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רשימות נכסים\2023\קבצים לדיווח לאינטרנט 03-23\"/>
    </mc:Choice>
  </mc:AlternateContent>
  <xr:revisionPtr revIDLastSave="0" documentId="8_{8DB13570-0A19-4500-B015-238E6847628F}" xr6:coauthVersionLast="47" xr6:coauthVersionMax="47" xr10:uidLastSave="{00000000-0000-0000-0000-000000000000}"/>
  <workbookProtection lockStructure="1"/>
  <bookViews>
    <workbookView xWindow="-120" yWindow="-120" windowWidth="29040" windowHeight="1599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קונצרני'!$B$8:$U$499</definedName>
    <definedName name="_xlnm._FilterDatabase" localSheetId="9" hidden="1">אופציות!$B$8:$L$100</definedName>
    <definedName name="_xlnm._FilterDatabase" localSheetId="21" hidden="1">הלוואות!$B$7:$R$980</definedName>
    <definedName name="_xlnm._FilterDatabase" localSheetId="25" hidden="1">'השקעות אחרות '!$B$7:$K$613</definedName>
    <definedName name="_xlnm._FilterDatabase" localSheetId="23" hidden="1">'זכויות מקרקעין'!$B$7:$I$100</definedName>
    <definedName name="_xlnm._FilterDatabase" localSheetId="10" hidden="1">'חוזים עתידיים'!$B$8:$K$99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ממשלתי'!$B$8:$P$1002</definedName>
    <definedName name="_xlnm._FilterDatabase" localSheetId="14" hidden="1">'לא סחיר - אג"ח קונצרני'!$B$8:$S$100</definedName>
    <definedName name="_xlnm._FilterDatabase" localSheetId="18" hidden="1">'לא סחיר - אופציות'!$B$8:$L$15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אופציה'!$B$8:$L$100</definedName>
    <definedName name="_xlnm._FilterDatabase" localSheetId="15" hidden="1">'לא סחיר - מניות'!$B$8:$M$198</definedName>
    <definedName name="_xlnm._FilterDatabase" localSheetId="16" hidden="1">'לא סחיר - קרנות השקעה'!$B$13:$K$575</definedName>
    <definedName name="_xlnm._FilterDatabase" localSheetId="1" hidden="1">מזומנים!$B$7:$L$188</definedName>
    <definedName name="_xlnm._FilterDatabase" localSheetId="5" hidden="1">מניות!$B$8:$O$499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ממשלתיות'!$B$8:$R$199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ממשלתי'!$B$6:$P$26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מניות'!$B$6:$M$21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3" i="88" l="1"/>
  <c r="O30" i="78" l="1"/>
  <c r="P33" i="78"/>
  <c r="P12" i="78"/>
  <c r="K140" i="73"/>
  <c r="J140" i="73"/>
  <c r="G17" i="69" l="1"/>
  <c r="J17" i="69"/>
  <c r="M17" i="69"/>
  <c r="M13" i="69"/>
  <c r="M12" i="69" l="1"/>
  <c r="O17" i="69"/>
  <c r="L211" i="62"/>
  <c r="L183" i="62" s="1"/>
  <c r="L184" i="62"/>
  <c r="I11" i="81"/>
  <c r="I10" i="81" s="1"/>
  <c r="C37" i="88" s="1"/>
  <c r="L111" i="62"/>
  <c r="L12" i="62" s="1"/>
  <c r="R13" i="61"/>
  <c r="R12" i="61" s="1"/>
  <c r="R11" i="61" s="1"/>
  <c r="C15" i="88" s="1"/>
  <c r="J21" i="58"/>
  <c r="J58" i="58"/>
  <c r="J57" i="58"/>
  <c r="L11" i="62" l="1"/>
  <c r="C16" i="88" s="1"/>
  <c r="J13" i="81"/>
  <c r="J11" i="81"/>
  <c r="J12" i="81"/>
  <c r="J10" i="81"/>
  <c r="J12" i="58" l="1"/>
  <c r="C38" i="88"/>
  <c r="C23" i="88"/>
  <c r="C12" i="88"/>
  <c r="H25" i="80"/>
  <c r="H24" i="80"/>
  <c r="H23" i="80"/>
  <c r="H22" i="80"/>
  <c r="H21" i="80"/>
  <c r="H20" i="80"/>
  <c r="H19" i="80"/>
  <c r="H17" i="80"/>
  <c r="H16" i="80"/>
  <c r="H15" i="80"/>
  <c r="H14" i="80"/>
  <c r="H13" i="80"/>
  <c r="H12" i="80"/>
  <c r="H11" i="80"/>
  <c r="H10" i="80"/>
  <c r="Q346" i="78"/>
  <c r="Q345" i="78"/>
  <c r="Q344" i="78"/>
  <c r="Q343" i="78"/>
  <c r="Q342" i="78"/>
  <c r="Q341" i="78"/>
  <c r="Q340" i="78"/>
  <c r="Q339" i="78"/>
  <c r="Q338" i="78"/>
  <c r="Q337" i="78"/>
  <c r="Q336" i="78"/>
  <c r="Q335" i="78"/>
  <c r="Q334" i="78"/>
  <c r="Q333" i="78"/>
  <c r="Q332" i="78"/>
  <c r="Q331" i="78"/>
  <c r="Q330" i="78"/>
  <c r="Q329" i="78"/>
  <c r="Q328" i="78"/>
  <c r="Q327" i="78"/>
  <c r="Q326" i="78"/>
  <c r="Q325" i="78"/>
  <c r="Q324" i="78"/>
  <c r="Q323" i="78"/>
  <c r="Q322" i="78"/>
  <c r="Q321" i="78"/>
  <c r="Q320" i="78"/>
  <c r="Q319" i="78"/>
  <c r="Q318" i="78"/>
  <c r="Q317" i="78"/>
  <c r="Q316" i="78"/>
  <c r="Q315" i="78"/>
  <c r="Q314" i="78"/>
  <c r="Q313" i="78"/>
  <c r="Q312" i="78"/>
  <c r="Q311" i="78"/>
  <c r="Q310" i="78"/>
  <c r="Q309" i="78"/>
  <c r="Q308" i="78"/>
  <c r="Q307" i="78"/>
  <c r="Q306" i="78"/>
  <c r="Q305" i="78"/>
  <c r="Q304" i="78"/>
  <c r="Q303" i="78"/>
  <c r="Q302" i="78"/>
  <c r="Q301" i="78"/>
  <c r="Q300" i="78"/>
  <c r="Q299" i="78"/>
  <c r="Q298" i="78"/>
  <c r="Q297" i="78"/>
  <c r="Q296" i="78"/>
  <c r="Q295" i="78"/>
  <c r="Q294" i="78"/>
  <c r="Q293" i="78"/>
  <c r="Q292" i="78"/>
  <c r="Q291" i="78"/>
  <c r="Q290" i="78"/>
  <c r="Q289" i="78"/>
  <c r="Q288" i="78"/>
  <c r="Q287" i="78"/>
  <c r="Q286" i="78"/>
  <c r="Q285" i="78"/>
  <c r="Q284" i="78"/>
  <c r="Q283" i="78"/>
  <c r="Q282" i="78"/>
  <c r="Q281" i="78"/>
  <c r="Q280" i="78"/>
  <c r="Q279" i="78"/>
  <c r="Q278" i="78"/>
  <c r="Q277" i="78"/>
  <c r="Q276" i="78"/>
  <c r="Q275" i="78"/>
  <c r="Q274" i="78"/>
  <c r="Q273" i="78"/>
  <c r="Q272" i="78"/>
  <c r="Q271" i="78"/>
  <c r="Q270" i="78"/>
  <c r="Q269" i="78"/>
  <c r="Q268" i="78"/>
  <c r="Q267" i="78"/>
  <c r="Q266" i="78"/>
  <c r="Q265" i="78"/>
  <c r="Q264" i="78"/>
  <c r="Q263" i="78"/>
  <c r="Q262" i="78"/>
  <c r="Q261" i="78"/>
  <c r="Q260" i="78"/>
  <c r="Q259" i="78"/>
  <c r="Q257" i="78"/>
  <c r="Q256" i="78"/>
  <c r="Q255" i="78"/>
  <c r="Q254" i="78"/>
  <c r="Q253" i="78"/>
  <c r="Q252" i="78"/>
  <c r="Q251" i="78"/>
  <c r="Q250" i="78"/>
  <c r="Q249" i="78"/>
  <c r="Q248" i="78"/>
  <c r="Q247" i="78"/>
  <c r="Q246" i="78"/>
  <c r="Q245" i="78"/>
  <c r="Q244" i="78"/>
  <c r="Q243" i="78"/>
  <c r="Q242" i="78"/>
  <c r="Q241" i="78"/>
  <c r="Q240" i="78"/>
  <c r="Q239" i="78"/>
  <c r="Q238" i="78"/>
  <c r="Q237" i="78"/>
  <c r="Q236" i="78"/>
  <c r="Q235" i="78"/>
  <c r="Q234" i="78"/>
  <c r="Q233" i="78"/>
  <c r="Q232" i="78"/>
  <c r="Q231" i="78"/>
  <c r="Q230" i="78"/>
  <c r="Q229" i="78"/>
  <c r="Q228" i="78"/>
  <c r="Q227" i="78"/>
  <c r="Q226" i="78"/>
  <c r="Q225" i="78"/>
  <c r="Q224" i="78"/>
  <c r="Q223" i="78"/>
  <c r="Q222" i="78"/>
  <c r="Q221" i="78"/>
  <c r="Q220" i="78"/>
  <c r="Q219" i="78"/>
  <c r="Q218" i="78"/>
  <c r="Q217" i="78"/>
  <c r="Q216" i="78"/>
  <c r="Q215" i="78"/>
  <c r="Q214" i="78"/>
  <c r="Q213" i="78"/>
  <c r="Q212" i="78"/>
  <c r="Q211" i="78"/>
  <c r="Q210" i="78"/>
  <c r="Q209" i="78"/>
  <c r="Q208" i="78"/>
  <c r="Q207" i="78"/>
  <c r="Q206" i="78"/>
  <c r="Q205" i="78"/>
  <c r="Q204" i="78"/>
  <c r="Q203" i="78"/>
  <c r="Q202" i="78"/>
  <c r="Q201" i="78"/>
  <c r="Q200" i="78"/>
  <c r="Q199" i="78"/>
  <c r="Q198" i="78"/>
  <c r="Q197" i="78"/>
  <c r="Q196" i="78"/>
  <c r="Q195" i="78"/>
  <c r="Q194" i="78"/>
  <c r="Q193" i="78"/>
  <c r="Q192" i="78"/>
  <c r="Q191" i="78"/>
  <c r="Q190" i="78"/>
  <c r="Q189" i="78"/>
  <c r="Q188" i="78"/>
  <c r="Q187" i="78"/>
  <c r="Q186" i="78"/>
  <c r="Q185" i="78"/>
  <c r="Q184" i="78"/>
  <c r="Q183" i="78"/>
  <c r="Q182" i="78"/>
  <c r="Q181" i="78"/>
  <c r="Q180" i="78"/>
  <c r="Q179" i="78"/>
  <c r="Q178" i="78"/>
  <c r="Q177" i="78"/>
  <c r="Q176" i="78"/>
  <c r="Q175" i="78"/>
  <c r="Q174" i="78"/>
  <c r="Q173" i="78"/>
  <c r="Q172" i="78"/>
  <c r="Q171" i="78"/>
  <c r="Q170" i="78"/>
  <c r="Q169" i="78"/>
  <c r="Q168" i="78"/>
  <c r="Q167" i="78"/>
  <c r="Q166" i="78"/>
  <c r="Q165" i="78"/>
  <c r="Q164" i="78"/>
  <c r="Q163" i="78"/>
  <c r="Q162" i="78"/>
  <c r="Q161" i="78"/>
  <c r="Q160" i="78"/>
  <c r="Q159" i="78"/>
  <c r="Q158" i="78"/>
  <c r="Q157" i="78"/>
  <c r="Q156" i="78"/>
  <c r="Q155" i="78"/>
  <c r="Q154" i="78"/>
  <c r="Q153" i="78"/>
  <c r="Q152" i="78"/>
  <c r="Q151" i="78"/>
  <c r="Q150" i="78"/>
  <c r="Q149" i="78"/>
  <c r="Q148" i="78"/>
  <c r="Q147" i="78"/>
  <c r="Q146" i="78"/>
  <c r="Q145" i="78"/>
  <c r="Q144" i="78"/>
  <c r="Q143" i="78"/>
  <c r="Q142" i="78"/>
  <c r="Q141" i="78"/>
  <c r="Q140" i="78"/>
  <c r="Q139" i="78"/>
  <c r="Q138" i="78"/>
  <c r="Q137" i="78"/>
  <c r="Q136" i="78"/>
  <c r="Q135" i="78"/>
  <c r="Q134" i="78"/>
  <c r="Q133" i="78"/>
  <c r="Q132" i="78"/>
  <c r="Q131" i="78"/>
  <c r="Q130" i="78"/>
  <c r="Q129" i="78"/>
  <c r="Q128" i="78"/>
  <c r="Q127" i="78"/>
  <c r="Q126" i="78"/>
  <c r="Q125" i="78"/>
  <c r="Q124" i="78"/>
  <c r="Q123" i="78"/>
  <c r="Q122" i="78"/>
  <c r="Q121" i="78"/>
  <c r="Q120" i="78"/>
  <c r="Q119" i="78"/>
  <c r="Q118" i="78"/>
  <c r="Q117" i="78"/>
  <c r="Q116" i="78"/>
  <c r="Q115" i="78"/>
  <c r="Q114" i="78"/>
  <c r="Q113" i="78"/>
  <c r="Q112" i="78"/>
  <c r="Q111" i="78"/>
  <c r="Q110" i="78"/>
  <c r="Q109" i="78"/>
  <c r="Q108" i="78"/>
  <c r="Q107" i="78"/>
  <c r="Q106" i="78"/>
  <c r="Q105" i="78"/>
  <c r="Q104" i="78"/>
  <c r="Q103" i="78"/>
  <c r="Q102" i="78"/>
  <c r="Q101" i="78"/>
  <c r="Q100" i="78"/>
  <c r="Q99" i="78"/>
  <c r="Q98" i="78"/>
  <c r="Q97" i="78"/>
  <c r="Q96" i="78"/>
  <c r="Q95" i="78"/>
  <c r="Q94" i="78"/>
  <c r="Q93" i="78"/>
  <c r="Q92" i="78"/>
  <c r="Q91" i="78"/>
  <c r="Q90" i="78"/>
  <c r="Q89" i="78"/>
  <c r="Q88" i="78"/>
  <c r="Q87" i="78"/>
  <c r="Q86" i="78"/>
  <c r="Q85" i="78"/>
  <c r="Q84" i="78"/>
  <c r="Q83" i="78"/>
  <c r="Q82" i="78"/>
  <c r="Q81" i="78"/>
  <c r="Q80" i="78"/>
  <c r="Q79" i="78"/>
  <c r="Q78" i="78"/>
  <c r="Q77" i="78"/>
  <c r="Q76" i="78"/>
  <c r="Q75" i="78"/>
  <c r="Q74" i="78"/>
  <c r="Q73" i="78"/>
  <c r="Q72" i="78"/>
  <c r="Q71" i="78"/>
  <c r="Q70" i="78"/>
  <c r="Q69" i="78"/>
  <c r="Q68" i="78"/>
  <c r="Q67" i="78"/>
  <c r="Q66" i="78"/>
  <c r="Q65" i="78"/>
  <c r="Q64" i="78"/>
  <c r="Q63" i="78"/>
  <c r="Q62" i="78"/>
  <c r="Q61" i="78"/>
  <c r="Q60" i="78"/>
  <c r="Q59" i="78"/>
  <c r="Q58" i="78"/>
  <c r="Q57" i="78"/>
  <c r="Q56" i="78"/>
  <c r="Q55" i="78"/>
  <c r="Q54" i="78"/>
  <c r="Q53" i="78"/>
  <c r="Q52" i="78"/>
  <c r="Q51" i="78"/>
  <c r="Q50" i="78"/>
  <c r="Q49" i="78"/>
  <c r="Q48" i="78"/>
  <c r="Q47" i="78"/>
  <c r="Q46" i="78"/>
  <c r="Q45" i="78"/>
  <c r="Q44" i="78"/>
  <c r="Q43" i="78"/>
  <c r="Q42" i="78"/>
  <c r="Q41" i="78"/>
  <c r="Q40" i="78"/>
  <c r="Q39" i="78"/>
  <c r="Q38" i="78"/>
  <c r="Q37" i="78"/>
  <c r="Q36" i="78"/>
  <c r="Q35" i="78"/>
  <c r="Q34" i="78"/>
  <c r="Q33" i="78"/>
  <c r="Q31" i="78"/>
  <c r="Q30" i="78"/>
  <c r="Q29" i="78"/>
  <c r="Q28" i="78"/>
  <c r="Q27" i="78"/>
  <c r="Q26" i="78"/>
  <c r="Q25" i="78"/>
  <c r="Q24" i="78"/>
  <c r="Q23" i="78"/>
  <c r="Q22" i="78"/>
  <c r="Q21" i="78"/>
  <c r="Q20" i="78"/>
  <c r="Q19" i="78"/>
  <c r="Q18" i="78"/>
  <c r="Q17" i="78"/>
  <c r="Q16" i="78"/>
  <c r="Q15" i="78"/>
  <c r="Q14" i="78"/>
  <c r="Q13" i="78"/>
  <c r="Q12" i="78"/>
  <c r="Q11" i="78"/>
  <c r="Q10" i="78"/>
  <c r="J396" i="76"/>
  <c r="J395" i="76"/>
  <c r="J394" i="76"/>
  <c r="J392" i="76"/>
  <c r="J391" i="76"/>
  <c r="J390" i="76"/>
  <c r="J389" i="76"/>
  <c r="J388" i="76"/>
  <c r="J387" i="76"/>
  <c r="J386" i="76"/>
  <c r="J385" i="76"/>
  <c r="J384" i="76"/>
  <c r="J383" i="76"/>
  <c r="J381" i="76"/>
  <c r="J380" i="76"/>
  <c r="J379" i="76"/>
  <c r="J378" i="76"/>
  <c r="J377" i="76"/>
  <c r="J376" i="76"/>
  <c r="J375" i="76"/>
  <c r="J374" i="76"/>
  <c r="J373" i="76"/>
  <c r="J372" i="76"/>
  <c r="J371" i="76"/>
  <c r="J370" i="76"/>
  <c r="J369" i="76"/>
  <c r="J368" i="76"/>
  <c r="J367" i="76"/>
  <c r="J366" i="76"/>
  <c r="J365" i="76"/>
  <c r="J364" i="76"/>
  <c r="J363" i="76"/>
  <c r="J362" i="76"/>
  <c r="J361" i="76"/>
  <c r="J360" i="76"/>
  <c r="J359" i="76"/>
  <c r="J358" i="76"/>
  <c r="J357" i="76"/>
  <c r="J356" i="76"/>
  <c r="J355" i="76"/>
  <c r="J354" i="76"/>
  <c r="J353" i="76"/>
  <c r="J352" i="76"/>
  <c r="J351" i="76"/>
  <c r="J350" i="76"/>
  <c r="J349" i="76"/>
  <c r="J348" i="76"/>
  <c r="J347" i="76"/>
  <c r="J346" i="76"/>
  <c r="J345" i="76"/>
  <c r="J344" i="76"/>
  <c r="J343" i="76"/>
  <c r="J342" i="76"/>
  <c r="J341" i="76"/>
  <c r="J340" i="76"/>
  <c r="J339" i="76"/>
  <c r="J338" i="76"/>
  <c r="J337" i="76"/>
  <c r="J336" i="76"/>
  <c r="J335" i="76"/>
  <c r="J334" i="76"/>
  <c r="J333" i="76"/>
  <c r="J332" i="76"/>
  <c r="J331" i="76"/>
  <c r="J330" i="76"/>
  <c r="J329" i="76"/>
  <c r="J328" i="76"/>
  <c r="J327" i="76"/>
  <c r="J326" i="76"/>
  <c r="J325" i="76"/>
  <c r="J324" i="76"/>
  <c r="J323" i="76"/>
  <c r="J322" i="76"/>
  <c r="J321" i="76"/>
  <c r="J320" i="76"/>
  <c r="J319" i="76"/>
  <c r="J318" i="76"/>
  <c r="J317" i="76"/>
  <c r="J316" i="76"/>
  <c r="J315" i="76"/>
  <c r="J314" i="76"/>
  <c r="J313" i="76"/>
  <c r="J312" i="76"/>
  <c r="J311" i="76"/>
  <c r="J310" i="76"/>
  <c r="J309" i="76"/>
  <c r="J308" i="76"/>
  <c r="J307" i="76"/>
  <c r="J306" i="76"/>
  <c r="J305" i="76"/>
  <c r="J304" i="76"/>
  <c r="J303" i="76"/>
  <c r="J302" i="76"/>
  <c r="J301" i="76"/>
  <c r="J300" i="76"/>
  <c r="J299" i="76"/>
  <c r="J298" i="76"/>
  <c r="J297" i="76"/>
  <c r="J296" i="76"/>
  <c r="J295" i="76"/>
  <c r="J294" i="76"/>
  <c r="J293" i="76"/>
  <c r="J292" i="76"/>
  <c r="J291" i="76"/>
  <c r="J290" i="76"/>
  <c r="J289" i="76"/>
  <c r="J288" i="76"/>
  <c r="J286" i="76"/>
  <c r="J285" i="76"/>
  <c r="J284" i="76"/>
  <c r="J283" i="76"/>
  <c r="J282" i="76"/>
  <c r="J281" i="76"/>
  <c r="J280" i="76"/>
  <c r="J279" i="76"/>
  <c r="J278" i="76"/>
  <c r="J277" i="76"/>
  <c r="J276" i="76"/>
  <c r="J275" i="76"/>
  <c r="J274" i="76"/>
  <c r="J273" i="76"/>
  <c r="J272" i="76"/>
  <c r="J271" i="76"/>
  <c r="J270" i="76"/>
  <c r="J269" i="76"/>
  <c r="J268" i="76"/>
  <c r="J267" i="76"/>
  <c r="J266" i="76"/>
  <c r="J265" i="76"/>
  <c r="J264" i="76"/>
  <c r="J263" i="76"/>
  <c r="J262" i="76"/>
  <c r="J261" i="76"/>
  <c r="J260" i="76"/>
  <c r="J259" i="76"/>
  <c r="J258" i="76"/>
  <c r="J257" i="76"/>
  <c r="J256" i="76"/>
  <c r="J255" i="76"/>
  <c r="J254" i="76"/>
  <c r="J253" i="76"/>
  <c r="J252" i="76"/>
  <c r="J251" i="76"/>
  <c r="J250" i="76"/>
  <c r="J249" i="76"/>
  <c r="J248" i="76"/>
  <c r="J247" i="76"/>
  <c r="J246" i="76"/>
  <c r="J245" i="76"/>
  <c r="J244" i="76"/>
  <c r="J243" i="76"/>
  <c r="J242" i="76"/>
  <c r="J241" i="76"/>
  <c r="J240" i="76"/>
  <c r="J239" i="76"/>
  <c r="J238" i="76"/>
  <c r="J237" i="76"/>
  <c r="J236" i="76"/>
  <c r="J235" i="76"/>
  <c r="J234" i="76"/>
  <c r="J233" i="76"/>
  <c r="J232" i="76"/>
  <c r="J231" i="76"/>
  <c r="J230" i="76"/>
  <c r="J229" i="76"/>
  <c r="J228" i="76"/>
  <c r="J227" i="76"/>
  <c r="J226" i="76"/>
  <c r="J225" i="76"/>
  <c r="J224" i="76"/>
  <c r="J223" i="76"/>
  <c r="J222" i="76"/>
  <c r="J221" i="76"/>
  <c r="J220" i="76"/>
  <c r="J219" i="76"/>
  <c r="J218" i="76"/>
  <c r="J217" i="76"/>
  <c r="J216" i="76"/>
  <c r="J215" i="76"/>
  <c r="J214" i="76"/>
  <c r="J213" i="76"/>
  <c r="J212" i="76"/>
  <c r="J211" i="76"/>
  <c r="J210" i="76"/>
  <c r="J209" i="76"/>
  <c r="J208" i="76"/>
  <c r="J207" i="76"/>
  <c r="J206" i="76"/>
  <c r="J205" i="76"/>
  <c r="J204" i="76"/>
  <c r="J203" i="76"/>
  <c r="J202" i="76"/>
  <c r="J201" i="76"/>
  <c r="J200" i="76"/>
  <c r="J199" i="76"/>
  <c r="J198" i="76"/>
  <c r="J197" i="76"/>
  <c r="J196" i="76"/>
  <c r="J195" i="76"/>
  <c r="J194" i="76"/>
  <c r="J193" i="76"/>
  <c r="J192" i="76"/>
  <c r="J191" i="76"/>
  <c r="J190" i="76"/>
  <c r="J189" i="76"/>
  <c r="J188" i="76"/>
  <c r="J187" i="76"/>
  <c r="J186" i="76"/>
  <c r="J185" i="76"/>
  <c r="J184" i="76"/>
  <c r="J183" i="76"/>
  <c r="J182" i="76"/>
  <c r="J181" i="76"/>
  <c r="J180" i="76"/>
  <c r="J179" i="76"/>
  <c r="J178" i="76"/>
  <c r="J177" i="76"/>
  <c r="J176" i="76"/>
  <c r="J175" i="76"/>
  <c r="J174" i="76"/>
  <c r="J173" i="76"/>
  <c r="J172" i="76"/>
  <c r="J171" i="76"/>
  <c r="J170" i="76"/>
  <c r="J169" i="76"/>
  <c r="J168" i="76"/>
  <c r="J167" i="76"/>
  <c r="J166" i="76"/>
  <c r="J165" i="76"/>
  <c r="J164" i="76"/>
  <c r="J163" i="76"/>
  <c r="J162" i="76"/>
  <c r="J161" i="76"/>
  <c r="J160" i="76"/>
  <c r="J159" i="76"/>
  <c r="J158" i="76"/>
  <c r="J157" i="76"/>
  <c r="J156" i="76"/>
  <c r="J155" i="76"/>
  <c r="J154" i="76"/>
  <c r="J153" i="76"/>
  <c r="J152" i="76"/>
  <c r="J151" i="76"/>
  <c r="J150" i="76"/>
  <c r="J149" i="76"/>
  <c r="J148" i="76"/>
  <c r="J147" i="76"/>
  <c r="J146" i="76"/>
  <c r="J145" i="76"/>
  <c r="J144" i="76"/>
  <c r="J143" i="76"/>
  <c r="J142" i="76"/>
  <c r="J141" i="76"/>
  <c r="J140" i="76"/>
  <c r="J139" i="76"/>
  <c r="J138" i="76"/>
  <c r="J137" i="76"/>
  <c r="J136" i="76"/>
  <c r="J135" i="76"/>
  <c r="J134" i="76"/>
  <c r="J133" i="76"/>
  <c r="J132" i="76"/>
  <c r="J131" i="76"/>
  <c r="J130" i="76"/>
  <c r="J129" i="76"/>
  <c r="J128" i="76"/>
  <c r="J127" i="76"/>
  <c r="J126" i="76"/>
  <c r="J125" i="76"/>
  <c r="J124" i="76"/>
  <c r="J123" i="76"/>
  <c r="J122" i="76"/>
  <c r="J121" i="76"/>
  <c r="J120" i="76"/>
  <c r="J119" i="76"/>
  <c r="J118" i="76"/>
  <c r="J117" i="76"/>
  <c r="J116" i="76"/>
  <c r="J115" i="76"/>
  <c r="J114" i="76"/>
  <c r="J113" i="76"/>
  <c r="J112" i="76"/>
  <c r="J111" i="76"/>
  <c r="J110" i="76"/>
  <c r="J109" i="76"/>
  <c r="J108" i="76"/>
  <c r="J107" i="76"/>
  <c r="J106" i="76"/>
  <c r="J105" i="76"/>
  <c r="J104" i="76"/>
  <c r="J103" i="76"/>
  <c r="J102" i="76"/>
  <c r="J101" i="76"/>
  <c r="J100" i="76"/>
  <c r="J99" i="76"/>
  <c r="J98" i="76"/>
  <c r="J97" i="76"/>
  <c r="J96" i="76"/>
  <c r="J95" i="76"/>
  <c r="J94" i="76"/>
  <c r="J93" i="76"/>
  <c r="J92" i="76"/>
  <c r="J91" i="76"/>
  <c r="J90" i="76"/>
  <c r="J89" i="76"/>
  <c r="J88" i="76"/>
  <c r="J87" i="76"/>
  <c r="J86" i="76"/>
  <c r="J85" i="76"/>
  <c r="J84" i="76"/>
  <c r="J83" i="76"/>
  <c r="J82" i="76"/>
  <c r="J81" i="76"/>
  <c r="J80" i="76"/>
  <c r="J79" i="76"/>
  <c r="J78" i="76"/>
  <c r="J77" i="76"/>
  <c r="J76" i="76"/>
  <c r="J75" i="76"/>
  <c r="J74" i="76"/>
  <c r="J73" i="76"/>
  <c r="J72" i="76"/>
  <c r="J71" i="76"/>
  <c r="J70" i="76"/>
  <c r="J69" i="76"/>
  <c r="J68" i="76"/>
  <c r="J67" i="76"/>
  <c r="J66" i="76"/>
  <c r="J65" i="76"/>
  <c r="J64" i="76"/>
  <c r="J63" i="76"/>
  <c r="J62" i="76"/>
  <c r="J61" i="76"/>
  <c r="J60" i="76"/>
  <c r="J59" i="76"/>
  <c r="J58" i="76"/>
  <c r="J57" i="76"/>
  <c r="J56" i="76"/>
  <c r="J55" i="76"/>
  <c r="J54" i="76"/>
  <c r="J53" i="76"/>
  <c r="J52" i="76"/>
  <c r="J51" i="76"/>
  <c r="J50" i="76"/>
  <c r="J49" i="76"/>
  <c r="J48" i="76"/>
  <c r="J47" i="76"/>
  <c r="J46" i="76"/>
  <c r="J45" i="76"/>
  <c r="J44" i="76"/>
  <c r="J43" i="76"/>
  <c r="J42" i="76"/>
  <c r="J41" i="76"/>
  <c r="J40" i="76"/>
  <c r="J39" i="76"/>
  <c r="J38" i="76"/>
  <c r="J37" i="76"/>
  <c r="J36" i="76"/>
  <c r="J35" i="76"/>
  <c r="J34" i="76"/>
  <c r="J33" i="76"/>
  <c r="J32" i="76"/>
  <c r="J31" i="76"/>
  <c r="J30" i="76"/>
  <c r="J29" i="76"/>
  <c r="J28" i="76"/>
  <c r="J27" i="76"/>
  <c r="J26" i="76"/>
  <c r="J25" i="76"/>
  <c r="J24" i="76"/>
  <c r="J23" i="76"/>
  <c r="J21" i="76"/>
  <c r="J20" i="76"/>
  <c r="J19" i="76"/>
  <c r="J18" i="76"/>
  <c r="J17" i="76"/>
  <c r="J16" i="76"/>
  <c r="J15" i="76"/>
  <c r="J14" i="76"/>
  <c r="J13" i="76"/>
  <c r="J12" i="76"/>
  <c r="J11" i="76"/>
  <c r="K17" i="74"/>
  <c r="K16" i="74"/>
  <c r="K15" i="74"/>
  <c r="K14" i="74"/>
  <c r="K13" i="74"/>
  <c r="K12" i="74"/>
  <c r="K11" i="74"/>
  <c r="J240" i="73"/>
  <c r="J239" i="73"/>
  <c r="J238" i="73"/>
  <c r="J237" i="73"/>
  <c r="J236" i="73"/>
  <c r="J235" i="73"/>
  <c r="J234" i="73"/>
  <c r="J233" i="73"/>
  <c r="J232" i="73"/>
  <c r="J231" i="73"/>
  <c r="J230" i="73"/>
  <c r="J229" i="73"/>
  <c r="J228" i="73"/>
  <c r="J227" i="73"/>
  <c r="J226" i="73"/>
  <c r="J225" i="73"/>
  <c r="J223" i="73"/>
  <c r="J222" i="73"/>
  <c r="J221" i="73"/>
  <c r="J220" i="73"/>
  <c r="J219" i="73"/>
  <c r="J218" i="73"/>
  <c r="J217" i="73"/>
  <c r="J216" i="73"/>
  <c r="J215" i="73"/>
  <c r="J214" i="73"/>
  <c r="J213" i="73"/>
  <c r="J212" i="73"/>
  <c r="J211" i="73"/>
  <c r="J210" i="73"/>
  <c r="J209" i="73"/>
  <c r="J208" i="73"/>
  <c r="J207" i="73"/>
  <c r="J206" i="73"/>
  <c r="J205" i="73"/>
  <c r="J204" i="73"/>
  <c r="J203" i="73"/>
  <c r="J202" i="73"/>
  <c r="J201" i="73"/>
  <c r="J200" i="73"/>
  <c r="J199" i="73"/>
  <c r="J198" i="73"/>
  <c r="J197" i="73"/>
  <c r="J196" i="73"/>
  <c r="J195" i="73"/>
  <c r="J194" i="73"/>
  <c r="J193" i="73"/>
  <c r="J192" i="73"/>
  <c r="J191" i="73"/>
  <c r="J190" i="73"/>
  <c r="J189" i="73"/>
  <c r="J188" i="73"/>
  <c r="J187" i="73"/>
  <c r="J186" i="73"/>
  <c r="J185" i="73"/>
  <c r="J184" i="73"/>
  <c r="J183" i="73"/>
  <c r="J182" i="73"/>
  <c r="J181" i="73"/>
  <c r="J180" i="73"/>
  <c r="J179" i="73"/>
  <c r="J178" i="73"/>
  <c r="J177" i="73"/>
  <c r="J176" i="73"/>
  <c r="J175" i="73"/>
  <c r="J174" i="73"/>
  <c r="J173" i="73"/>
  <c r="J172" i="73"/>
  <c r="J171" i="73"/>
  <c r="J170" i="73"/>
  <c r="J169" i="73"/>
  <c r="J168" i="73"/>
  <c r="J167" i="73"/>
  <c r="J166" i="73"/>
  <c r="J165" i="73"/>
  <c r="J164" i="73"/>
  <c r="J163" i="73"/>
  <c r="J162" i="73"/>
  <c r="J161" i="73"/>
  <c r="J160" i="73"/>
  <c r="J159" i="73"/>
  <c r="J158" i="73"/>
  <c r="J157" i="73"/>
  <c r="J156" i="73"/>
  <c r="J155" i="73"/>
  <c r="J154" i="73"/>
  <c r="J153" i="73"/>
  <c r="J152" i="73"/>
  <c r="J151" i="73"/>
  <c r="J150" i="73"/>
  <c r="J149" i="73"/>
  <c r="J148" i="73"/>
  <c r="J147" i="73"/>
  <c r="J146" i="73"/>
  <c r="J145" i="73"/>
  <c r="J144" i="73"/>
  <c r="J143" i="73"/>
  <c r="J142" i="73"/>
  <c r="J141" i="73"/>
  <c r="J139" i="73"/>
  <c r="J138" i="73"/>
  <c r="J137" i="73"/>
  <c r="J136" i="73"/>
  <c r="J135" i="73"/>
  <c r="J134" i="73"/>
  <c r="J133" i="73"/>
  <c r="J132" i="73"/>
  <c r="J131" i="73"/>
  <c r="J130" i="73"/>
  <c r="J129" i="73"/>
  <c r="J128" i="73"/>
  <c r="J127" i="73"/>
  <c r="J126" i="73"/>
  <c r="J125" i="73"/>
  <c r="J124" i="73"/>
  <c r="J123" i="73"/>
  <c r="J122" i="73"/>
  <c r="J121" i="73"/>
  <c r="J120" i="73"/>
  <c r="J119" i="73"/>
  <c r="J118" i="73"/>
  <c r="J117" i="73"/>
  <c r="J116" i="73"/>
  <c r="J115" i="73"/>
  <c r="J114" i="73"/>
  <c r="J113" i="73"/>
  <c r="J112" i="73"/>
  <c r="J111" i="73"/>
  <c r="J110" i="73"/>
  <c r="J109" i="73"/>
  <c r="J108" i="73"/>
  <c r="J107" i="73"/>
  <c r="J106" i="73"/>
  <c r="J105" i="73"/>
  <c r="J104" i="73"/>
  <c r="J103" i="73"/>
  <c r="J102" i="73"/>
  <c r="J101" i="73"/>
  <c r="J100" i="73"/>
  <c r="J99" i="73"/>
  <c r="J98" i="73"/>
  <c r="J97" i="73"/>
  <c r="J96" i="73"/>
  <c r="J95" i="73"/>
  <c r="J94" i="73"/>
  <c r="J93" i="73"/>
  <c r="J92" i="73"/>
  <c r="J91" i="73"/>
  <c r="J90" i="73"/>
  <c r="J89" i="73"/>
  <c r="J88" i="73"/>
  <c r="J87" i="73"/>
  <c r="J85" i="73"/>
  <c r="J84" i="73"/>
  <c r="J83" i="73"/>
  <c r="J82" i="73"/>
  <c r="J81" i="73"/>
  <c r="J80" i="73"/>
  <c r="J79" i="73"/>
  <c r="J78" i="73"/>
  <c r="J77" i="73"/>
  <c r="J75" i="73"/>
  <c r="J74" i="73"/>
  <c r="J72" i="73"/>
  <c r="J71" i="73"/>
  <c r="J70" i="73"/>
  <c r="J69" i="73"/>
  <c r="J68" i="73"/>
  <c r="J67" i="73"/>
  <c r="J66" i="73"/>
  <c r="J65" i="73"/>
  <c r="J64" i="73"/>
  <c r="J63" i="73"/>
  <c r="J62" i="73"/>
  <c r="J61" i="73"/>
  <c r="J60" i="73"/>
  <c r="J59" i="73"/>
  <c r="J58" i="73"/>
  <c r="J57" i="73"/>
  <c r="J56" i="73"/>
  <c r="J55" i="73"/>
  <c r="J54" i="73"/>
  <c r="J53" i="73"/>
  <c r="J52" i="73"/>
  <c r="J51" i="73"/>
  <c r="J50" i="73"/>
  <c r="J49" i="73"/>
  <c r="J48" i="73"/>
  <c r="J47" i="73"/>
  <c r="J46" i="73"/>
  <c r="J45" i="73"/>
  <c r="J43" i="73"/>
  <c r="J42" i="73"/>
  <c r="J41" i="73"/>
  <c r="J40" i="73"/>
  <c r="J39" i="73"/>
  <c r="J38" i="73"/>
  <c r="J37" i="73"/>
  <c r="J36" i="73"/>
  <c r="J35" i="73"/>
  <c r="J34" i="73"/>
  <c r="J33" i="73"/>
  <c r="J32" i="73"/>
  <c r="J31" i="73"/>
  <c r="J30" i="73"/>
  <c r="J29" i="73"/>
  <c r="J27" i="73"/>
  <c r="J26" i="73"/>
  <c r="J25" i="73"/>
  <c r="J23" i="73"/>
  <c r="J22" i="73"/>
  <c r="J21" i="73"/>
  <c r="J20" i="73"/>
  <c r="J19" i="73"/>
  <c r="J18" i="73"/>
  <c r="J17" i="73"/>
  <c r="J16" i="73"/>
  <c r="J15" i="73"/>
  <c r="J14" i="73"/>
  <c r="J13" i="73"/>
  <c r="J12" i="73"/>
  <c r="J11" i="73"/>
  <c r="L66" i="72"/>
  <c r="L65" i="72"/>
  <c r="L64" i="72"/>
  <c r="L63" i="72"/>
  <c r="L62" i="72"/>
  <c r="L61" i="72"/>
  <c r="L60" i="72"/>
  <c r="L59" i="72"/>
  <c r="L58" i="72"/>
  <c r="L57" i="72"/>
  <c r="L56" i="72"/>
  <c r="L55" i="72"/>
  <c r="L54" i="72"/>
  <c r="L53" i="72"/>
  <c r="L52" i="72"/>
  <c r="L51" i="72"/>
  <c r="L50" i="72"/>
  <c r="L49" i="72"/>
  <c r="L48" i="72"/>
  <c r="L47" i="72"/>
  <c r="L46" i="72"/>
  <c r="L45" i="72"/>
  <c r="L44" i="72"/>
  <c r="L43" i="72"/>
  <c r="L42" i="72"/>
  <c r="L41" i="72"/>
  <c r="L40" i="72"/>
  <c r="L38" i="72"/>
  <c r="L37" i="72"/>
  <c r="L36" i="72"/>
  <c r="L34" i="72"/>
  <c r="L33" i="72"/>
  <c r="L32" i="72"/>
  <c r="L31" i="72"/>
  <c r="L30" i="72"/>
  <c r="L29" i="72"/>
  <c r="L28" i="72"/>
  <c r="L27" i="72"/>
  <c r="L26" i="72"/>
  <c r="L25" i="72"/>
  <c r="L24" i="72"/>
  <c r="L23" i="72"/>
  <c r="L22" i="72"/>
  <c r="L21" i="72"/>
  <c r="L20" i="72"/>
  <c r="L19" i="72"/>
  <c r="L18" i="72"/>
  <c r="L17" i="72"/>
  <c r="L16" i="72"/>
  <c r="L15" i="72"/>
  <c r="L13" i="72"/>
  <c r="L12" i="72"/>
  <c r="L11" i="72"/>
  <c r="R35" i="71"/>
  <c r="R34" i="71"/>
  <c r="R33" i="71"/>
  <c r="R32" i="71"/>
  <c r="R30" i="71"/>
  <c r="R29" i="71"/>
  <c r="R27" i="71"/>
  <c r="R26" i="71"/>
  <c r="R25" i="71"/>
  <c r="R24" i="71"/>
  <c r="R23" i="71"/>
  <c r="R22" i="71"/>
  <c r="R20" i="71"/>
  <c r="R19" i="71"/>
  <c r="R18" i="71"/>
  <c r="R17" i="71"/>
  <c r="R16" i="71"/>
  <c r="R15" i="71"/>
  <c r="R14" i="71"/>
  <c r="R13" i="71"/>
  <c r="R12" i="71"/>
  <c r="R11" i="71"/>
  <c r="O158" i="69"/>
  <c r="O157" i="69"/>
  <c r="O156" i="69"/>
  <c r="O155" i="69"/>
  <c r="O154" i="69"/>
  <c r="O153" i="69"/>
  <c r="O152" i="69"/>
  <c r="O151" i="69"/>
  <c r="O150" i="69"/>
  <c r="O149" i="69"/>
  <c r="O148" i="69"/>
  <c r="O147" i="69"/>
  <c r="O146" i="69"/>
  <c r="O145" i="69"/>
  <c r="O144" i="69"/>
  <c r="O143" i="69"/>
  <c r="O142" i="69"/>
  <c r="O141" i="69"/>
  <c r="O140" i="69"/>
  <c r="O139" i="69"/>
  <c r="O138" i="69"/>
  <c r="O137" i="69"/>
  <c r="O136" i="69"/>
  <c r="O135" i="69"/>
  <c r="O134" i="69"/>
  <c r="O133" i="69"/>
  <c r="O132" i="69"/>
  <c r="O131" i="69"/>
  <c r="O130" i="69"/>
  <c r="O129" i="69"/>
  <c r="O128" i="69"/>
  <c r="O127" i="69"/>
  <c r="O126" i="69"/>
  <c r="O125" i="69"/>
  <c r="O124" i="69"/>
  <c r="O123" i="69"/>
  <c r="O122" i="69"/>
  <c r="O121" i="69"/>
  <c r="O120" i="69"/>
  <c r="O119" i="69"/>
  <c r="O118" i="69"/>
  <c r="O117" i="69"/>
  <c r="O116" i="69"/>
  <c r="O115" i="69"/>
  <c r="O114" i="69"/>
  <c r="O113" i="69"/>
  <c r="O112" i="69"/>
  <c r="O111" i="69"/>
  <c r="O110" i="69"/>
  <c r="O109" i="69"/>
  <c r="O108" i="69"/>
  <c r="O107" i="69"/>
  <c r="O106" i="69"/>
  <c r="O105" i="69"/>
  <c r="O104" i="69"/>
  <c r="O103" i="69"/>
  <c r="O102" i="69"/>
  <c r="O101" i="69"/>
  <c r="O100" i="69"/>
  <c r="O99" i="69"/>
  <c r="O98" i="69"/>
  <c r="O97" i="69"/>
  <c r="O96" i="69"/>
  <c r="O95" i="69"/>
  <c r="O94" i="69"/>
  <c r="O93" i="69"/>
  <c r="O92" i="69"/>
  <c r="O91" i="69"/>
  <c r="O90" i="69"/>
  <c r="O89" i="69"/>
  <c r="O88" i="69"/>
  <c r="O87" i="69"/>
  <c r="O86" i="69"/>
  <c r="O85" i="69"/>
  <c r="O84" i="69"/>
  <c r="O83" i="69"/>
  <c r="O82" i="69"/>
  <c r="O81" i="69"/>
  <c r="O80" i="69"/>
  <c r="O79" i="69"/>
  <c r="O78" i="69"/>
  <c r="O77" i="69"/>
  <c r="O76" i="69"/>
  <c r="O75" i="69"/>
  <c r="O74" i="69"/>
  <c r="O73" i="69"/>
  <c r="O72" i="69"/>
  <c r="O71" i="69"/>
  <c r="O70" i="69"/>
  <c r="O69" i="69"/>
  <c r="O68" i="69"/>
  <c r="O67" i="69"/>
  <c r="O66" i="69"/>
  <c r="O65" i="69"/>
  <c r="O64" i="69"/>
  <c r="O63" i="69"/>
  <c r="O62" i="69"/>
  <c r="O61" i="69"/>
  <c r="O60" i="69"/>
  <c r="O59" i="69"/>
  <c r="O58" i="69"/>
  <c r="O57" i="69"/>
  <c r="O56" i="69"/>
  <c r="O55" i="69"/>
  <c r="O54" i="69"/>
  <c r="O53" i="69"/>
  <c r="O52" i="69"/>
  <c r="O51" i="69"/>
  <c r="O50" i="69"/>
  <c r="O49" i="69"/>
  <c r="O48" i="69"/>
  <c r="O47" i="69"/>
  <c r="O46" i="69"/>
  <c r="O45" i="69"/>
  <c r="O44" i="69"/>
  <c r="O43" i="69"/>
  <c r="O42" i="69"/>
  <c r="O41" i="69"/>
  <c r="O40" i="69"/>
  <c r="O39" i="69"/>
  <c r="O38" i="69"/>
  <c r="O37" i="69"/>
  <c r="O36" i="69"/>
  <c r="O35" i="69"/>
  <c r="O34" i="69"/>
  <c r="O33" i="69"/>
  <c r="O32" i="69"/>
  <c r="O31" i="69"/>
  <c r="O30" i="69"/>
  <c r="O29" i="69"/>
  <c r="O28" i="69"/>
  <c r="O27" i="69"/>
  <c r="O26" i="69"/>
  <c r="O25" i="69"/>
  <c r="O24" i="69"/>
  <c r="O23" i="69"/>
  <c r="O22" i="69"/>
  <c r="O21" i="69"/>
  <c r="O20" i="69"/>
  <c r="O19" i="69"/>
  <c r="O18" i="69"/>
  <c r="O15" i="69"/>
  <c r="O14" i="69"/>
  <c r="O13" i="69"/>
  <c r="O12" i="69"/>
  <c r="O11" i="69"/>
  <c r="J17" i="67"/>
  <c r="J16" i="67"/>
  <c r="J15" i="67"/>
  <c r="J14" i="67"/>
  <c r="J13" i="67"/>
  <c r="J12" i="67"/>
  <c r="J11" i="67"/>
  <c r="K24" i="66"/>
  <c r="K23" i="66"/>
  <c r="K22" i="66"/>
  <c r="K21" i="66"/>
  <c r="K20" i="66"/>
  <c r="K19" i="66"/>
  <c r="K17" i="66"/>
  <c r="K16" i="66"/>
  <c r="K15" i="66"/>
  <c r="K14" i="66"/>
  <c r="K13" i="66"/>
  <c r="K12" i="66"/>
  <c r="K11" i="66"/>
  <c r="K21" i="65"/>
  <c r="K20" i="65"/>
  <c r="K19" i="65"/>
  <c r="K18" i="65"/>
  <c r="K16" i="65"/>
  <c r="K15" i="65"/>
  <c r="K14" i="65"/>
  <c r="K13" i="65"/>
  <c r="K12" i="65"/>
  <c r="K11" i="65"/>
  <c r="N24" i="64"/>
  <c r="N23" i="64"/>
  <c r="N22" i="64"/>
  <c r="N20" i="64"/>
  <c r="N19" i="64"/>
  <c r="N18" i="64"/>
  <c r="N17" i="64"/>
  <c r="N16" i="64"/>
  <c r="N15" i="64"/>
  <c r="N14" i="64"/>
  <c r="N13" i="64"/>
  <c r="N12" i="64"/>
  <c r="N11" i="64"/>
  <c r="M83" i="63"/>
  <c r="M82" i="63"/>
  <c r="M80" i="63"/>
  <c r="M79" i="63"/>
  <c r="M78" i="63"/>
  <c r="M77" i="63"/>
  <c r="M76" i="63"/>
  <c r="M75" i="63"/>
  <c r="M74" i="63"/>
  <c r="M73" i="63"/>
  <c r="M72" i="63"/>
  <c r="M71" i="63"/>
  <c r="M70" i="63"/>
  <c r="M69" i="63"/>
  <c r="M68" i="63"/>
  <c r="M67" i="63"/>
  <c r="M66" i="63"/>
  <c r="M65" i="63"/>
  <c r="M64" i="63"/>
  <c r="M63" i="63"/>
  <c r="M62" i="63"/>
  <c r="M61" i="63"/>
  <c r="M60" i="63"/>
  <c r="M59" i="63"/>
  <c r="M58" i="63"/>
  <c r="M57" i="63"/>
  <c r="M56" i="63"/>
  <c r="M55" i="63"/>
  <c r="M54" i="63"/>
  <c r="M53" i="63"/>
  <c r="M52" i="63"/>
  <c r="M51" i="63"/>
  <c r="M50" i="63"/>
  <c r="M49" i="63"/>
  <c r="M48" i="63"/>
  <c r="M47" i="63"/>
  <c r="M46" i="63"/>
  <c r="M45" i="63"/>
  <c r="M44" i="63"/>
  <c r="M43" i="63"/>
  <c r="M42" i="63"/>
  <c r="M41" i="63"/>
  <c r="M40" i="63"/>
  <c r="M39" i="63"/>
  <c r="M38" i="63"/>
  <c r="M37" i="63"/>
  <c r="M36" i="63"/>
  <c r="M34" i="63"/>
  <c r="M33" i="63"/>
  <c r="M32" i="63"/>
  <c r="M31" i="63"/>
  <c r="M30" i="63"/>
  <c r="M29" i="63"/>
  <c r="M28" i="63"/>
  <c r="M27" i="63"/>
  <c r="M25" i="63"/>
  <c r="M24" i="63"/>
  <c r="M23" i="63"/>
  <c r="M22" i="63"/>
  <c r="M21" i="63"/>
  <c r="M20" i="63"/>
  <c r="M19" i="63"/>
  <c r="M18" i="63"/>
  <c r="M17" i="63"/>
  <c r="M16" i="63"/>
  <c r="M15" i="63"/>
  <c r="M14" i="63"/>
  <c r="M13" i="63"/>
  <c r="M12" i="63"/>
  <c r="M11" i="63"/>
  <c r="N247" i="62"/>
  <c r="N246" i="62"/>
  <c r="N245" i="62"/>
  <c r="N244" i="62"/>
  <c r="N243" i="62"/>
  <c r="N242" i="62"/>
  <c r="N241" i="62"/>
  <c r="N240" i="62"/>
  <c r="N238" i="62"/>
  <c r="N237" i="62"/>
  <c r="N236" i="62"/>
  <c r="N235" i="62"/>
  <c r="N234" i="62"/>
  <c r="N233" i="62"/>
  <c r="N231" i="62"/>
  <c r="N230" i="62"/>
  <c r="N229" i="62"/>
  <c r="N227" i="62"/>
  <c r="N226" i="62"/>
  <c r="N224" i="62"/>
  <c r="N223" i="62"/>
  <c r="N222" i="62"/>
  <c r="N221" i="62"/>
  <c r="N220" i="62"/>
  <c r="N219" i="62"/>
  <c r="N218" i="62"/>
  <c r="N217" i="62"/>
  <c r="N216" i="62"/>
  <c r="N215" i="62"/>
  <c r="N214" i="62"/>
  <c r="N213" i="62"/>
  <c r="N212" i="62"/>
  <c r="N211" i="62"/>
  <c r="N209" i="62"/>
  <c r="N208" i="62"/>
  <c r="N207" i="62"/>
  <c r="N206" i="62"/>
  <c r="N205" i="62"/>
  <c r="N204" i="62"/>
  <c r="N203" i="62"/>
  <c r="N202" i="62"/>
  <c r="N239" i="62"/>
  <c r="N201" i="62"/>
  <c r="N200" i="62"/>
  <c r="N232" i="62"/>
  <c r="N199" i="62"/>
  <c r="N198" i="62"/>
  <c r="N197" i="62"/>
  <c r="N228" i="62"/>
  <c r="N196" i="62"/>
  <c r="N195" i="62"/>
  <c r="N194" i="62"/>
  <c r="N193" i="62"/>
  <c r="N192" i="62"/>
  <c r="N191" i="62"/>
  <c r="N190" i="62"/>
  <c r="N225" i="62"/>
  <c r="N189" i="62"/>
  <c r="N188" i="62"/>
  <c r="N187" i="62"/>
  <c r="N186" i="62"/>
  <c r="N185" i="62"/>
  <c r="N184" i="62"/>
  <c r="N183" i="62"/>
  <c r="N181" i="62"/>
  <c r="N180" i="62"/>
  <c r="N179" i="62"/>
  <c r="N178" i="62"/>
  <c r="N177" i="62"/>
  <c r="N176" i="62"/>
  <c r="N175" i="62"/>
  <c r="N174" i="62"/>
  <c r="N173" i="62"/>
  <c r="N172" i="62"/>
  <c r="N171" i="62"/>
  <c r="N170" i="62"/>
  <c r="N169" i="62"/>
  <c r="N168" i="62"/>
  <c r="N167" i="62"/>
  <c r="N166" i="62"/>
  <c r="N165" i="62"/>
  <c r="N164" i="62"/>
  <c r="N163" i="62"/>
  <c r="N162" i="62"/>
  <c r="N161" i="62"/>
  <c r="N160" i="62"/>
  <c r="N159" i="62"/>
  <c r="N158" i="62"/>
  <c r="N157" i="62"/>
  <c r="N156" i="62"/>
  <c r="N155" i="62"/>
  <c r="N154" i="62"/>
  <c r="N153" i="62"/>
  <c r="N152" i="62"/>
  <c r="N151" i="62"/>
  <c r="N150" i="62"/>
  <c r="N149" i="62"/>
  <c r="N148" i="62"/>
  <c r="N147" i="62"/>
  <c r="N146" i="62"/>
  <c r="N145" i="62"/>
  <c r="N144" i="62"/>
  <c r="N143" i="62"/>
  <c r="N142" i="62"/>
  <c r="N141" i="62"/>
  <c r="N140" i="62"/>
  <c r="N139" i="62"/>
  <c r="N138" i="62"/>
  <c r="N137" i="62"/>
  <c r="N136" i="62"/>
  <c r="N135" i="62"/>
  <c r="N134" i="62"/>
  <c r="N133" i="62"/>
  <c r="N132" i="62"/>
  <c r="N131" i="62"/>
  <c r="N130" i="62"/>
  <c r="N129" i="62"/>
  <c r="N128" i="62"/>
  <c r="N127" i="62"/>
  <c r="N126" i="62"/>
  <c r="N125" i="62"/>
  <c r="N124" i="62"/>
  <c r="N123" i="62"/>
  <c r="N122" i="62"/>
  <c r="N121" i="62"/>
  <c r="N120" i="62"/>
  <c r="N119" i="62"/>
  <c r="N118" i="62"/>
  <c r="N117" i="62"/>
  <c r="N116" i="62"/>
  <c r="N115" i="62"/>
  <c r="N114" i="62"/>
  <c r="N113" i="62"/>
  <c r="N112" i="62"/>
  <c r="N111" i="62"/>
  <c r="N109" i="62"/>
  <c r="N108" i="62"/>
  <c r="N107" i="62"/>
  <c r="N106" i="62"/>
  <c r="N105" i="62"/>
  <c r="N104" i="62"/>
  <c r="N103" i="62"/>
  <c r="N102" i="62"/>
  <c r="N101" i="62"/>
  <c r="N100" i="62"/>
  <c r="N99" i="62"/>
  <c r="N98" i="62"/>
  <c r="N97" i="62"/>
  <c r="N96" i="62"/>
  <c r="N95" i="62"/>
  <c r="N94" i="62"/>
  <c r="N93" i="62"/>
  <c r="N92" i="62"/>
  <c r="N91" i="62"/>
  <c r="N90" i="62"/>
  <c r="N89" i="62"/>
  <c r="N88" i="62"/>
  <c r="N87" i="62"/>
  <c r="N86" i="62"/>
  <c r="N85" i="62"/>
  <c r="N84" i="62"/>
  <c r="N83" i="62"/>
  <c r="N82" i="62"/>
  <c r="N81" i="62"/>
  <c r="N80" i="62"/>
  <c r="N79" i="62"/>
  <c r="N78" i="62"/>
  <c r="N77" i="62"/>
  <c r="N76" i="62"/>
  <c r="N75" i="62"/>
  <c r="N74" i="62"/>
  <c r="N73" i="62"/>
  <c r="N72" i="62"/>
  <c r="N71" i="62"/>
  <c r="N70" i="62"/>
  <c r="N69" i="62"/>
  <c r="N68" i="62"/>
  <c r="N67" i="62"/>
  <c r="N66" i="62"/>
  <c r="N65" i="62"/>
  <c r="N64" i="62"/>
  <c r="N63" i="62"/>
  <c r="N62" i="62"/>
  <c r="N61" i="62"/>
  <c r="N60" i="62"/>
  <c r="N59" i="62"/>
  <c r="N58" i="62"/>
  <c r="N57" i="62"/>
  <c r="N56" i="62"/>
  <c r="N55" i="62"/>
  <c r="N54" i="62"/>
  <c r="N53" i="62"/>
  <c r="N52" i="62"/>
  <c r="N51" i="62"/>
  <c r="N50" i="62"/>
  <c r="N49" i="62"/>
  <c r="N48" i="62"/>
  <c r="N46" i="62"/>
  <c r="N45" i="62"/>
  <c r="N44" i="62"/>
  <c r="N43" i="62"/>
  <c r="N42" i="62"/>
  <c r="N41" i="62"/>
  <c r="N40" i="62"/>
  <c r="N39" i="62"/>
  <c r="N38" i="62"/>
  <c r="N37" i="62"/>
  <c r="N36" i="62"/>
  <c r="N35" i="62"/>
  <c r="N34" i="62"/>
  <c r="N33" i="62"/>
  <c r="N32" i="62"/>
  <c r="N31" i="62"/>
  <c r="N30" i="62"/>
  <c r="N29" i="62"/>
  <c r="N28" i="62"/>
  <c r="N27" i="62"/>
  <c r="N26" i="62"/>
  <c r="N25" i="62"/>
  <c r="N24" i="62"/>
  <c r="N23" i="62"/>
  <c r="N22" i="62"/>
  <c r="N21" i="62"/>
  <c r="N20" i="62"/>
  <c r="N19" i="62"/>
  <c r="N18" i="62"/>
  <c r="N17" i="62"/>
  <c r="N16" i="62"/>
  <c r="N15" i="62"/>
  <c r="N14" i="62"/>
  <c r="N13" i="62"/>
  <c r="N12" i="62"/>
  <c r="N11" i="62"/>
  <c r="T388" i="61"/>
  <c r="T387" i="61"/>
  <c r="T386" i="61"/>
  <c r="T385" i="61"/>
  <c r="T384" i="61"/>
  <c r="T383" i="61"/>
  <c r="T382" i="61"/>
  <c r="T381" i="61"/>
  <c r="T380" i="61"/>
  <c r="T379" i="61"/>
  <c r="T378" i="61"/>
  <c r="T377" i="61"/>
  <c r="T376" i="61"/>
  <c r="T375" i="61"/>
  <c r="T374" i="61"/>
  <c r="T373" i="61"/>
  <c r="T372" i="61"/>
  <c r="T371" i="61"/>
  <c r="T370" i="61"/>
  <c r="T369" i="61"/>
  <c r="T368" i="61"/>
  <c r="T367" i="61"/>
  <c r="T366" i="61"/>
  <c r="T365" i="61"/>
  <c r="T364" i="61"/>
  <c r="T363" i="61"/>
  <c r="T362" i="61"/>
  <c r="T361" i="61"/>
  <c r="T360" i="61"/>
  <c r="T359" i="61"/>
  <c r="T358" i="61"/>
  <c r="T357" i="61"/>
  <c r="T356" i="61"/>
  <c r="T355" i="61"/>
  <c r="T354" i="61"/>
  <c r="T353" i="61"/>
  <c r="T352" i="61"/>
  <c r="T351" i="61"/>
  <c r="T350" i="61"/>
  <c r="T349" i="61"/>
  <c r="T348" i="61"/>
  <c r="T347" i="61"/>
  <c r="T346" i="61"/>
  <c r="T345" i="61"/>
  <c r="T344" i="61"/>
  <c r="T343" i="61"/>
  <c r="T342" i="61"/>
  <c r="T341" i="61"/>
  <c r="T340" i="61"/>
  <c r="T339" i="61"/>
  <c r="T338" i="61"/>
  <c r="T337" i="61"/>
  <c r="T336" i="61"/>
  <c r="T335" i="61"/>
  <c r="T334" i="61"/>
  <c r="T333" i="61"/>
  <c r="T332" i="61"/>
  <c r="T331" i="61"/>
  <c r="T330" i="61"/>
  <c r="T329" i="61"/>
  <c r="T328" i="61"/>
  <c r="T327" i="61"/>
  <c r="T326" i="61"/>
  <c r="T325" i="61"/>
  <c r="T324" i="61"/>
  <c r="T323" i="61"/>
  <c r="T322" i="61"/>
  <c r="T321" i="61"/>
  <c r="T320" i="61"/>
  <c r="T319" i="61"/>
  <c r="T318" i="61"/>
  <c r="T317" i="61"/>
  <c r="T316" i="61"/>
  <c r="T315" i="61"/>
  <c r="T314" i="61"/>
  <c r="T313" i="61"/>
  <c r="T312" i="61"/>
  <c r="T311" i="61"/>
  <c r="T310" i="61"/>
  <c r="T309" i="61"/>
  <c r="T308" i="61"/>
  <c r="T307" i="61"/>
  <c r="T306" i="61"/>
  <c r="T305" i="61"/>
  <c r="T304" i="61"/>
  <c r="T303" i="61"/>
  <c r="T302" i="61"/>
  <c r="T301" i="61"/>
  <c r="T300" i="61"/>
  <c r="T299" i="61"/>
  <c r="T298" i="61"/>
  <c r="T297" i="61"/>
  <c r="T296" i="61"/>
  <c r="T295" i="61"/>
  <c r="T294" i="61"/>
  <c r="T293" i="61"/>
  <c r="T291" i="61"/>
  <c r="T290" i="61"/>
  <c r="T289" i="61"/>
  <c r="T288" i="61"/>
  <c r="T287" i="61"/>
  <c r="T286" i="61"/>
  <c r="T285" i="61"/>
  <c r="T284" i="61"/>
  <c r="T283" i="61"/>
  <c r="T282" i="61"/>
  <c r="T281" i="61"/>
  <c r="T280" i="61"/>
  <c r="T278" i="61"/>
  <c r="T277" i="61"/>
  <c r="T276" i="61"/>
  <c r="T275" i="61"/>
  <c r="T274" i="61"/>
  <c r="T273" i="61"/>
  <c r="T272" i="61"/>
  <c r="T271" i="61"/>
  <c r="T270" i="61"/>
  <c r="T268" i="61"/>
  <c r="T267" i="61"/>
  <c r="T266" i="61"/>
  <c r="T265" i="61"/>
  <c r="T264" i="61"/>
  <c r="T263" i="61"/>
  <c r="T262" i="61"/>
  <c r="T261" i="61"/>
  <c r="T260" i="61"/>
  <c r="T259" i="61"/>
  <c r="T258" i="61"/>
  <c r="T257" i="61"/>
  <c r="T256" i="61"/>
  <c r="T255" i="61"/>
  <c r="T254" i="61"/>
  <c r="T253" i="61"/>
  <c r="T252" i="61"/>
  <c r="T251" i="61"/>
  <c r="T250" i="61"/>
  <c r="T249" i="61"/>
  <c r="T248" i="61"/>
  <c r="T247" i="61"/>
  <c r="T246" i="61"/>
  <c r="T245" i="61"/>
  <c r="T244" i="61"/>
  <c r="T243" i="61"/>
  <c r="T242" i="61"/>
  <c r="T241" i="61"/>
  <c r="T240" i="61"/>
  <c r="T239" i="61"/>
  <c r="T238" i="61"/>
  <c r="T237" i="61"/>
  <c r="T236" i="61"/>
  <c r="T235" i="61"/>
  <c r="T234" i="61"/>
  <c r="T233" i="61"/>
  <c r="T232" i="61"/>
  <c r="T231" i="61"/>
  <c r="T230" i="61"/>
  <c r="T229" i="61"/>
  <c r="T228" i="61"/>
  <c r="T227" i="61"/>
  <c r="T226" i="61"/>
  <c r="T225" i="61"/>
  <c r="T224" i="61"/>
  <c r="T223" i="61"/>
  <c r="T222" i="61"/>
  <c r="T221" i="61"/>
  <c r="T220" i="61"/>
  <c r="T219" i="61"/>
  <c r="T218" i="61"/>
  <c r="T217" i="61"/>
  <c r="T216" i="61"/>
  <c r="T215" i="61"/>
  <c r="T214" i="61"/>
  <c r="T213" i="61"/>
  <c r="T212" i="61"/>
  <c r="T211" i="61"/>
  <c r="T210" i="61"/>
  <c r="T209" i="61"/>
  <c r="T208" i="61"/>
  <c r="T207" i="61"/>
  <c r="T206" i="61"/>
  <c r="T205" i="61"/>
  <c r="T204" i="61"/>
  <c r="T203" i="61"/>
  <c r="T202" i="61"/>
  <c r="T201" i="61"/>
  <c r="T200" i="61"/>
  <c r="T199" i="61"/>
  <c r="T198" i="61"/>
  <c r="T197" i="61"/>
  <c r="T196" i="61"/>
  <c r="T195" i="61"/>
  <c r="T194" i="61"/>
  <c r="T193" i="61"/>
  <c r="T192" i="61"/>
  <c r="T191" i="61"/>
  <c r="T190" i="61"/>
  <c r="T189" i="61"/>
  <c r="T188" i="61"/>
  <c r="T187" i="61"/>
  <c r="T186" i="61"/>
  <c r="T185" i="61"/>
  <c r="T184" i="61"/>
  <c r="T183" i="61"/>
  <c r="T182" i="61"/>
  <c r="T181" i="61"/>
  <c r="T179" i="61"/>
  <c r="T178" i="61"/>
  <c r="T177" i="61"/>
  <c r="T176" i="61"/>
  <c r="T175" i="61"/>
  <c r="T174" i="61"/>
  <c r="T173" i="61"/>
  <c r="T172" i="61"/>
  <c r="T171" i="61"/>
  <c r="T170" i="61"/>
  <c r="T169" i="61"/>
  <c r="T168" i="61"/>
  <c r="T167" i="61"/>
  <c r="T166" i="61"/>
  <c r="T165" i="61"/>
  <c r="T164" i="61"/>
  <c r="T163" i="61"/>
  <c r="T162" i="61"/>
  <c r="T161" i="61"/>
  <c r="T160" i="61"/>
  <c r="T159" i="61"/>
  <c r="T158" i="61"/>
  <c r="T157" i="61"/>
  <c r="T156" i="61"/>
  <c r="T155" i="61"/>
  <c r="T154" i="61"/>
  <c r="T153" i="61"/>
  <c r="T152" i="61"/>
  <c r="T151" i="61"/>
  <c r="T150" i="61"/>
  <c r="T149" i="61"/>
  <c r="T148" i="61"/>
  <c r="T147" i="61"/>
  <c r="T146" i="61"/>
  <c r="T145" i="61"/>
  <c r="T144" i="61"/>
  <c r="T143" i="61"/>
  <c r="T142" i="61"/>
  <c r="T141" i="61"/>
  <c r="T140" i="61"/>
  <c r="T139" i="61"/>
  <c r="T138" i="61"/>
  <c r="T137" i="61"/>
  <c r="T136" i="61"/>
  <c r="T135" i="61"/>
  <c r="T134" i="61"/>
  <c r="T133" i="61"/>
  <c r="T132" i="61"/>
  <c r="T131" i="61"/>
  <c r="T130" i="61"/>
  <c r="T129" i="61"/>
  <c r="T128" i="61"/>
  <c r="T127" i="61"/>
  <c r="T126" i="61"/>
  <c r="T125" i="61"/>
  <c r="T124" i="61"/>
  <c r="T123" i="61"/>
  <c r="T122" i="61"/>
  <c r="T121" i="61"/>
  <c r="T120" i="61"/>
  <c r="T119" i="61"/>
  <c r="T118" i="61"/>
  <c r="T117" i="61"/>
  <c r="T116" i="61"/>
  <c r="T115" i="61"/>
  <c r="T114" i="61"/>
  <c r="T113" i="61"/>
  <c r="T112" i="61"/>
  <c r="T111" i="61"/>
  <c r="T110" i="61"/>
  <c r="T109" i="61"/>
  <c r="T108" i="61"/>
  <c r="T107" i="61"/>
  <c r="T106" i="61"/>
  <c r="T105" i="61"/>
  <c r="T104" i="61"/>
  <c r="T103" i="61"/>
  <c r="T102" i="61"/>
  <c r="T101" i="61"/>
  <c r="T100" i="61"/>
  <c r="T99" i="61"/>
  <c r="T98" i="61"/>
  <c r="T97" i="61"/>
  <c r="T96" i="61"/>
  <c r="T95" i="61"/>
  <c r="T94" i="61"/>
  <c r="T93" i="61"/>
  <c r="T92" i="61"/>
  <c r="T91" i="61"/>
  <c r="T90" i="61"/>
  <c r="T89" i="61"/>
  <c r="T88" i="61"/>
  <c r="T87" i="61"/>
  <c r="T86" i="61"/>
  <c r="T85" i="61"/>
  <c r="T84" i="61"/>
  <c r="T83" i="61"/>
  <c r="T82" i="61"/>
  <c r="T81" i="61"/>
  <c r="T80" i="61"/>
  <c r="T79" i="61"/>
  <c r="T78" i="61"/>
  <c r="T77" i="61"/>
  <c r="T76" i="61"/>
  <c r="T75" i="61"/>
  <c r="T74" i="61"/>
  <c r="T73" i="61"/>
  <c r="T72" i="61"/>
  <c r="T71" i="61"/>
  <c r="T70" i="61"/>
  <c r="T69" i="61"/>
  <c r="T68" i="61"/>
  <c r="T67" i="61"/>
  <c r="T66" i="61"/>
  <c r="T65" i="61"/>
  <c r="T64" i="61"/>
  <c r="T63" i="61"/>
  <c r="T62" i="61"/>
  <c r="T61" i="61"/>
  <c r="T60" i="61"/>
  <c r="T59" i="61"/>
  <c r="T58" i="61"/>
  <c r="T57" i="61"/>
  <c r="T56" i="61"/>
  <c r="T55" i="61"/>
  <c r="T54" i="61"/>
  <c r="T53" i="61"/>
  <c r="T52" i="61"/>
  <c r="T51" i="61"/>
  <c r="T50" i="61"/>
  <c r="T49" i="61"/>
  <c r="T48" i="61"/>
  <c r="T47" i="61"/>
  <c r="T46" i="61"/>
  <c r="T45" i="61"/>
  <c r="T44" i="61"/>
  <c r="T43" i="61"/>
  <c r="T42" i="61"/>
  <c r="T41" i="61"/>
  <c r="T40" i="61"/>
  <c r="T39" i="61"/>
  <c r="T38" i="61"/>
  <c r="T37" i="61"/>
  <c r="T36" i="61"/>
  <c r="T35" i="61"/>
  <c r="T34" i="61"/>
  <c r="T33" i="61"/>
  <c r="T32" i="61"/>
  <c r="T31" i="61"/>
  <c r="T30" i="61"/>
  <c r="T29" i="61"/>
  <c r="T28" i="61"/>
  <c r="T27" i="61"/>
  <c r="T26" i="61"/>
  <c r="T25" i="61"/>
  <c r="T24" i="61"/>
  <c r="T23" i="61"/>
  <c r="T22" i="61"/>
  <c r="T21" i="61"/>
  <c r="T20" i="61"/>
  <c r="T19" i="61"/>
  <c r="T18" i="61"/>
  <c r="T17" i="61"/>
  <c r="T16" i="61"/>
  <c r="T15" i="61"/>
  <c r="T14" i="61"/>
  <c r="T13" i="61"/>
  <c r="T12" i="61"/>
  <c r="T11" i="61"/>
  <c r="Q63" i="59"/>
  <c r="Q62" i="59"/>
  <c r="Q61" i="59"/>
  <c r="Q59" i="59"/>
  <c r="Q58" i="59"/>
  <c r="Q57" i="59"/>
  <c r="Q55" i="59"/>
  <c r="Q54" i="59"/>
  <c r="Q53" i="59"/>
  <c r="Q52" i="59"/>
  <c r="Q51" i="59"/>
  <c r="Q50" i="59"/>
  <c r="Q49" i="59"/>
  <c r="Q48" i="59"/>
  <c r="Q47" i="59"/>
  <c r="Q46" i="59"/>
  <c r="Q45" i="59"/>
  <c r="Q44" i="59"/>
  <c r="Q43" i="59"/>
  <c r="Q42" i="59"/>
  <c r="Q41" i="59"/>
  <c r="Q40" i="59"/>
  <c r="Q39" i="59"/>
  <c r="Q37" i="59"/>
  <c r="Q36" i="59"/>
  <c r="Q35" i="59"/>
  <c r="Q34" i="59"/>
  <c r="Q33" i="59"/>
  <c r="Q32" i="59"/>
  <c r="Q31" i="59"/>
  <c r="Q30" i="59"/>
  <c r="Q29" i="59"/>
  <c r="Q28" i="59"/>
  <c r="Q27" i="59"/>
  <c r="Q25" i="59"/>
  <c r="Q24" i="59"/>
  <c r="Q23" i="59"/>
  <c r="Q22" i="59"/>
  <c r="Q21" i="59"/>
  <c r="Q20" i="59"/>
  <c r="Q19" i="59"/>
  <c r="Q18" i="59"/>
  <c r="Q17" i="59"/>
  <c r="Q16" i="59"/>
  <c r="Q15" i="59"/>
  <c r="Q14" i="59"/>
  <c r="Q13" i="59"/>
  <c r="Q12" i="59"/>
  <c r="Q11" i="59"/>
  <c r="J11" i="58" l="1"/>
  <c r="J10" i="58" s="1"/>
  <c r="K12" i="58" s="1"/>
  <c r="K21" i="58" l="1"/>
  <c r="C11" i="88"/>
  <c r="C10" i="88" s="1"/>
  <c r="C42" i="88" s="1"/>
  <c r="R87" i="78" s="1"/>
  <c r="K58" i="58"/>
  <c r="K57" i="58"/>
  <c r="K59" i="58"/>
  <c r="K50" i="58"/>
  <c r="K44" i="58"/>
  <c r="K38" i="58"/>
  <c r="K32" i="58"/>
  <c r="K26" i="58"/>
  <c r="K18" i="58"/>
  <c r="K10" i="58"/>
  <c r="K31" i="58"/>
  <c r="K25" i="58"/>
  <c r="K24" i="58"/>
  <c r="K53" i="58"/>
  <c r="K35" i="58"/>
  <c r="K23" i="58"/>
  <c r="K55" i="58"/>
  <c r="K49" i="58"/>
  <c r="K43" i="58"/>
  <c r="K37" i="58"/>
  <c r="K17" i="58"/>
  <c r="K54" i="58"/>
  <c r="K48" i="58"/>
  <c r="K42" i="58"/>
  <c r="K36" i="58"/>
  <c r="K30" i="58"/>
  <c r="K16" i="58"/>
  <c r="K52" i="58"/>
  <c r="K46" i="58"/>
  <c r="K40" i="58"/>
  <c r="K34" i="58"/>
  <c r="K28" i="58"/>
  <c r="K22" i="58"/>
  <c r="K14" i="58"/>
  <c r="K41" i="58"/>
  <c r="K60" i="58"/>
  <c r="K51" i="58"/>
  <c r="K45" i="58"/>
  <c r="K39" i="58"/>
  <c r="K33" i="58"/>
  <c r="K27" i="58"/>
  <c r="K19" i="58"/>
  <c r="K13" i="58"/>
  <c r="K47" i="58"/>
  <c r="K29" i="58"/>
  <c r="K15" i="58"/>
  <c r="R92" i="78"/>
  <c r="D28" i="88"/>
  <c r="K46" i="76"/>
  <c r="L16" i="74"/>
  <c r="K170" i="73"/>
  <c r="K39" i="73"/>
  <c r="M45" i="72"/>
  <c r="R34" i="78"/>
  <c r="K335" i="76"/>
  <c r="K201" i="76"/>
  <c r="K57" i="76"/>
  <c r="K33" i="76"/>
  <c r="K227" i="73"/>
  <c r="K205" i="73"/>
  <c r="R217" i="78"/>
  <c r="R25" i="78"/>
  <c r="K349" i="76"/>
  <c r="K211" i="76"/>
  <c r="K150" i="76"/>
  <c r="R10" i="78"/>
  <c r="K196" i="76"/>
  <c r="K135" i="76"/>
  <c r="R153" i="78"/>
  <c r="K156" i="73"/>
  <c r="K23" i="73"/>
  <c r="K35" i="76"/>
  <c r="K198" i="73"/>
  <c r="M53" i="72"/>
  <c r="P149" i="69"/>
  <c r="K104" i="73"/>
  <c r="K38" i="73"/>
  <c r="M29" i="72"/>
  <c r="K264" i="76"/>
  <c r="K92" i="76"/>
  <c r="K102" i="73"/>
  <c r="P158" i="69"/>
  <c r="K355" i="76"/>
  <c r="K77" i="76"/>
  <c r="K50" i="76"/>
  <c r="K23" i="76"/>
  <c r="K153" i="73"/>
  <c r="K123" i="73"/>
  <c r="K98" i="73"/>
  <c r="K40" i="73"/>
  <c r="M58" i="72"/>
  <c r="L17" i="74"/>
  <c r="K219" i="73"/>
  <c r="K165" i="73"/>
  <c r="K53" i="73"/>
  <c r="M52" i="72"/>
  <c r="P136" i="69"/>
  <c r="P128" i="69"/>
  <c r="P116" i="69"/>
  <c r="P110" i="69"/>
  <c r="P101" i="69"/>
  <c r="P92" i="69"/>
  <c r="P80" i="69"/>
  <c r="P74" i="69"/>
  <c r="P65" i="69"/>
  <c r="P59" i="69"/>
  <c r="P41" i="69"/>
  <c r="P35" i="69"/>
  <c r="P23" i="69"/>
  <c r="P15" i="69"/>
  <c r="L21" i="66"/>
  <c r="N73" i="63"/>
  <c r="N67" i="63"/>
  <c r="N58" i="63"/>
  <c r="N52" i="63"/>
  <c r="N43" i="63"/>
  <c r="N33" i="63"/>
  <c r="N27" i="63"/>
  <c r="N20" i="63"/>
  <c r="N14" i="63"/>
  <c r="O245" i="62"/>
  <c r="O227" i="62"/>
  <c r="O220" i="62"/>
  <c r="O214" i="62"/>
  <c r="O211" i="62"/>
  <c r="O204" i="62"/>
  <c r="O195" i="62"/>
  <c r="O225" i="62"/>
  <c r="O184" i="62"/>
  <c r="O177" i="62"/>
  <c r="O171" i="62"/>
  <c r="O159" i="62"/>
  <c r="O151" i="62"/>
  <c r="S26" i="71"/>
  <c r="P154" i="69"/>
  <c r="P19" i="69"/>
  <c r="L20" i="66"/>
  <c r="L13" i="66"/>
  <c r="L18" i="65"/>
  <c r="L14" i="65"/>
  <c r="O22" i="64"/>
  <c r="O15" i="64"/>
  <c r="N78" i="63"/>
  <c r="N75" i="63"/>
  <c r="N69" i="63"/>
  <c r="N63" i="63"/>
  <c r="N57" i="63"/>
  <c r="N48" i="63"/>
  <c r="N42" i="63"/>
  <c r="N36" i="63"/>
  <c r="N25" i="63"/>
  <c r="N19" i="63"/>
  <c r="N13" i="63"/>
  <c r="O244" i="62"/>
  <c r="O241" i="62"/>
  <c r="O234" i="62"/>
  <c r="O226" i="62"/>
  <c r="O219" i="62"/>
  <c r="O213" i="62"/>
  <c r="O206" i="62"/>
  <c r="O201" i="62"/>
  <c r="O228" i="62"/>
  <c r="O191" i="62"/>
  <c r="O186" i="62"/>
  <c r="O179" i="62"/>
  <c r="O173" i="62"/>
  <c r="O167" i="62"/>
  <c r="O161" i="62"/>
  <c r="O155" i="62"/>
  <c r="K47" i="76"/>
  <c r="K19" i="76"/>
  <c r="K229" i="73"/>
  <c r="K201" i="73"/>
  <c r="K147" i="73"/>
  <c r="K135" i="73"/>
  <c r="K92" i="73"/>
  <c r="K80" i="73"/>
  <c r="K34" i="73"/>
  <c r="K21" i="73"/>
  <c r="M32" i="72"/>
  <c r="M27" i="72"/>
  <c r="P148" i="69"/>
  <c r="P143" i="69"/>
  <c r="P130" i="69"/>
  <c r="P127" i="69"/>
  <c r="P124" i="69"/>
  <c r="P121" i="69"/>
  <c r="P118" i="69"/>
  <c r="P115" i="69"/>
  <c r="P112" i="69"/>
  <c r="P109" i="69"/>
  <c r="P106" i="69"/>
  <c r="P103" i="69"/>
  <c r="P100" i="69"/>
  <c r="P97" i="69"/>
  <c r="P94" i="69"/>
  <c r="P91" i="69"/>
  <c r="P88" i="69"/>
  <c r="P85" i="69"/>
  <c r="P82" i="69"/>
  <c r="P79" i="69"/>
  <c r="P76" i="69"/>
  <c r="P73" i="69"/>
  <c r="P70" i="69"/>
  <c r="P67" i="69"/>
  <c r="P64" i="69"/>
  <c r="P61" i="69"/>
  <c r="P58" i="69"/>
  <c r="P55" i="69"/>
  <c r="P52" i="69"/>
  <c r="P49" i="69"/>
  <c r="P46" i="69"/>
  <c r="P43" i="69"/>
  <c r="P40" i="69"/>
  <c r="P37" i="69"/>
  <c r="P34" i="69"/>
  <c r="P31" i="69"/>
  <c r="P28" i="69"/>
  <c r="P25" i="69"/>
  <c r="P22" i="69"/>
  <c r="P14" i="69"/>
  <c r="P11" i="69"/>
  <c r="K15" i="67"/>
  <c r="K12" i="67"/>
  <c r="L23" i="66"/>
  <c r="L16" i="66"/>
  <c r="L21" i="65"/>
  <c r="L11" i="65"/>
  <c r="O18" i="64"/>
  <c r="O12" i="64"/>
  <c r="N82" i="63"/>
  <c r="N72" i="63"/>
  <c r="N66" i="63"/>
  <c r="N60" i="63"/>
  <c r="N54" i="63"/>
  <c r="N51" i="63"/>
  <c r="N45" i="63"/>
  <c r="N39" i="63"/>
  <c r="N32" i="63"/>
  <c r="N29" i="63"/>
  <c r="N22" i="63"/>
  <c r="N16" i="63"/>
  <c r="O247" i="62"/>
  <c r="O237" i="62"/>
  <c r="O230" i="62"/>
  <c r="O222" i="62"/>
  <c r="O216" i="62"/>
  <c r="O209" i="62"/>
  <c r="O203" i="62"/>
  <c r="O199" i="62"/>
  <c r="O194" i="62"/>
  <c r="O189" i="62"/>
  <c r="O183" i="62"/>
  <c r="O176" i="62"/>
  <c r="O170" i="62"/>
  <c r="O164" i="62"/>
  <c r="O158" i="62"/>
  <c r="O153" i="62"/>
  <c r="M21" i="72"/>
  <c r="S25" i="71"/>
  <c r="K56" i="76"/>
  <c r="K29" i="76"/>
  <c r="K238" i="73"/>
  <c r="K210" i="73"/>
  <c r="K183" i="73"/>
  <c r="K172" i="73"/>
  <c r="K128" i="73"/>
  <c r="K117" i="73"/>
  <c r="K71" i="73"/>
  <c r="K60" i="73"/>
  <c r="K14" i="73"/>
  <c r="M59" i="72"/>
  <c r="M20" i="72"/>
  <c r="P155" i="69"/>
  <c r="P62" i="69"/>
  <c r="P29" i="69"/>
  <c r="P20" i="69"/>
  <c r="P12" i="69"/>
  <c r="K16" i="67"/>
  <c r="L24" i="66"/>
  <c r="L17" i="66"/>
  <c r="L11" i="66"/>
  <c r="L19" i="65"/>
  <c r="L12" i="65"/>
  <c r="O19" i="64"/>
  <c r="O13" i="64"/>
  <c r="N79" i="63"/>
  <c r="N76" i="63"/>
  <c r="N70" i="63"/>
  <c r="N64" i="63"/>
  <c r="N61" i="63"/>
  <c r="N55" i="63"/>
  <c r="N49" i="63"/>
  <c r="N46" i="63"/>
  <c r="N37" i="63"/>
  <c r="N30" i="63"/>
  <c r="N23" i="63"/>
  <c r="N17" i="63"/>
  <c r="N11" i="63"/>
  <c r="O242" i="62"/>
  <c r="O238" i="62"/>
  <c r="O231" i="62"/>
  <c r="O223" i="62"/>
  <c r="O217" i="62"/>
  <c r="O207" i="62"/>
  <c r="O239" i="62"/>
  <c r="O197" i="62"/>
  <c r="O192" i="62"/>
  <c r="O187" i="62"/>
  <c r="O180" i="62"/>
  <c r="O174" i="62"/>
  <c r="O168" i="62"/>
  <c r="O162" i="62"/>
  <c r="O156" i="62"/>
  <c r="O154" i="62"/>
  <c r="O148" i="62"/>
  <c r="O145" i="62"/>
  <c r="O139" i="62"/>
  <c r="P126" i="69"/>
  <c r="P117" i="69"/>
  <c r="P108" i="69"/>
  <c r="P99" i="69"/>
  <c r="P90" i="69"/>
  <c r="P81" i="69"/>
  <c r="P72" i="69"/>
  <c r="P63" i="69"/>
  <c r="P54" i="69"/>
  <c r="P45" i="69"/>
  <c r="P36" i="69"/>
  <c r="P27" i="69"/>
  <c r="P18" i="69"/>
  <c r="K14" i="67"/>
  <c r="L19" i="66"/>
  <c r="L20" i="65"/>
  <c r="O24" i="64"/>
  <c r="O14" i="64"/>
  <c r="N77" i="63"/>
  <c r="N68" i="63"/>
  <c r="N59" i="63"/>
  <c r="N50" i="63"/>
  <c r="N41" i="63"/>
  <c r="N31" i="63"/>
  <c r="N21" i="63"/>
  <c r="N12" i="63"/>
  <c r="O240" i="62"/>
  <c r="O229" i="62"/>
  <c r="O218" i="62"/>
  <c r="O208" i="62"/>
  <c r="O200" i="62"/>
  <c r="O193" i="62"/>
  <c r="O185" i="62"/>
  <c r="O175" i="62"/>
  <c r="O166" i="62"/>
  <c r="O157" i="62"/>
  <c r="O146" i="62"/>
  <c r="O136" i="62"/>
  <c r="O133" i="62"/>
  <c r="O130" i="62"/>
  <c r="O124" i="62"/>
  <c r="O121" i="62"/>
  <c r="O118" i="62"/>
  <c r="O115" i="62"/>
  <c r="O112" i="62"/>
  <c r="O108" i="62"/>
  <c r="O105" i="62"/>
  <c r="O99" i="62"/>
  <c r="O93" i="62"/>
  <c r="O87" i="62"/>
  <c r="O81" i="62"/>
  <c r="O75" i="62"/>
  <c r="O69" i="62"/>
  <c r="O60" i="62"/>
  <c r="O54" i="62"/>
  <c r="O44" i="62"/>
  <c r="O35" i="62"/>
  <c r="O29" i="62"/>
  <c r="O23" i="62"/>
  <c r="O14" i="62"/>
  <c r="U386" i="61"/>
  <c r="U380" i="61"/>
  <c r="U371" i="61"/>
  <c r="U365" i="61"/>
  <c r="U359" i="61"/>
  <c r="U350" i="61"/>
  <c r="U344" i="61"/>
  <c r="U338" i="61"/>
  <c r="U332" i="61"/>
  <c r="U326" i="61"/>
  <c r="U320" i="61"/>
  <c r="U314" i="61"/>
  <c r="U308" i="61"/>
  <c r="U302" i="61"/>
  <c r="U293" i="61"/>
  <c r="U286" i="61"/>
  <c r="U280" i="61"/>
  <c r="U270" i="61"/>
  <c r="U263" i="61"/>
  <c r="U257" i="61"/>
  <c r="U251" i="61"/>
  <c r="U245" i="61"/>
  <c r="U239" i="61"/>
  <c r="U233" i="61"/>
  <c r="U227" i="61"/>
  <c r="U221" i="61"/>
  <c r="U212" i="61"/>
  <c r="U206" i="61"/>
  <c r="U200" i="61"/>
  <c r="U194" i="61"/>
  <c r="U188" i="61"/>
  <c r="U182" i="61"/>
  <c r="U175" i="61"/>
  <c r="U170" i="61"/>
  <c r="U164" i="61"/>
  <c r="U155" i="61"/>
  <c r="O149" i="62"/>
  <c r="O142" i="62"/>
  <c r="P129" i="69"/>
  <c r="P120" i="69"/>
  <c r="P111" i="69"/>
  <c r="P102" i="69"/>
  <c r="P93" i="69"/>
  <c r="P84" i="69"/>
  <c r="P75" i="69"/>
  <c r="P66" i="69"/>
  <c r="P57" i="69"/>
  <c r="P48" i="69"/>
  <c r="P39" i="69"/>
  <c r="P30" i="69"/>
  <c r="P21" i="69"/>
  <c r="K17" i="67"/>
  <c r="L22" i="66"/>
  <c r="L12" i="66"/>
  <c r="L13" i="65"/>
  <c r="O17" i="64"/>
  <c r="N80" i="63"/>
  <c r="N71" i="63"/>
  <c r="N62" i="63"/>
  <c r="N53" i="63"/>
  <c r="N44" i="63"/>
  <c r="N34" i="63"/>
  <c r="N24" i="63"/>
  <c r="N15" i="63"/>
  <c r="O243" i="62"/>
  <c r="O233" i="62"/>
  <c r="O221" i="62"/>
  <c r="O212" i="62"/>
  <c r="O202" i="62"/>
  <c r="O196" i="62"/>
  <c r="O188" i="62"/>
  <c r="O178" i="62"/>
  <c r="O169" i="62"/>
  <c r="O160" i="62"/>
  <c r="O152" i="62"/>
  <c r="O138" i="62"/>
  <c r="O135" i="62"/>
  <c r="O132" i="62"/>
  <c r="O129" i="62"/>
  <c r="O126" i="62"/>
  <c r="O123" i="62"/>
  <c r="O120" i="62"/>
  <c r="O117" i="62"/>
  <c r="O114" i="62"/>
  <c r="O111" i="62"/>
  <c r="O107" i="62"/>
  <c r="S18" i="71"/>
  <c r="S13" i="71"/>
  <c r="O144" i="62"/>
  <c r="O141" i="62"/>
  <c r="P123" i="69"/>
  <c r="P114" i="69"/>
  <c r="P105" i="69"/>
  <c r="P96" i="69"/>
  <c r="P87" i="69"/>
  <c r="P78" i="69"/>
  <c r="P69" i="69"/>
  <c r="P60" i="69"/>
  <c r="P51" i="69"/>
  <c r="P42" i="69"/>
  <c r="P33" i="69"/>
  <c r="P24" i="69"/>
  <c r="P13" i="69"/>
  <c r="K11" i="67"/>
  <c r="L15" i="66"/>
  <c r="L16" i="65"/>
  <c r="O20" i="64"/>
  <c r="O11" i="64"/>
  <c r="N74" i="63"/>
  <c r="N65" i="63"/>
  <c r="N56" i="63"/>
  <c r="N47" i="63"/>
  <c r="N38" i="63"/>
  <c r="N28" i="63"/>
  <c r="N18" i="63"/>
  <c r="O246" i="62"/>
  <c r="O236" i="62"/>
  <c r="O224" i="62"/>
  <c r="O215" i="62"/>
  <c r="O205" i="62"/>
  <c r="O198" i="62"/>
  <c r="O190" i="62"/>
  <c r="O181" i="62"/>
  <c r="O172" i="62"/>
  <c r="O163" i="62"/>
  <c r="O147" i="62"/>
  <c r="O137" i="62"/>
  <c r="O134" i="62"/>
  <c r="O131" i="62"/>
  <c r="O128" i="62"/>
  <c r="O125" i="62"/>
  <c r="O122" i="62"/>
  <c r="O119" i="62"/>
  <c r="O116" i="62"/>
  <c r="O113" i="62"/>
  <c r="O109" i="62"/>
  <c r="O106" i="62"/>
  <c r="O103" i="62"/>
  <c r="O100" i="62"/>
  <c r="O97" i="62"/>
  <c r="O94" i="62"/>
  <c r="O91" i="62"/>
  <c r="O88" i="62"/>
  <c r="O85" i="62"/>
  <c r="O82" i="62"/>
  <c r="O79" i="62"/>
  <c r="O76" i="62"/>
  <c r="O73" i="62"/>
  <c r="O70" i="62"/>
  <c r="O67" i="62"/>
  <c r="O64" i="62"/>
  <c r="O61" i="62"/>
  <c r="O58" i="62"/>
  <c r="O55" i="62"/>
  <c r="O52" i="62"/>
  <c r="O49" i="62"/>
  <c r="O45" i="62"/>
  <c r="O42" i="62"/>
  <c r="O39" i="62"/>
  <c r="O36" i="62"/>
  <c r="O33" i="62"/>
  <c r="O30" i="62"/>
  <c r="O27" i="62"/>
  <c r="O24" i="62"/>
  <c r="O21" i="62"/>
  <c r="O18" i="62"/>
  <c r="O15" i="62"/>
  <c r="O12" i="62"/>
  <c r="U387" i="61"/>
  <c r="U384" i="61"/>
  <c r="P142" i="69"/>
  <c r="P137" i="69"/>
  <c r="O150" i="62"/>
  <c r="O143" i="62"/>
  <c r="O140" i="62"/>
  <c r="O127" i="62"/>
  <c r="O102" i="62"/>
  <c r="O96" i="62"/>
  <c r="O90" i="62"/>
  <c r="O84" i="62"/>
  <c r="O78" i="62"/>
  <c r="O72" i="62"/>
  <c r="O66" i="62"/>
  <c r="O63" i="62"/>
  <c r="O57" i="62"/>
  <c r="O51" i="62"/>
  <c r="O48" i="62"/>
  <c r="O41" i="62"/>
  <c r="O38" i="62"/>
  <c r="O32" i="62"/>
  <c r="O26" i="62"/>
  <c r="O20" i="62"/>
  <c r="O17" i="62"/>
  <c r="O11" i="62"/>
  <c r="U383" i="61"/>
  <c r="U377" i="61"/>
  <c r="U374" i="61"/>
  <c r="U368" i="61"/>
  <c r="U362" i="61"/>
  <c r="U356" i="61"/>
  <c r="U353" i="61"/>
  <c r="U347" i="61"/>
  <c r="U341" i="61"/>
  <c r="U335" i="61"/>
  <c r="U329" i="61"/>
  <c r="U323" i="61"/>
  <c r="U317" i="61"/>
  <c r="U311" i="61"/>
  <c r="U305" i="61"/>
  <c r="U299" i="61"/>
  <c r="U296" i="61"/>
  <c r="U289" i="61"/>
  <c r="U283" i="61"/>
  <c r="U276" i="61"/>
  <c r="U273" i="61"/>
  <c r="U266" i="61"/>
  <c r="U260" i="61"/>
  <c r="U254" i="61"/>
  <c r="U248" i="61"/>
  <c r="U242" i="61"/>
  <c r="U236" i="61"/>
  <c r="U230" i="61"/>
  <c r="U224" i="61"/>
  <c r="U218" i="61"/>
  <c r="U215" i="61"/>
  <c r="U209" i="61"/>
  <c r="U203" i="61"/>
  <c r="U197" i="61"/>
  <c r="U191" i="61"/>
  <c r="U185" i="61"/>
  <c r="U178" i="61"/>
  <c r="U172" i="61"/>
  <c r="U167" i="61"/>
  <c r="U161" i="61"/>
  <c r="U158" i="61"/>
  <c r="U152" i="61"/>
  <c r="U149" i="61"/>
  <c r="U373" i="61"/>
  <c r="U366" i="61"/>
  <c r="U355" i="61"/>
  <c r="U348" i="61"/>
  <c r="U337" i="61"/>
  <c r="U330" i="61"/>
  <c r="U319" i="61"/>
  <c r="U312" i="61"/>
  <c r="U301" i="61"/>
  <c r="U294" i="61"/>
  <c r="U282" i="61"/>
  <c r="U274" i="61"/>
  <c r="U262" i="61"/>
  <c r="U255" i="61"/>
  <c r="U244" i="61"/>
  <c r="U237" i="61"/>
  <c r="U226" i="61"/>
  <c r="U219" i="61"/>
  <c r="U208" i="61"/>
  <c r="U201" i="61"/>
  <c r="U190" i="61"/>
  <c r="U183" i="61"/>
  <c r="U165" i="61"/>
  <c r="U154" i="61"/>
  <c r="U147" i="61"/>
  <c r="U144" i="61"/>
  <c r="U141" i="61"/>
  <c r="U138" i="61"/>
  <c r="U135" i="61"/>
  <c r="U132" i="61"/>
  <c r="U129" i="61"/>
  <c r="U126" i="61"/>
  <c r="U123" i="61"/>
  <c r="U120" i="61"/>
  <c r="U117" i="61"/>
  <c r="U114" i="61"/>
  <c r="U111" i="61"/>
  <c r="U108" i="61"/>
  <c r="U105" i="61"/>
  <c r="U102" i="61"/>
  <c r="U99" i="61"/>
  <c r="U96" i="61"/>
  <c r="U93" i="61"/>
  <c r="U90" i="61"/>
  <c r="U87" i="61"/>
  <c r="U84" i="61"/>
  <c r="U81" i="61"/>
  <c r="U78" i="61"/>
  <c r="U75" i="61"/>
  <c r="U72" i="61"/>
  <c r="U69" i="61"/>
  <c r="U66" i="61"/>
  <c r="U63" i="61"/>
  <c r="U60" i="61"/>
  <c r="U57" i="61"/>
  <c r="U54" i="61"/>
  <c r="U51" i="61"/>
  <c r="U48" i="61"/>
  <c r="U45" i="61"/>
  <c r="U42" i="61"/>
  <c r="U39" i="61"/>
  <c r="U36" i="61"/>
  <c r="U33" i="61"/>
  <c r="U30" i="61"/>
  <c r="U27" i="61"/>
  <c r="U24" i="61"/>
  <c r="U21" i="61"/>
  <c r="U18" i="61"/>
  <c r="U15" i="61"/>
  <c r="U12" i="61"/>
  <c r="R62" i="59"/>
  <c r="R59" i="59"/>
  <c r="R55" i="59"/>
  <c r="R52" i="59"/>
  <c r="R49" i="59"/>
  <c r="R46" i="59"/>
  <c r="R43" i="59"/>
  <c r="R40" i="59"/>
  <c r="R36" i="59"/>
  <c r="R33" i="59"/>
  <c r="R30" i="59"/>
  <c r="R27" i="59"/>
  <c r="R23" i="59"/>
  <c r="R20" i="59"/>
  <c r="R17" i="59"/>
  <c r="R14" i="59"/>
  <c r="R11" i="59"/>
  <c r="L55" i="58"/>
  <c r="L52" i="58"/>
  <c r="L49" i="58"/>
  <c r="L46" i="58"/>
  <c r="L43" i="58"/>
  <c r="L40" i="58"/>
  <c r="L37" i="58"/>
  <c r="L34" i="58"/>
  <c r="L31" i="58"/>
  <c r="L28" i="58"/>
  <c r="L25" i="58"/>
  <c r="L22" i="58"/>
  <c r="L17" i="58"/>
  <c r="L14" i="58"/>
  <c r="U232" i="61"/>
  <c r="U214" i="61"/>
  <c r="U196" i="61"/>
  <c r="U189" i="61"/>
  <c r="U171" i="61"/>
  <c r="U160" i="61"/>
  <c r="U146" i="61"/>
  <c r="U140" i="61"/>
  <c r="U137" i="61"/>
  <c r="U131" i="61"/>
  <c r="U128" i="61"/>
  <c r="U122" i="61"/>
  <c r="U119" i="61"/>
  <c r="U113" i="61"/>
  <c r="U110" i="61"/>
  <c r="U107" i="61"/>
  <c r="U101" i="61"/>
  <c r="U98" i="61"/>
  <c r="U92" i="61"/>
  <c r="U86" i="61"/>
  <c r="U83" i="61"/>
  <c r="U80" i="61"/>
  <c r="U74" i="61"/>
  <c r="U71" i="61"/>
  <c r="U65" i="61"/>
  <c r="U62" i="61"/>
  <c r="U56" i="61"/>
  <c r="U53" i="61"/>
  <c r="U47" i="61"/>
  <c r="U41" i="61"/>
  <c r="U35" i="61"/>
  <c r="U32" i="61"/>
  <c r="U26" i="61"/>
  <c r="U23" i="61"/>
  <c r="U20" i="61"/>
  <c r="U14" i="61"/>
  <c r="R58" i="59"/>
  <c r="R51" i="59"/>
  <c r="R48" i="59"/>
  <c r="R42" i="59"/>
  <c r="R39" i="59"/>
  <c r="R35" i="59"/>
  <c r="R29" i="59"/>
  <c r="R25" i="59"/>
  <c r="R19" i="59"/>
  <c r="R16" i="59"/>
  <c r="R13" i="59"/>
  <c r="L54" i="58"/>
  <c r="L51" i="58"/>
  <c r="L48" i="58"/>
  <c r="L42" i="58"/>
  <c r="L39" i="58"/>
  <c r="L36" i="58"/>
  <c r="L30" i="58"/>
  <c r="L19" i="58"/>
  <c r="L16" i="58"/>
  <c r="L13" i="58"/>
  <c r="L10" i="58"/>
  <c r="O80" i="62"/>
  <c r="O71" i="62"/>
  <c r="O43" i="62"/>
  <c r="O25" i="62"/>
  <c r="U381" i="61"/>
  <c r="U363" i="61"/>
  <c r="U352" i="61"/>
  <c r="U316" i="61"/>
  <c r="U309" i="61"/>
  <c r="O101" i="62"/>
  <c r="O92" i="62"/>
  <c r="O83" i="62"/>
  <c r="O74" i="62"/>
  <c r="O65" i="62"/>
  <c r="O56" i="62"/>
  <c r="O46" i="62"/>
  <c r="O37" i="62"/>
  <c r="O28" i="62"/>
  <c r="O19" i="62"/>
  <c r="U388" i="61"/>
  <c r="U376" i="61"/>
  <c r="U369" i="61"/>
  <c r="U358" i="61"/>
  <c r="U351" i="61"/>
  <c r="U340" i="61"/>
  <c r="U333" i="61"/>
  <c r="U322" i="61"/>
  <c r="U315" i="61"/>
  <c r="U304" i="61"/>
  <c r="U297" i="61"/>
  <c r="U285" i="61"/>
  <c r="U277" i="61"/>
  <c r="U265" i="61"/>
  <c r="U258" i="61"/>
  <c r="U247" i="61"/>
  <c r="U240" i="61"/>
  <c r="U229" i="61"/>
  <c r="U222" i="61"/>
  <c r="U211" i="61"/>
  <c r="U204" i="61"/>
  <c r="U193" i="61"/>
  <c r="U186" i="61"/>
  <c r="U174" i="61"/>
  <c r="U168" i="61"/>
  <c r="U157" i="61"/>
  <c r="U150" i="61"/>
  <c r="U379" i="61"/>
  <c r="U372" i="61"/>
  <c r="U361" i="61"/>
  <c r="U354" i="61"/>
  <c r="U343" i="61"/>
  <c r="U336" i="61"/>
  <c r="U325" i="61"/>
  <c r="U318" i="61"/>
  <c r="U307" i="61"/>
  <c r="U300" i="61"/>
  <c r="U288" i="61"/>
  <c r="U281" i="61"/>
  <c r="U268" i="61"/>
  <c r="U261" i="61"/>
  <c r="U250" i="61"/>
  <c r="U243" i="61"/>
  <c r="U225" i="61"/>
  <c r="U207" i="61"/>
  <c r="U177" i="61"/>
  <c r="U153" i="61"/>
  <c r="U143" i="61"/>
  <c r="U134" i="61"/>
  <c r="U125" i="61"/>
  <c r="U116" i="61"/>
  <c r="U104" i="61"/>
  <c r="U95" i="61"/>
  <c r="U89" i="61"/>
  <c r="U77" i="61"/>
  <c r="U68" i="61"/>
  <c r="U59" i="61"/>
  <c r="U50" i="61"/>
  <c r="U44" i="61"/>
  <c r="U38" i="61"/>
  <c r="U29" i="61"/>
  <c r="U17" i="61"/>
  <c r="U11" i="61"/>
  <c r="R54" i="59"/>
  <c r="R45" i="59"/>
  <c r="R32" i="59"/>
  <c r="R22" i="59"/>
  <c r="L60" i="58"/>
  <c r="L45" i="58"/>
  <c r="L33" i="58"/>
  <c r="L27" i="58"/>
  <c r="L24" i="58"/>
  <c r="L18" i="58"/>
  <c r="O89" i="62"/>
  <c r="O62" i="62"/>
  <c r="O16" i="62"/>
  <c r="U370" i="61"/>
  <c r="U334" i="61"/>
  <c r="U298" i="61"/>
  <c r="O104" i="62"/>
  <c r="O95" i="62"/>
  <c r="O86" i="62"/>
  <c r="O77" i="62"/>
  <c r="O68" i="62"/>
  <c r="O59" i="62"/>
  <c r="O50" i="62"/>
  <c r="O40" i="62"/>
  <c r="O31" i="62"/>
  <c r="O22" i="62"/>
  <c r="O13" i="62"/>
  <c r="U382" i="61"/>
  <c r="U375" i="61"/>
  <c r="U364" i="61"/>
  <c r="U357" i="61"/>
  <c r="U346" i="61"/>
  <c r="U339" i="61"/>
  <c r="U328" i="61"/>
  <c r="U321" i="61"/>
  <c r="U310" i="61"/>
  <c r="U303" i="61"/>
  <c r="U291" i="61"/>
  <c r="U284" i="61"/>
  <c r="U272" i="61"/>
  <c r="U264" i="61"/>
  <c r="U253" i="61"/>
  <c r="U246" i="61"/>
  <c r="U235" i="61"/>
  <c r="U228" i="61"/>
  <c r="U217" i="61"/>
  <c r="U210" i="61"/>
  <c r="U199" i="61"/>
  <c r="U192" i="61"/>
  <c r="U181" i="61"/>
  <c r="U173" i="61"/>
  <c r="U163" i="61"/>
  <c r="U156" i="61"/>
  <c r="U378" i="61"/>
  <c r="U367" i="61"/>
  <c r="U360" i="61"/>
  <c r="U349" i="61"/>
  <c r="U342" i="61"/>
  <c r="U331" i="61"/>
  <c r="U324" i="61"/>
  <c r="U313" i="61"/>
  <c r="U306" i="61"/>
  <c r="U295" i="61"/>
  <c r="U287" i="61"/>
  <c r="U275" i="61"/>
  <c r="U267" i="61"/>
  <c r="U256" i="61"/>
  <c r="U249" i="61"/>
  <c r="U238" i="61"/>
  <c r="U231" i="61"/>
  <c r="U220" i="61"/>
  <c r="U213" i="61"/>
  <c r="U202" i="61"/>
  <c r="U195" i="61"/>
  <c r="U184" i="61"/>
  <c r="U176" i="61"/>
  <c r="U166" i="61"/>
  <c r="U159" i="61"/>
  <c r="U148" i="61"/>
  <c r="U145" i="61"/>
  <c r="U142" i="61"/>
  <c r="U139" i="61"/>
  <c r="U136" i="61"/>
  <c r="U133" i="61"/>
  <c r="U130" i="61"/>
  <c r="U127" i="61"/>
  <c r="U124" i="61"/>
  <c r="U121" i="61"/>
  <c r="U118" i="61"/>
  <c r="U115" i="61"/>
  <c r="U112" i="61"/>
  <c r="U109" i="61"/>
  <c r="U106" i="61"/>
  <c r="U103" i="61"/>
  <c r="U100" i="61"/>
  <c r="U97" i="61"/>
  <c r="U94" i="61"/>
  <c r="U91" i="61"/>
  <c r="U88" i="61"/>
  <c r="U85" i="61"/>
  <c r="U82" i="61"/>
  <c r="U79" i="61"/>
  <c r="U76" i="61"/>
  <c r="U73" i="61"/>
  <c r="U70" i="61"/>
  <c r="U67" i="61"/>
  <c r="U64" i="61"/>
  <c r="U61" i="61"/>
  <c r="U58" i="61"/>
  <c r="U55" i="61"/>
  <c r="U52" i="61"/>
  <c r="U49" i="61"/>
  <c r="U46" i="61"/>
  <c r="U43" i="61"/>
  <c r="U40" i="61"/>
  <c r="U37" i="61"/>
  <c r="U34" i="61"/>
  <c r="U31" i="61"/>
  <c r="U28" i="61"/>
  <c r="U25" i="61"/>
  <c r="U22" i="61"/>
  <c r="U19" i="61"/>
  <c r="U16" i="61"/>
  <c r="U13" i="61"/>
  <c r="R63" i="59"/>
  <c r="R61" i="59"/>
  <c r="R57" i="59"/>
  <c r="R53" i="59"/>
  <c r="R50" i="59"/>
  <c r="R47" i="59"/>
  <c r="R44" i="59"/>
  <c r="R41" i="59"/>
  <c r="R37" i="59"/>
  <c r="R34" i="59"/>
  <c r="R31" i="59"/>
  <c r="R28" i="59"/>
  <c r="R24" i="59"/>
  <c r="R21" i="59"/>
  <c r="R18" i="59"/>
  <c r="R15" i="59"/>
  <c r="R12" i="59"/>
  <c r="L59" i="58"/>
  <c r="L53" i="58"/>
  <c r="L50" i="58"/>
  <c r="L47" i="58"/>
  <c r="L44" i="58"/>
  <c r="L41" i="58"/>
  <c r="L38" i="58"/>
  <c r="L35" i="58"/>
  <c r="L32" i="58"/>
  <c r="L29" i="58"/>
  <c r="L26" i="58"/>
  <c r="L23" i="58"/>
  <c r="L15" i="58"/>
  <c r="O98" i="62"/>
  <c r="O53" i="62"/>
  <c r="O34" i="62"/>
  <c r="U385" i="61"/>
  <c r="U345" i="61"/>
  <c r="U327" i="61"/>
  <c r="U278" i="61"/>
  <c r="U223" i="61"/>
  <c r="U169" i="61"/>
  <c r="U241" i="61"/>
  <c r="U187" i="61"/>
  <c r="U290" i="61"/>
  <c r="U234" i="61"/>
  <c r="U179" i="61"/>
  <c r="U198" i="61"/>
  <c r="U271" i="61"/>
  <c r="U259" i="61"/>
  <c r="U216" i="61"/>
  <c r="U205" i="61"/>
  <c r="U162" i="61"/>
  <c r="U151" i="61"/>
  <c r="U252" i="61"/>
  <c r="L21" i="58"/>
  <c r="L12" i="58"/>
  <c r="K11" i="58"/>
  <c r="O165" i="62" l="1"/>
  <c r="O232" i="62"/>
  <c r="O235" i="62"/>
  <c r="N40" i="63"/>
  <c r="O16" i="64"/>
  <c r="P53" i="69"/>
  <c r="P98" i="69"/>
  <c r="S34" i="71"/>
  <c r="M40" i="72"/>
  <c r="K204" i="73"/>
  <c r="K45" i="73"/>
  <c r="K180" i="73"/>
  <c r="S29" i="71"/>
  <c r="K323" i="76"/>
  <c r="R154" i="78"/>
  <c r="K136" i="76"/>
  <c r="K130" i="73"/>
  <c r="R253" i="78"/>
  <c r="P133" i="69"/>
  <c r="K75" i="73"/>
  <c r="K156" i="76"/>
  <c r="K11" i="73"/>
  <c r="R130" i="78"/>
  <c r="M15" i="72"/>
  <c r="L14" i="74"/>
  <c r="M43" i="72"/>
  <c r="R67" i="78"/>
  <c r="K160" i="76"/>
  <c r="K359" i="76"/>
  <c r="K186" i="76"/>
  <c r="K374" i="76"/>
  <c r="R190" i="78"/>
  <c r="K214" i="73"/>
  <c r="K45" i="76"/>
  <c r="K172" i="76"/>
  <c r="K371" i="76"/>
  <c r="K30" i="73"/>
  <c r="K149" i="73"/>
  <c r="K28" i="76"/>
  <c r="K285" i="76"/>
  <c r="R255" i="78"/>
  <c r="O23" i="64"/>
  <c r="P44" i="69"/>
  <c r="P83" i="69"/>
  <c r="P119" i="69"/>
  <c r="K99" i="73"/>
  <c r="M65" i="72"/>
  <c r="K178" i="73"/>
  <c r="K127" i="76"/>
  <c r="M17" i="72"/>
  <c r="K138" i="73"/>
  <c r="K362" i="76"/>
  <c r="K77" i="73"/>
  <c r="K207" i="73"/>
  <c r="K47" i="73"/>
  <c r="K71" i="76"/>
  <c r="K51" i="73"/>
  <c r="R225" i="78"/>
  <c r="K232" i="76"/>
  <c r="R40" i="78"/>
  <c r="K247" i="76"/>
  <c r="R55" i="78"/>
  <c r="R296" i="78"/>
  <c r="K239" i="73"/>
  <c r="K66" i="76"/>
  <c r="K237" i="76"/>
  <c r="P132" i="69"/>
  <c r="K67" i="73"/>
  <c r="K185" i="73"/>
  <c r="K73" i="76"/>
  <c r="K125" i="76"/>
  <c r="K192" i="76"/>
  <c r="M44" i="72"/>
  <c r="K168" i="73"/>
  <c r="P134" i="69"/>
  <c r="K114" i="73"/>
  <c r="K271" i="76"/>
  <c r="K93" i="73"/>
  <c r="K109" i="76"/>
  <c r="K90" i="73"/>
  <c r="R332" i="78"/>
  <c r="K261" i="76"/>
  <c r="K93" i="76"/>
  <c r="K276" i="76"/>
  <c r="R91" i="78"/>
  <c r="K184" i="73"/>
  <c r="K11" i="76"/>
  <c r="K78" i="76"/>
  <c r="K262" i="76"/>
  <c r="S14" i="71"/>
  <c r="K88" i="73"/>
  <c r="K206" i="73"/>
  <c r="K94" i="76"/>
  <c r="K278" i="76"/>
  <c r="K66" i="73"/>
  <c r="K232" i="73"/>
  <c r="K290" i="76"/>
  <c r="K17" i="73"/>
  <c r="R112" i="78"/>
  <c r="S23" i="71"/>
  <c r="K144" i="73"/>
  <c r="K380" i="76"/>
  <c r="K141" i="73"/>
  <c r="P139" i="69"/>
  <c r="K126" i="73"/>
  <c r="K99" i="76"/>
  <c r="K298" i="76"/>
  <c r="K114" i="76"/>
  <c r="K313" i="76"/>
  <c r="R127" i="78"/>
  <c r="K193" i="73"/>
  <c r="K24" i="76"/>
  <c r="K100" i="76"/>
  <c r="K299" i="76"/>
  <c r="M12" i="72"/>
  <c r="K112" i="73"/>
  <c r="K228" i="73"/>
  <c r="K241" i="76"/>
  <c r="R203" i="78"/>
  <c r="R280" i="78"/>
  <c r="R111" i="78"/>
  <c r="K146" i="76"/>
  <c r="K340" i="76"/>
  <c r="K296" i="76"/>
  <c r="K76" i="76"/>
  <c r="K40" i="76"/>
  <c r="K237" i="73"/>
  <c r="K200" i="73"/>
  <c r="K152" i="73"/>
  <c r="K115" i="73"/>
  <c r="K70" i="73"/>
  <c r="K33" i="73"/>
  <c r="M31" i="72"/>
  <c r="P138" i="69"/>
  <c r="K390" i="76"/>
  <c r="K310" i="76"/>
  <c r="K244" i="76"/>
  <c r="K183" i="76"/>
  <c r="K118" i="76"/>
  <c r="K69" i="76"/>
  <c r="K48" i="76"/>
  <c r="K27" i="76"/>
  <c r="L12" i="74"/>
  <c r="K220" i="73"/>
  <c r="K196" i="73"/>
  <c r="R323" i="78"/>
  <c r="R199" i="78"/>
  <c r="R136" i="78"/>
  <c r="R73" i="78"/>
  <c r="K386" i="76"/>
  <c r="K320" i="76"/>
  <c r="K258" i="76"/>
  <c r="K193" i="76"/>
  <c r="K132" i="76"/>
  <c r="R47" i="78"/>
  <c r="K370" i="76"/>
  <c r="K305" i="76"/>
  <c r="K243" i="76"/>
  <c r="K178" i="76"/>
  <c r="K106" i="76"/>
  <c r="R243" i="78"/>
  <c r="R94" i="78"/>
  <c r="K137" i="73"/>
  <c r="K69" i="73"/>
  <c r="M50" i="72"/>
  <c r="P146" i="69"/>
  <c r="K80" i="76"/>
  <c r="K16" i="76"/>
  <c r="K166" i="73"/>
  <c r="K54" i="73"/>
  <c r="M26" i="72"/>
  <c r="K392" i="76"/>
  <c r="K217" i="76"/>
  <c r="K27" i="73"/>
  <c r="K151" i="73"/>
  <c r="K89" i="73"/>
  <c r="K18" i="73"/>
  <c r="M11" i="72"/>
  <c r="R31" i="78"/>
  <c r="K199" i="76"/>
  <c r="R139" i="78"/>
  <c r="K150" i="73"/>
  <c r="K83" i="73"/>
  <c r="K25" i="73"/>
  <c r="M24" i="72"/>
  <c r="P140" i="69"/>
  <c r="K301" i="76"/>
  <c r="K138" i="76"/>
  <c r="K59" i="76"/>
  <c r="L11" i="74"/>
  <c r="K186" i="73"/>
  <c r="K134" i="73"/>
  <c r="K79" i="73"/>
  <c r="K20" i="73"/>
  <c r="K38" i="76"/>
  <c r="K110" i="73"/>
  <c r="M13" i="72"/>
  <c r="P122" i="69"/>
  <c r="P104" i="69"/>
  <c r="P86" i="69"/>
  <c r="P68" i="69"/>
  <c r="P47" i="69"/>
  <c r="P26" i="69"/>
  <c r="L15" i="65"/>
  <c r="R339" i="78"/>
  <c r="K333" i="76"/>
  <c r="R150" i="78"/>
  <c r="M28" i="72"/>
  <c r="K133" i="76"/>
  <c r="K64" i="76"/>
  <c r="K25" i="76"/>
  <c r="K221" i="73"/>
  <c r="K182" i="73"/>
  <c r="K146" i="73"/>
  <c r="K100" i="73"/>
  <c r="K58" i="73"/>
  <c r="M57" i="72"/>
  <c r="S32" i="71"/>
  <c r="D29" i="88"/>
  <c r="K364" i="76"/>
  <c r="K292" i="76"/>
  <c r="K226" i="76"/>
  <c r="K154" i="76"/>
  <c r="K84" i="76"/>
  <c r="K63" i="76"/>
  <c r="K42" i="76"/>
  <c r="K20" i="76"/>
  <c r="K233" i="73"/>
  <c r="K211" i="73"/>
  <c r="K190" i="73"/>
  <c r="R269" i="78"/>
  <c r="R181" i="78"/>
  <c r="R109" i="78"/>
  <c r="R44" i="78"/>
  <c r="K367" i="76"/>
  <c r="K302" i="76"/>
  <c r="K240" i="76"/>
  <c r="K168" i="76"/>
  <c r="K103" i="76"/>
  <c r="R28" i="78"/>
  <c r="K352" i="76"/>
  <c r="K286" i="76"/>
  <c r="K214" i="76"/>
  <c r="K153" i="76"/>
  <c r="D11" i="88"/>
  <c r="R207" i="78"/>
  <c r="K181" i="73"/>
  <c r="K108" i="73"/>
  <c r="K43" i="73"/>
  <c r="M30" i="72"/>
  <c r="K174" i="76"/>
  <c r="K62" i="76"/>
  <c r="K226" i="73"/>
  <c r="K122" i="73"/>
  <c r="K35" i="73"/>
  <c r="S33" i="71"/>
  <c r="K337" i="76"/>
  <c r="K159" i="73"/>
  <c r="R103" i="78"/>
  <c r="K132" i="73"/>
  <c r="K68" i="73"/>
  <c r="M56" i="72"/>
  <c r="P152" i="69"/>
  <c r="K319" i="76"/>
  <c r="K145" i="76"/>
  <c r="R85" i="78"/>
  <c r="K131" i="73"/>
  <c r="K63" i="73"/>
  <c r="M62" i="72"/>
  <c r="S30" i="71"/>
  <c r="R24" i="78"/>
  <c r="K246" i="76"/>
  <c r="K95" i="76"/>
  <c r="K41" i="76"/>
  <c r="K222" i="73"/>
  <c r="K171" i="73"/>
  <c r="K116" i="73"/>
  <c r="K59" i="73"/>
  <c r="R285" i="78"/>
  <c r="K309" i="76"/>
  <c r="R128" i="78"/>
  <c r="S17" i="71"/>
  <c r="K108" i="76"/>
  <c r="K58" i="76"/>
  <c r="K18" i="76"/>
  <c r="K209" i="73"/>
  <c r="K173" i="73"/>
  <c r="K136" i="73"/>
  <c r="K97" i="73"/>
  <c r="K52" i="73"/>
  <c r="M51" i="72"/>
  <c r="S20" i="71"/>
  <c r="R41" i="78"/>
  <c r="K353" i="76"/>
  <c r="K280" i="76"/>
  <c r="K208" i="76"/>
  <c r="K147" i="76"/>
  <c r="K81" i="76"/>
  <c r="K60" i="76"/>
  <c r="K39" i="76"/>
  <c r="K14" i="76"/>
  <c r="K230" i="73"/>
  <c r="K208" i="73"/>
  <c r="K187" i="73"/>
  <c r="R235" i="78"/>
  <c r="R163" i="78"/>
  <c r="R100" i="78"/>
  <c r="R37" i="78"/>
  <c r="K356" i="76"/>
  <c r="K295" i="76"/>
  <c r="K222" i="76"/>
  <c r="K157" i="76"/>
  <c r="K96" i="76"/>
  <c r="R21" i="78"/>
  <c r="K341" i="76"/>
  <c r="K268" i="76"/>
  <c r="K207" i="76"/>
  <c r="K142" i="76"/>
  <c r="I23" i="80"/>
  <c r="R189" i="78"/>
  <c r="K163" i="73"/>
  <c r="K101" i="73"/>
  <c r="K32" i="73"/>
  <c r="M23" i="72"/>
  <c r="K163" i="76"/>
  <c r="K44" i="76"/>
  <c r="K216" i="73"/>
  <c r="K111" i="73"/>
  <c r="K15" i="73"/>
  <c r="S19" i="71"/>
  <c r="K282" i="76"/>
  <c r="K129" i="73"/>
  <c r="R76" i="78"/>
  <c r="K125" i="73"/>
  <c r="K57" i="73"/>
  <c r="M37" i="72"/>
  <c r="P145" i="69"/>
  <c r="K308" i="76"/>
  <c r="K102" i="76"/>
  <c r="R58" i="78"/>
  <c r="K113" i="73"/>
  <c r="K56" i="73"/>
  <c r="M55" i="72"/>
  <c r="S22" i="71"/>
  <c r="R13" i="78"/>
  <c r="K235" i="76"/>
  <c r="K86" i="76"/>
  <c r="K32" i="76"/>
  <c r="K213" i="73"/>
  <c r="K160" i="73"/>
  <c r="K105" i="73"/>
  <c r="K48" i="73"/>
  <c r="M47" i="72"/>
  <c r="K192" i="73"/>
  <c r="K41" i="73"/>
  <c r="P131" i="69"/>
  <c r="P113" i="69"/>
  <c r="P95" i="69"/>
  <c r="P77" i="69"/>
  <c r="P56" i="69"/>
  <c r="P38" i="69"/>
  <c r="K13" i="67"/>
  <c r="N83" i="63"/>
  <c r="R141" i="78"/>
  <c r="K167" i="76"/>
  <c r="R147" i="78"/>
  <c r="K350" i="76"/>
  <c r="K79" i="76"/>
  <c r="K43" i="76"/>
  <c r="K240" i="73"/>
  <c r="K203" i="73"/>
  <c r="K167" i="73"/>
  <c r="K118" i="73"/>
  <c r="K78" i="73"/>
  <c r="K36" i="73"/>
  <c r="M38" i="72"/>
  <c r="P150" i="69"/>
  <c r="R15" i="78"/>
  <c r="K317" i="76"/>
  <c r="K255" i="76"/>
  <c r="K190" i="76"/>
  <c r="K129" i="76"/>
  <c r="K75" i="76"/>
  <c r="K51" i="76"/>
  <c r="K30" i="76"/>
  <c r="L15" i="74"/>
  <c r="K223" i="73"/>
  <c r="K202" i="73"/>
  <c r="I13" i="80"/>
  <c r="R208" i="78"/>
  <c r="R145" i="78"/>
  <c r="R82" i="78"/>
  <c r="R18" i="78"/>
  <c r="K331" i="76"/>
  <c r="K265" i="76"/>
  <c r="K204" i="76"/>
  <c r="K139" i="76"/>
  <c r="K90" i="76"/>
  <c r="K377" i="76"/>
  <c r="K316" i="76"/>
  <c r="K250" i="76"/>
  <c r="K189" i="76"/>
  <c r="K124" i="76"/>
  <c r="R278" i="78"/>
  <c r="R121" i="78"/>
  <c r="K145" i="73"/>
  <c r="K82" i="73"/>
  <c r="K12" i="73"/>
  <c r="P157" i="69"/>
  <c r="K89" i="76"/>
  <c r="K26" i="76"/>
  <c r="K177" i="73"/>
  <c r="K85" i="73"/>
  <c r="M33" i="72"/>
  <c r="R50" i="78"/>
  <c r="K228" i="76"/>
  <c r="K65" i="73"/>
  <c r="K169" i="73"/>
  <c r="K96" i="73"/>
  <c r="K31" i="73"/>
  <c r="M18" i="72"/>
  <c r="R43" i="78"/>
  <c r="K253" i="76"/>
  <c r="K74" i="76"/>
  <c r="K157" i="73"/>
  <c r="K95" i="73"/>
  <c r="K37" i="73"/>
  <c r="M36" i="72"/>
  <c r="P151" i="69"/>
  <c r="K344" i="76"/>
  <c r="K181" i="76"/>
  <c r="K68" i="76"/>
  <c r="K13" i="76"/>
  <c r="K195" i="73"/>
  <c r="K142" i="73"/>
  <c r="K87" i="73"/>
  <c r="K29" i="73"/>
  <c r="K65" i="76"/>
  <c r="K154" i="73"/>
  <c r="M41" i="72"/>
  <c r="P125" i="69"/>
  <c r="P107" i="69"/>
  <c r="P89" i="69"/>
  <c r="P71" i="69"/>
  <c r="P50" i="69"/>
  <c r="P32" i="69"/>
  <c r="L14" i="66"/>
  <c r="K12" i="81"/>
  <c r="K11" i="81"/>
  <c r="D24" i="88"/>
  <c r="I19" i="80"/>
  <c r="R331" i="78"/>
  <c r="R301" i="78"/>
  <c r="R277" i="78"/>
  <c r="R248" i="78"/>
  <c r="R224" i="78"/>
  <c r="R194" i="78"/>
  <c r="R170" i="78"/>
  <c r="D20" i="88"/>
  <c r="D39" i="88"/>
  <c r="R330" i="78"/>
  <c r="R306" i="78"/>
  <c r="R276" i="78"/>
  <c r="R250" i="78"/>
  <c r="R202" i="78"/>
  <c r="D17" i="88"/>
  <c r="R281" i="78"/>
  <c r="R198" i="78"/>
  <c r="R132" i="78"/>
  <c r="R108" i="78"/>
  <c r="R78" i="78"/>
  <c r="R54" i="78"/>
  <c r="R23" i="78"/>
  <c r="K385" i="76"/>
  <c r="K354" i="76"/>
  <c r="K330" i="76"/>
  <c r="K300" i="76"/>
  <c r="K275" i="76"/>
  <c r="K254" i="76"/>
  <c r="K230" i="76"/>
  <c r="K209" i="76"/>
  <c r="K185" i="76"/>
  <c r="K164" i="76"/>
  <c r="K143" i="76"/>
  <c r="K119" i="76"/>
  <c r="K98" i="76"/>
  <c r="R320" i="78"/>
  <c r="R256" i="78"/>
  <c r="R193" i="78"/>
  <c r="R143" i="78"/>
  <c r="R125" i="78"/>
  <c r="R107" i="78"/>
  <c r="R89" i="78"/>
  <c r="R71" i="78"/>
  <c r="D22" i="88"/>
  <c r="R192" i="78"/>
  <c r="R53" i="78"/>
  <c r="K384" i="76"/>
  <c r="K329" i="76"/>
  <c r="K274" i="76"/>
  <c r="K220" i="76"/>
  <c r="K166" i="76"/>
  <c r="K112" i="76"/>
  <c r="M60" i="72"/>
  <c r="M22" i="72"/>
  <c r="S11" i="71"/>
  <c r="R341" i="78"/>
  <c r="R214" i="78"/>
  <c r="R124" i="78"/>
  <c r="R70" i="78"/>
  <c r="R12" i="78"/>
  <c r="K343" i="76"/>
  <c r="K289" i="76"/>
  <c r="K234" i="76"/>
  <c r="K180" i="76"/>
  <c r="K126" i="76"/>
  <c r="K88" i="76"/>
  <c r="K70" i="76"/>
  <c r="K52" i="76"/>
  <c r="K34" i="76"/>
  <c r="K15" i="76"/>
  <c r="K234" i="73"/>
  <c r="K215" i="73"/>
  <c r="K197" i="73"/>
  <c r="K179" i="73"/>
  <c r="K161" i="73"/>
  <c r="K143" i="73"/>
  <c r="K124" i="73"/>
  <c r="K106" i="73"/>
  <c r="K84" i="73"/>
  <c r="K64" i="73"/>
  <c r="K46" i="73"/>
  <c r="K22" i="73"/>
  <c r="L11" i="58"/>
  <c r="D30" i="88"/>
  <c r="I15" i="80"/>
  <c r="R328" i="78"/>
  <c r="R298" i="78"/>
  <c r="R274" i="78"/>
  <c r="R245" i="78"/>
  <c r="R221" i="78"/>
  <c r="R191" i="78"/>
  <c r="R167" i="78"/>
  <c r="D26" i="88"/>
  <c r="I21" i="80"/>
  <c r="R327" i="78"/>
  <c r="R303" i="78"/>
  <c r="R273" i="78"/>
  <c r="R247" i="78"/>
  <c r="R195" i="78"/>
  <c r="D35" i="88"/>
  <c r="R272" i="78"/>
  <c r="R187" i="78"/>
  <c r="R129" i="78"/>
  <c r="R105" i="78"/>
  <c r="R75" i="78"/>
  <c r="R51" i="78"/>
  <c r="R20" i="78"/>
  <c r="K381" i="76"/>
  <c r="K351" i="76"/>
  <c r="K327" i="76"/>
  <c r="K297" i="76"/>
  <c r="K272" i="76"/>
  <c r="K248" i="76"/>
  <c r="K227" i="76"/>
  <c r="K203" i="76"/>
  <c r="K182" i="76"/>
  <c r="K161" i="76"/>
  <c r="K137" i="76"/>
  <c r="K116" i="76"/>
  <c r="D23" i="88"/>
  <c r="R311" i="78"/>
  <c r="R249" i="78"/>
  <c r="R186" i="78"/>
  <c r="R140" i="78"/>
  <c r="R122" i="78"/>
  <c r="R104" i="78"/>
  <c r="R86" i="78"/>
  <c r="R68" i="78"/>
  <c r="R237" i="78"/>
  <c r="R183" i="78"/>
  <c r="R46" i="78"/>
  <c r="K376" i="76"/>
  <c r="K322" i="76"/>
  <c r="K267" i="76"/>
  <c r="K213" i="76"/>
  <c r="K159" i="76"/>
  <c r="K105" i="76"/>
  <c r="M54" i="72"/>
  <c r="M16" i="72"/>
  <c r="P153" i="69"/>
  <c r="R314" i="78"/>
  <c r="R196" i="78"/>
  <c r="R115" i="78"/>
  <c r="R61" i="78"/>
  <c r="K387" i="76"/>
  <c r="K332" i="76"/>
  <c r="K277" i="76"/>
  <c r="K223" i="76"/>
  <c r="K169" i="76"/>
  <c r="K115" i="76"/>
  <c r="K85" i="76"/>
  <c r="K67" i="76"/>
  <c r="K49" i="76"/>
  <c r="K31" i="76"/>
  <c r="K12" i="76"/>
  <c r="K231" i="73"/>
  <c r="K212" i="73"/>
  <c r="K194" i="73"/>
  <c r="K176" i="73"/>
  <c r="K158" i="73"/>
  <c r="K139" i="73"/>
  <c r="K121" i="73"/>
  <c r="K103" i="73"/>
  <c r="K81" i="73"/>
  <c r="K61" i="73"/>
  <c r="K42" i="73"/>
  <c r="K19" i="73"/>
  <c r="D10" i="88"/>
  <c r="D13" i="88"/>
  <c r="I12" i="80"/>
  <c r="R319" i="78"/>
  <c r="R295" i="78"/>
  <c r="R265" i="78"/>
  <c r="R242" i="78"/>
  <c r="R212" i="78"/>
  <c r="R188" i="78"/>
  <c r="R158" i="78"/>
  <c r="D32" i="88"/>
  <c r="I11" i="80"/>
  <c r="R324" i="78"/>
  <c r="R294" i="78"/>
  <c r="R270" i="78"/>
  <c r="D16" i="88"/>
  <c r="R184" i="78"/>
  <c r="R335" i="78"/>
  <c r="R263" i="78"/>
  <c r="R162" i="78"/>
  <c r="R126" i="78"/>
  <c r="R96" i="78"/>
  <c r="R72" i="78"/>
  <c r="R42" i="78"/>
  <c r="R17" i="78"/>
  <c r="K372" i="76"/>
  <c r="K348" i="76"/>
  <c r="K318" i="76"/>
  <c r="K294" i="76"/>
  <c r="K266" i="76"/>
  <c r="K245" i="76"/>
  <c r="K224" i="76"/>
  <c r="K200" i="76"/>
  <c r="K179" i="76"/>
  <c r="K155" i="76"/>
  <c r="K134" i="76"/>
  <c r="K113" i="76"/>
  <c r="D41" i="88"/>
  <c r="R302" i="78"/>
  <c r="R229" i="78"/>
  <c r="R175" i="78"/>
  <c r="R137" i="78"/>
  <c r="R119" i="78"/>
  <c r="R101" i="78"/>
  <c r="R83" i="78"/>
  <c r="R65" i="78"/>
  <c r="R228" i="78"/>
  <c r="R174" i="78"/>
  <c r="R35" i="78"/>
  <c r="K365" i="76"/>
  <c r="K311" i="76"/>
  <c r="K256" i="76"/>
  <c r="K202" i="76"/>
  <c r="K148" i="76"/>
  <c r="K94" i="73"/>
  <c r="M48" i="72"/>
  <c r="S35" i="71"/>
  <c r="P147" i="69"/>
  <c r="R287" i="78"/>
  <c r="R178" i="78"/>
  <c r="R106" i="78"/>
  <c r="R49" i="78"/>
  <c r="K379" i="76"/>
  <c r="K325" i="76"/>
  <c r="K270" i="76"/>
  <c r="I25" i="80"/>
  <c r="D19" i="88"/>
  <c r="R346" i="78"/>
  <c r="R316" i="78"/>
  <c r="R292" i="78"/>
  <c r="R262" i="78"/>
  <c r="R239" i="78"/>
  <c r="R209" i="78"/>
  <c r="R185" i="78"/>
  <c r="R155" i="78"/>
  <c r="D38" i="88"/>
  <c r="R345" i="78"/>
  <c r="R321" i="78"/>
  <c r="R291" i="78"/>
  <c r="R267" i="78"/>
  <c r="D34" i="88"/>
  <c r="R177" i="78"/>
  <c r="R326" i="78"/>
  <c r="R246" i="78"/>
  <c r="R151" i="78"/>
  <c r="R123" i="78"/>
  <c r="R93" i="78"/>
  <c r="R69" i="78"/>
  <c r="R39" i="78"/>
  <c r="R14" i="78"/>
  <c r="K369" i="76"/>
  <c r="K345" i="76"/>
  <c r="K315" i="76"/>
  <c r="K291" i="76"/>
  <c r="K263" i="76"/>
  <c r="K242" i="76"/>
  <c r="K221" i="76"/>
  <c r="K197" i="76"/>
  <c r="K173" i="76"/>
  <c r="K152" i="76"/>
  <c r="K131" i="76"/>
  <c r="K110" i="76"/>
  <c r="I20" i="80"/>
  <c r="R284" i="78"/>
  <c r="R222" i="78"/>
  <c r="R168" i="78"/>
  <c r="R134" i="78"/>
  <c r="R116" i="78"/>
  <c r="R98" i="78"/>
  <c r="R80" i="78"/>
  <c r="R62" i="78"/>
  <c r="R219" i="78"/>
  <c r="R165" i="78"/>
  <c r="R27" i="78"/>
  <c r="K358" i="76"/>
  <c r="K304" i="76"/>
  <c r="K249" i="76"/>
  <c r="K195" i="76"/>
  <c r="K141" i="76"/>
  <c r="K26" i="73"/>
  <c r="M42" i="72"/>
  <c r="S27" i="71"/>
  <c r="P141" i="69"/>
  <c r="R260" i="78"/>
  <c r="R160" i="78"/>
  <c r="R97" i="78"/>
  <c r="R38" i="78"/>
  <c r="K368" i="76"/>
  <c r="K314" i="76"/>
  <c r="K259" i="76"/>
  <c r="K205" i="76"/>
  <c r="K151" i="76"/>
  <c r="K97" i="76"/>
  <c r="D12" i="88"/>
  <c r="D25" i="88"/>
  <c r="R337" i="78"/>
  <c r="R313" i="78"/>
  <c r="R283" i="78"/>
  <c r="R259" i="78"/>
  <c r="R230" i="78"/>
  <c r="R206" i="78"/>
  <c r="R176" i="78"/>
  <c r="R152" i="78"/>
  <c r="D27" i="88"/>
  <c r="R342" i="78"/>
  <c r="R312" i="78"/>
  <c r="R288" i="78"/>
  <c r="R257" i="78"/>
  <c r="R238" i="78"/>
  <c r="R148" i="78"/>
  <c r="R317" i="78"/>
  <c r="R216" i="78"/>
  <c r="R144" i="78"/>
  <c r="R114" i="78"/>
  <c r="R90" i="78"/>
  <c r="R60" i="78"/>
  <c r="R36" i="78"/>
  <c r="K391" i="76"/>
  <c r="K366" i="76"/>
  <c r="K336" i="76"/>
  <c r="K312" i="76"/>
  <c r="K281" i="76"/>
  <c r="K260" i="76"/>
  <c r="K239" i="76"/>
  <c r="K218" i="76"/>
  <c r="K191" i="76"/>
  <c r="K170" i="76"/>
  <c r="K149" i="76"/>
  <c r="K128" i="76"/>
  <c r="K107" i="76"/>
  <c r="R338" i="78"/>
  <c r="R275" i="78"/>
  <c r="R211" i="78"/>
  <c r="R157" i="78"/>
  <c r="R131" i="78"/>
  <c r="R113" i="78"/>
  <c r="R95" i="78"/>
  <c r="R77" i="78"/>
  <c r="R59" i="78"/>
  <c r="R210" i="78"/>
  <c r="R156" i="78"/>
  <c r="R16" i="78"/>
  <c r="K347" i="76"/>
  <c r="K293" i="76"/>
  <c r="K238" i="76"/>
  <c r="K184" i="76"/>
  <c r="K130" i="76"/>
  <c r="K13" i="73"/>
  <c r="M34" i="72"/>
  <c r="S24" i="71"/>
  <c r="P135" i="69"/>
  <c r="R252" i="78"/>
  <c r="R142" i="78"/>
  <c r="R88" i="78"/>
  <c r="R30" i="78"/>
  <c r="K361" i="76"/>
  <c r="K307" i="76"/>
  <c r="K252" i="76"/>
  <c r="K198" i="76"/>
  <c r="D18" i="88"/>
  <c r="R227" i="78"/>
  <c r="R309" i="78"/>
  <c r="R205" i="78"/>
  <c r="K388" i="76"/>
  <c r="K236" i="76"/>
  <c r="K101" i="76"/>
  <c r="R110" i="78"/>
  <c r="K396" i="76"/>
  <c r="M63" i="72"/>
  <c r="R79" i="78"/>
  <c r="K187" i="76"/>
  <c r="K91" i="76"/>
  <c r="K61" i="76"/>
  <c r="K37" i="76"/>
  <c r="L13" i="74"/>
  <c r="K218" i="73"/>
  <c r="K188" i="73"/>
  <c r="K164" i="73"/>
  <c r="K133" i="73"/>
  <c r="K109" i="73"/>
  <c r="K74" i="73"/>
  <c r="K49" i="73"/>
  <c r="M66" i="72"/>
  <c r="M25" i="72"/>
  <c r="P156" i="69"/>
  <c r="R52" i="78"/>
  <c r="K383" i="76"/>
  <c r="K328" i="76"/>
  <c r="K273" i="76"/>
  <c r="K219" i="76"/>
  <c r="K165" i="76"/>
  <c r="K111" i="76"/>
  <c r="K72" i="76"/>
  <c r="K54" i="76"/>
  <c r="K36" i="76"/>
  <c r="K17" i="76"/>
  <c r="K236" i="73"/>
  <c r="K217" i="73"/>
  <c r="K199" i="73"/>
  <c r="D40" i="88"/>
  <c r="R226" i="78"/>
  <c r="R172" i="78"/>
  <c r="R118" i="78"/>
  <c r="R64" i="78"/>
  <c r="K394" i="76"/>
  <c r="K338" i="76"/>
  <c r="K283" i="76"/>
  <c r="K229" i="76"/>
  <c r="K175" i="76"/>
  <c r="K121" i="76"/>
  <c r="K87" i="76"/>
  <c r="K389" i="76"/>
  <c r="K334" i="76"/>
  <c r="K279" i="76"/>
  <c r="K225" i="76"/>
  <c r="K171" i="76"/>
  <c r="K117" i="76"/>
  <c r="R305" i="78"/>
  <c r="R171" i="78"/>
  <c r="K174" i="73"/>
  <c r="K119" i="73"/>
  <c r="K62" i="73"/>
  <c r="M61" i="72"/>
  <c r="S16" i="71"/>
  <c r="K120" i="76"/>
  <c r="K53" i="76"/>
  <c r="K235" i="73"/>
  <c r="K148" i="73"/>
  <c r="K72" i="73"/>
  <c r="M46" i="72"/>
  <c r="S12" i="71"/>
  <c r="K326" i="76"/>
  <c r="K189" i="73"/>
  <c r="M64" i="72"/>
  <c r="K162" i="73"/>
  <c r="K107" i="73"/>
  <c r="K50" i="73"/>
  <c r="M49" i="72"/>
  <c r="S15" i="71"/>
  <c r="K373" i="76"/>
  <c r="K210" i="76"/>
  <c r="K83" i="76"/>
  <c r="K175" i="73"/>
  <c r="K120" i="73"/>
  <c r="K144" i="76"/>
  <c r="R19" i="78"/>
  <c r="K123" i="76"/>
  <c r="R201" i="78"/>
  <c r="R204" i="78"/>
  <c r="K188" i="76"/>
  <c r="K363" i="76"/>
  <c r="R308" i="78"/>
  <c r="D33" i="88"/>
  <c r="R310" i="78"/>
  <c r="K162" i="76"/>
  <c r="R133" i="78"/>
  <c r="K177" i="76"/>
  <c r="R56" i="78"/>
  <c r="R266" i="78"/>
  <c r="K212" i="76"/>
  <c r="R33" i="78"/>
  <c r="K206" i="76"/>
  <c r="R149" i="78"/>
  <c r="R334" i="78"/>
  <c r="K346" i="76"/>
  <c r="R22" i="78"/>
  <c r="P144" i="69"/>
  <c r="M19" i="72"/>
  <c r="K16" i="73"/>
  <c r="K55" i="73"/>
  <c r="K91" i="73"/>
  <c r="K127" i="73"/>
  <c r="K155" i="73"/>
  <c r="K191" i="73"/>
  <c r="K225" i="73"/>
  <c r="K21" i="76"/>
  <c r="K55" i="76"/>
  <c r="K82" i="76"/>
  <c r="K216" i="76"/>
  <c r="R232" i="78"/>
  <c r="K231" i="76"/>
  <c r="R74" i="78"/>
  <c r="R329" i="78"/>
  <c r="K257" i="76"/>
  <c r="R57" i="78"/>
  <c r="R231" i="78"/>
  <c r="R173" i="78"/>
  <c r="D31" i="88"/>
  <c r="K284" i="76"/>
  <c r="K303" i="76"/>
  <c r="K321" i="76"/>
  <c r="K339" i="76"/>
  <c r="K357" i="76"/>
  <c r="K375" i="76"/>
  <c r="K395" i="76"/>
  <c r="R26" i="78"/>
  <c r="R45" i="78"/>
  <c r="R63" i="78"/>
  <c r="R81" i="78"/>
  <c r="R99" i="78"/>
  <c r="R117" i="78"/>
  <c r="R135" i="78"/>
  <c r="R169" i="78"/>
  <c r="R223" i="78"/>
  <c r="R290" i="78"/>
  <c r="R344" i="78"/>
  <c r="R159" i="78"/>
  <c r="R213" i="78"/>
  <c r="R241" i="78"/>
  <c r="R261" i="78"/>
  <c r="R279" i="78"/>
  <c r="R297" i="78"/>
  <c r="R315" i="78"/>
  <c r="R333" i="78"/>
  <c r="I14" i="80"/>
  <c r="D21" i="88"/>
  <c r="D14" i="88"/>
  <c r="R161" i="78"/>
  <c r="R179" i="78"/>
  <c r="R197" i="78"/>
  <c r="R215" i="78"/>
  <c r="R233" i="78"/>
  <c r="R251" i="78"/>
  <c r="R268" i="78"/>
  <c r="R286" i="78"/>
  <c r="R304" i="78"/>
  <c r="R322" i="78"/>
  <c r="R340" i="78"/>
  <c r="I22" i="80"/>
  <c r="D42" i="88"/>
  <c r="L58" i="58"/>
  <c r="K10" i="81"/>
  <c r="R240" i="78"/>
  <c r="R293" i="78"/>
  <c r="I10" i="80"/>
  <c r="K104" i="76"/>
  <c r="K122" i="76"/>
  <c r="K140" i="76"/>
  <c r="K158" i="76"/>
  <c r="K176" i="76"/>
  <c r="K194" i="76"/>
  <c r="K215" i="76"/>
  <c r="K233" i="76"/>
  <c r="K251" i="76"/>
  <c r="K269" i="76"/>
  <c r="K288" i="76"/>
  <c r="K306" i="76"/>
  <c r="K324" i="76"/>
  <c r="K342" i="76"/>
  <c r="K360" i="76"/>
  <c r="K378" i="76"/>
  <c r="R11" i="78"/>
  <c r="R29" i="78"/>
  <c r="R48" i="78"/>
  <c r="R66" i="78"/>
  <c r="R84" i="78"/>
  <c r="R102" i="78"/>
  <c r="R120" i="78"/>
  <c r="R138" i="78"/>
  <c r="R180" i="78"/>
  <c r="R234" i="78"/>
  <c r="R299" i="78"/>
  <c r="I16" i="80"/>
  <c r="R166" i="78"/>
  <c r="R220" i="78"/>
  <c r="R244" i="78"/>
  <c r="R264" i="78"/>
  <c r="R282" i="78"/>
  <c r="R300" i="78"/>
  <c r="R318" i="78"/>
  <c r="R336" i="78"/>
  <c r="I17" i="80"/>
  <c r="D15" i="88"/>
  <c r="R146" i="78"/>
  <c r="R164" i="78"/>
  <c r="R182" i="78"/>
  <c r="R200" i="78"/>
  <c r="R218" i="78"/>
  <c r="R236" i="78"/>
  <c r="R254" i="78"/>
  <c r="R271" i="78"/>
  <c r="R289" i="78"/>
  <c r="R307" i="78"/>
  <c r="R325" i="78"/>
  <c r="R343" i="78"/>
  <c r="D37" i="88"/>
  <c r="D36" i="88"/>
  <c r="L57" i="58"/>
  <c r="K13" i="81"/>
  <c r="P17" i="69"/>
  <c r="I24" i="80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4">
    <s v="Migdal Hashkaot Neches Boded"/>
    <s v="{[Time].[Hie Time].[Yom].&amp;[20230331]}"/>
    <s v="{[Medida].[Medida].&amp;[2]}"/>
    <s v="{[Keren].[Keren].[All]}"/>
    <s v="{[Cheshbon KM].[Hie Peilut].[Chevra].&amp;[399]&amp;[Kod_Peilut_L7_399]&amp;[Kod_Peilut_L6_372]&amp;[Kod_Peilut_L5_305]&amp;[Kod_Peilut_L4_304]&amp;[Kod_Peilut_L3_303]&amp;[Kod_Peilut_L2_159]&amp;[Kod_Peilut_L1_182]}"/>
    <s v="{[Salim Maslulim].[Salim Maslulim].[אחזקה ישירה + מסלים]}"/>
    <s v="[Measures].[c_Shovi_Keren]"/>
    <s v="#,0.00"/>
    <s v="[Neches].[Hie Neches Boded].[Neches Boded L3].&amp;[NechesBoded_L3_104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4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1]&amp;[NechesBoded_L2_103]&amp;[NechesBoded_L1_101]"/>
    <s v="[Neches].[Hie Neches Boded].[Neches Boded L2].&amp;[NechesBoded_L2_104]&amp;[NechesBoded_L1_101]"/>
    <s v="[Neches].[Hie Neches Boded].[Neches Boded L2].&amp;[NechesBoded_L2_106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25">
    <mdx n="0" f="s">
      <ms ns="1" c="0"/>
    </mdx>
    <mdx n="0" f="v">
      <t c="7" si="7">
        <n x="1" s="1"/>
        <n x="2" s="1"/>
        <n x="3" s="1"/>
        <n x="4" s="1"/>
        <n x="5" s="1"/>
        <n x="8"/>
        <n x="6"/>
      </t>
    </mdx>
    <mdx n="0" f="v">
      <t c="7" si="7">
        <n x="1" s="1"/>
        <n x="2" s="1"/>
        <n x="3" s="1"/>
        <n x="4" s="1"/>
        <n x="5" s="1"/>
        <n x="9"/>
        <n x="6"/>
      </t>
    </mdx>
    <mdx n="0" f="v">
      <t c="7" si="7">
        <n x="1" s="1"/>
        <n x="2" s="1"/>
        <n x="3" s="1"/>
        <n x="4" s="1"/>
        <n x="5" s="1"/>
        <n x="10"/>
        <n x="6"/>
      </t>
    </mdx>
    <mdx n="0" f="v">
      <t c="7" si="7">
        <n x="1" s="1"/>
        <n x="2" s="1"/>
        <n x="3" s="1"/>
        <n x="4" s="1"/>
        <n x="5" s="1"/>
        <n x="11"/>
        <n x="6"/>
      </t>
    </mdx>
    <mdx n="0" f="v">
      <t c="7" si="7">
        <n x="1" s="1"/>
        <n x="2" s="1"/>
        <n x="3" s="1"/>
        <n x="4" s="1"/>
        <n x="5" s="1"/>
        <n x="12"/>
        <n x="6"/>
      </t>
    </mdx>
    <mdx n="0" f="v">
      <t c="7" si="7">
        <n x="1" s="1"/>
        <n x="2" s="1"/>
        <n x="3" s="1"/>
        <n x="4" s="1"/>
        <n x="5" s="1"/>
        <n x="13"/>
        <n x="6"/>
      </t>
    </mdx>
    <mdx n="0" f="v">
      <t c="7" si="7">
        <n x="1" s="1"/>
        <n x="2" s="1"/>
        <n x="3" s="1"/>
        <n x="4" s="1"/>
        <n x="5" s="1"/>
        <n x="14"/>
        <n x="6"/>
      </t>
    </mdx>
    <mdx n="0" f="v">
      <t c="7" si="7">
        <n x="1" s="1"/>
        <n x="2" s="1"/>
        <n x="3" s="1"/>
        <n x="4" s="1"/>
        <n x="5" s="1"/>
        <n x="15"/>
        <n x="6"/>
      </t>
    </mdx>
    <mdx n="0" f="v">
      <t c="7" si="7">
        <n x="1" s="1"/>
        <n x="2" s="1"/>
        <n x="3" s="1"/>
        <n x="4" s="1"/>
        <n x="5" s="1"/>
        <n x="16"/>
        <n x="6"/>
      </t>
    </mdx>
    <mdx n="0" f="v">
      <t c="7" si="7">
        <n x="1" s="1"/>
        <n x="2" s="1"/>
        <n x="3" s="1"/>
        <n x="4" s="1"/>
        <n x="5" s="1"/>
        <n x="17"/>
        <n x="6"/>
      </t>
    </mdx>
    <mdx n="0" f="v">
      <t c="7" si="7">
        <n x="1" s="1"/>
        <n x="2" s="1"/>
        <n x="3" s="1"/>
        <n x="4" s="1"/>
        <n x="5" s="1"/>
        <n x="18"/>
        <n x="6"/>
      </t>
    </mdx>
    <mdx n="0" f="v">
      <t c="7" si="7">
        <n x="1" s="1"/>
        <n x="2" s="1"/>
        <n x="3" s="1"/>
        <n x="4" s="1"/>
        <n x="5" s="1"/>
        <n x="19"/>
        <n x="6"/>
      </t>
    </mdx>
    <mdx n="0" f="v">
      <t c="7" si="7">
        <n x="1" s="1"/>
        <n x="2" s="1"/>
        <n x="3" s="1"/>
        <n x="4" s="1"/>
        <n x="5" s="1"/>
        <n x="20"/>
        <n x="6"/>
      </t>
    </mdx>
    <mdx n="0" f="v">
      <t c="7" si="7">
        <n x="1" s="1"/>
        <n x="2" s="1"/>
        <n x="3" s="1"/>
        <n x="4" s="1"/>
        <n x="5" s="1"/>
        <n x="21"/>
        <n x="6"/>
      </t>
    </mdx>
    <mdx n="0" f="v">
      <t c="3" si="24">
        <n x="1" s="1"/>
        <n x="22"/>
        <n x="23"/>
      </t>
    </mdx>
    <mdx n="0" f="v">
      <t c="3" si="24">
        <n x="1" s="1"/>
        <n x="25"/>
        <n x="23"/>
      </t>
    </mdx>
    <mdx n="0" f="v">
      <t c="3" si="24">
        <n x="1" s="1"/>
        <n x="26"/>
        <n x="23"/>
      </t>
    </mdx>
    <mdx n="0" f="v">
      <t c="3" si="24">
        <n x="1" s="1"/>
        <n x="27"/>
        <n x="23"/>
      </t>
    </mdx>
    <mdx n="0" f="v">
      <t c="3" si="24">
        <n x="1" s="1"/>
        <n x="28"/>
        <n x="23"/>
      </t>
    </mdx>
    <mdx n="0" f="v">
      <t c="3" si="24">
        <n x="1" s="1"/>
        <n x="29"/>
        <n x="23"/>
      </t>
    </mdx>
    <mdx n="0" f="v">
      <t c="3" si="24">
        <n x="1" s="1"/>
        <n x="30"/>
        <n x="23"/>
      </t>
    </mdx>
    <mdx n="0" f="v">
      <t c="3" si="24">
        <n x="1" s="1"/>
        <n x="31"/>
        <n x="23"/>
      </t>
    </mdx>
    <mdx n="0" f="v">
      <t c="3" si="24">
        <n x="1" s="1"/>
        <n x="32"/>
        <n x="23"/>
      </t>
    </mdx>
    <mdx n="0" f="v">
      <t c="3" si="24">
        <n x="1" s="1"/>
        <n x="33"/>
        <n x="23"/>
      </t>
    </mdx>
  </mdxMetadata>
  <valueMetadata count="25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</valueMetadata>
</metadata>
</file>

<file path=xl/sharedStrings.xml><?xml version="1.0" encoding="utf-8"?>
<sst xmlns="http://schemas.openxmlformats.org/spreadsheetml/2006/main" count="11999" uniqueCount="3526">
  <si>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</si>
  <si>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</si>
  <si>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</si>
  <si>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</si>
  <si>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</si>
  <si>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</si>
  <si>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</si>
  <si>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</si>
  <si>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</si>
  <si>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</si>
  <si>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</si>
  <si>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</si>
  <si>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</si>
  <si>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</si>
  <si>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</si>
  <si>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</si>
  <si>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</si>
  <si>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</si>
  <si>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</si>
  <si>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</si>
  <si>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</si>
  <si>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</si>
  <si>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</si>
  <si>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</si>
  <si>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גילון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</si>
  <si>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</si>
  <si>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</si>
  <si>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</si>
  <si>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</si>
  <si>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</si>
  <si>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</si>
  <si>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</si>
  <si>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</si>
  <si>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</si>
  <si>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</si>
  <si>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</si>
  <si>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</si>
  <si>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</si>
  <si>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</si>
  <si>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</si>
  <si>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</si>
  <si>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</si>
  <si>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בחו"ל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</si>
  <si>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</si>
  <si>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</si>
  <si>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</si>
  <si>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</si>
  <si>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</si>
  <si>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</si>
  <si>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</si>
  <si>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</si>
  <si>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</si>
  <si>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</si>
  <si>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</si>
  <si>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</si>
  <si>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</si>
  <si>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</si>
  <si>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</si>
  <si>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</si>
  <si>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</si>
  <si>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</si>
  <si>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</si>
  <si>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</si>
  <si>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</si>
  <si>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</si>
  <si>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</si>
  <si>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</si>
  <si>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</si>
  <si>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</si>
  <si>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ערד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</si>
  <si>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</si>
  <si>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</si>
  <si>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</si>
  <si>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</si>
  <si>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</si>
  <si>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</si>
  <si>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</si>
  <si>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</si>
  <si>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</si>
  <si>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</si>
  <si>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</si>
  <si>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</si>
  <si>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</si>
  <si>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</si>
  <si>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</si>
  <si>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</si>
  <si>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</si>
  <si>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</si>
  <si>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</si>
  <si>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</si>
  <si>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</si>
  <si>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</si>
  <si>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</si>
  <si>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</si>
  <si>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</si>
  <si>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</si>
  <si>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</si>
  <si>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</si>
  <si>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</si>
  <si>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</si>
  <si>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</si>
  <si>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</si>
  <si>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</si>
  <si>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</si>
  <si>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</si>
  <si>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</si>
  <si>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</si>
  <si>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</si>
  <si>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</si>
  <si>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</si>
  <si>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</si>
  <si>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</si>
  <si>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</si>
  <si>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</si>
  <si>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</si>
  <si>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</si>
  <si>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</si>
  <si>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</si>
  <si>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</si>
  <si>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</si>
  <si>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</si>
  <si>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</si>
  <si>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</si>
  <si>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</si>
  <si>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</si>
  <si>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</si>
  <si>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◄</t>
  </si>
  <si>
    <t>ביומד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</si>
  <si>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</si>
  <si>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</si>
  <si>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</si>
  <si>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</si>
  <si>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</si>
  <si>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</si>
  <si>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</si>
  <si>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</si>
  <si>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</si>
  <si>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</si>
  <si>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</si>
  <si>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</si>
  <si>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</si>
  <si>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</si>
  <si>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</si>
  <si>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</si>
  <si>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</si>
  <si>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</si>
  <si>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</si>
  <si>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</si>
  <si>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</si>
  <si>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</si>
  <si>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</si>
  <si>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</si>
  <si>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</si>
  <si>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</si>
  <si>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</si>
  <si>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</si>
  <si>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השקעות במדעי החיים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</si>
  <si>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</si>
  <si>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</si>
  <si>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</si>
  <si>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</si>
  <si>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</si>
  <si>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</si>
  <si>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</si>
  <si>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</si>
  <si>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</si>
  <si>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</si>
  <si>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</si>
  <si>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</si>
  <si>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</si>
  <si>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</si>
  <si>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</si>
  <si>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</si>
  <si>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</si>
  <si>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</si>
  <si>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</si>
  <si>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</si>
  <si>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</si>
  <si>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</si>
  <si>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</si>
  <si>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</si>
  <si>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</si>
  <si>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</si>
  <si>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</si>
  <si>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</si>
  <si>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</si>
  <si>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</si>
  <si>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</si>
  <si>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</si>
  <si>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</si>
  <si>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</si>
  <si>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</si>
  <si>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</si>
  <si>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</si>
  <si>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</si>
  <si>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</si>
  <si>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</si>
  <si>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</si>
  <si>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</si>
  <si>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</si>
  <si>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</si>
  <si>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</si>
  <si>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</si>
  <si>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חוזים עתידיים בחו"ל: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</si>
  <si>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</si>
  <si>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</si>
  <si>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</si>
  <si>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</si>
  <si>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</si>
  <si>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</si>
  <si>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</si>
  <si>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</si>
  <si>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</si>
  <si>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</si>
  <si>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</si>
  <si>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</si>
  <si>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</si>
  <si>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</si>
  <si>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</si>
  <si>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</si>
  <si>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</si>
  <si>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</si>
  <si>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</si>
  <si>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</si>
  <si>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</si>
  <si>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</si>
  <si>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</si>
  <si>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</si>
  <si>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</si>
  <si>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</si>
  <si>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</si>
  <si>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31/03/2023</t>
  </si>
  <si>
    <t>מגדל מקפת קרנות פנסיה וקופות גמל בע"מ</t>
  </si>
  <si>
    <t>מגדל מקפת אישית (מספר אוצר 162) - מסלול לבני 60 ומעלה</t>
  </si>
  <si>
    <t>גליל 5904</t>
  </si>
  <si>
    <t>9590431</t>
  </si>
  <si>
    <t>RF</t>
  </si>
  <si>
    <t>ממשל צמודה 0527</t>
  </si>
  <si>
    <t>1140847</t>
  </si>
  <si>
    <t>ממשל צמודה 0529</t>
  </si>
  <si>
    <t>1157023</t>
  </si>
  <si>
    <t>ממשל צמודה 0536</t>
  </si>
  <si>
    <t>1097708</t>
  </si>
  <si>
    <t>ממשל צמודה 0545</t>
  </si>
  <si>
    <t>1134865</t>
  </si>
  <si>
    <t>ממשל צמודה 0726</t>
  </si>
  <si>
    <t>1169564</t>
  </si>
  <si>
    <t>ממשל צמודה 0841</t>
  </si>
  <si>
    <t>1120583</t>
  </si>
  <si>
    <t>ממשל צמודה 0923</t>
  </si>
  <si>
    <t>1128081</t>
  </si>
  <si>
    <t>ממשל צמודה 1025</t>
  </si>
  <si>
    <t>1135912</t>
  </si>
  <si>
    <t>ממשל צמודה 1131</t>
  </si>
  <si>
    <t>1172220</t>
  </si>
  <si>
    <t>ממשל צמודה 1151</t>
  </si>
  <si>
    <t>1168301</t>
  </si>
  <si>
    <t>מ.ק.מ 1123</t>
  </si>
  <si>
    <t>8231128</t>
  </si>
  <si>
    <t>מ.ק.מ 813</t>
  </si>
  <si>
    <t>8230815</t>
  </si>
  <si>
    <t>מ.ק.מ. 1023</t>
  </si>
  <si>
    <t>8231029</t>
  </si>
  <si>
    <t>מ.ק.מ. 513</t>
  </si>
  <si>
    <t>8230518</t>
  </si>
  <si>
    <t>מ.ק.מ. 913</t>
  </si>
  <si>
    <t>8230914</t>
  </si>
  <si>
    <t>מקמ 114</t>
  </si>
  <si>
    <t>8240111</t>
  </si>
  <si>
    <t>מקמ 1213</t>
  </si>
  <si>
    <t>8231219</t>
  </si>
  <si>
    <t>מקמ 214</t>
  </si>
  <si>
    <t>8240210</t>
  </si>
  <si>
    <t>מקמ 314</t>
  </si>
  <si>
    <t>8240319</t>
  </si>
  <si>
    <t>ממשל שקלית 0142</t>
  </si>
  <si>
    <t>1125400</t>
  </si>
  <si>
    <t>ממשל שקלית 0226</t>
  </si>
  <si>
    <t>1174697</t>
  </si>
  <si>
    <t>ממשל שקלית 0324</t>
  </si>
  <si>
    <t>1130848</t>
  </si>
  <si>
    <t>ממשל שקלית 0327</t>
  </si>
  <si>
    <t>1139344</t>
  </si>
  <si>
    <t>ממשל שקלית 0330</t>
  </si>
  <si>
    <t>1160985</t>
  </si>
  <si>
    <t>ממשל שקלית 0347</t>
  </si>
  <si>
    <t>1140193</t>
  </si>
  <si>
    <t>ממשל שקלית 0425</t>
  </si>
  <si>
    <t>1162668</t>
  </si>
  <si>
    <t>ממשל שקלית 0432</t>
  </si>
  <si>
    <t>1180660</t>
  </si>
  <si>
    <t>ממשל שקלית 0537</t>
  </si>
  <si>
    <t>1166180</t>
  </si>
  <si>
    <t>ממשל שקלית 0723</t>
  </si>
  <si>
    <t>1167105</t>
  </si>
  <si>
    <t>ממשל שקלית 0825</t>
  </si>
  <si>
    <t>1135557</t>
  </si>
  <si>
    <t>ממשל שקלית 0928</t>
  </si>
  <si>
    <t>1150879</t>
  </si>
  <si>
    <t>ממשל שקלית 1024</t>
  </si>
  <si>
    <t>1175777</t>
  </si>
  <si>
    <t>ממשל שקלית 1026</t>
  </si>
  <si>
    <t>1099456</t>
  </si>
  <si>
    <t>ממשל שקלית 1123</t>
  </si>
  <si>
    <t>1155068</t>
  </si>
  <si>
    <t>ממשל שקלית 1152</t>
  </si>
  <si>
    <t>1184076</t>
  </si>
  <si>
    <t>ממשל משתנה 0526</t>
  </si>
  <si>
    <t>1141795</t>
  </si>
  <si>
    <t>ממשל משתנה 1130</t>
  </si>
  <si>
    <t>1166552</t>
  </si>
  <si>
    <t>ISRAEL 4.5 2120</t>
  </si>
  <si>
    <t>US46513JB593</t>
  </si>
  <si>
    <t>A+</t>
  </si>
  <si>
    <t>FITCH</t>
  </si>
  <si>
    <t>אלה פקדון אגח ה</t>
  </si>
  <si>
    <t>מגמה</t>
  </si>
  <si>
    <t>515666881</t>
  </si>
  <si>
    <t>אג"ח מובנות</t>
  </si>
  <si>
    <t>ilAAA</t>
  </si>
  <si>
    <t>מעלות S&amp;P</t>
  </si>
  <si>
    <t>בינל הנפק אגח י</t>
  </si>
  <si>
    <t>513141879</t>
  </si>
  <si>
    <t>בנקים</t>
  </si>
  <si>
    <t>Aaa.il</t>
  </si>
  <si>
    <t>דיסק מנ אגח טו</t>
  </si>
  <si>
    <t>520029935</t>
  </si>
  <si>
    <t>לאומי אגח 179</t>
  </si>
  <si>
    <t>520018078</t>
  </si>
  <si>
    <t>מז טפ הנפק 45</t>
  </si>
  <si>
    <t>520032046</t>
  </si>
  <si>
    <t>מז טפ הנפק 49</t>
  </si>
  <si>
    <t>מז טפ הנפק 52</t>
  </si>
  <si>
    <t>מקורות אגח 11</t>
  </si>
  <si>
    <t>520010869</t>
  </si>
  <si>
    <t>מרכנתיל הנ אגחג</t>
  </si>
  <si>
    <t>513686154</t>
  </si>
  <si>
    <t>מרכנתיל הנ אגחד</t>
  </si>
  <si>
    <t>נמלי ישראל אגחא</t>
  </si>
  <si>
    <t>513569780</t>
  </si>
  <si>
    <t>נדל"ן מניב בישראל</t>
  </si>
  <si>
    <t>נמלי ישראל אגחב</t>
  </si>
  <si>
    <t>פועלים אגח 200</t>
  </si>
  <si>
    <t>520000118</t>
  </si>
  <si>
    <t>פועלים הנ אגח32</t>
  </si>
  <si>
    <t>520032640</t>
  </si>
  <si>
    <t>פועלים הנ אגח35</t>
  </si>
  <si>
    <t>פועלים הנ אגח36</t>
  </si>
  <si>
    <t>חשמל אגח 27</t>
  </si>
  <si>
    <t>520000472</t>
  </si>
  <si>
    <t>אנרגיה</t>
  </si>
  <si>
    <t>Aa1.il</t>
  </si>
  <si>
    <t>חשמל אגח 29</t>
  </si>
  <si>
    <t>חשמל אגח 31</t>
  </si>
  <si>
    <t>חשמל אגח 32</t>
  </si>
  <si>
    <t>חשמל אגח 33</t>
  </si>
  <si>
    <t>נתיבי גז אגח ד</t>
  </si>
  <si>
    <t>513436394</t>
  </si>
  <si>
    <t>עזריאלי אגח ב</t>
  </si>
  <si>
    <t>510960719</t>
  </si>
  <si>
    <t>ilAA+</t>
  </si>
  <si>
    <t>עזריאלי אגח ד</t>
  </si>
  <si>
    <t>עזריאלי אגח ה</t>
  </si>
  <si>
    <t>עזריאלי אגח ו</t>
  </si>
  <si>
    <t>עזריאלי אגח ז</t>
  </si>
  <si>
    <t>עזריאלי אגח ח</t>
  </si>
  <si>
    <t>פועלים הנ הת טו</t>
  </si>
  <si>
    <t>אמות אגח ד</t>
  </si>
  <si>
    <t>520026683</t>
  </si>
  <si>
    <t>Aa2.il</t>
  </si>
  <si>
    <t>אמות אגח ו</t>
  </si>
  <si>
    <t>אמות אגח ח</t>
  </si>
  <si>
    <t>ארפורט אגח ה</t>
  </si>
  <si>
    <t>511659401</t>
  </si>
  <si>
    <t>ilAA</t>
  </si>
  <si>
    <t>ארפורט אגח ט</t>
  </si>
  <si>
    <t>ביג אגח ח</t>
  </si>
  <si>
    <t>513623314</t>
  </si>
  <si>
    <t>ביג אגח יא</t>
  </si>
  <si>
    <t>ביג אגח יג</t>
  </si>
  <si>
    <t>ביג אגח יד</t>
  </si>
  <si>
    <t>גב ים אגח ו</t>
  </si>
  <si>
    <t>520001736</t>
  </si>
  <si>
    <t>גב ים אגח ט</t>
  </si>
  <si>
    <t>גב ים אגח י</t>
  </si>
  <si>
    <t>ישרס אגח טו</t>
  </si>
  <si>
    <t>520017807</t>
  </si>
  <si>
    <t>ישרס אגח יח</t>
  </si>
  <si>
    <t>לאומי התח נד401</t>
  </si>
  <si>
    <t>לאומי התח נד402</t>
  </si>
  <si>
    <t>לאומי התח נד403</t>
  </si>
  <si>
    <t>לאומי התח נד404</t>
  </si>
  <si>
    <t>לאומי התח נד405</t>
  </si>
  <si>
    <t>מבנה אגח יז*</t>
  </si>
  <si>
    <t>520024126</t>
  </si>
  <si>
    <t>מבנה אגח כ*</t>
  </si>
  <si>
    <t>מבנה אגח כג*</t>
  </si>
  <si>
    <t>מבנה אגח כד*</t>
  </si>
  <si>
    <t>מבנה אגח כה*</t>
  </si>
  <si>
    <t>מליסרון אגח ו*</t>
  </si>
  <si>
    <t>520037789</t>
  </si>
  <si>
    <t>מליסרון אגח טז*</t>
  </si>
  <si>
    <t>מליסרון אגח י*</t>
  </si>
  <si>
    <t>מליסרון אגח יג*</t>
  </si>
  <si>
    <t>מליסרון אגח יד*</t>
  </si>
  <si>
    <t>מליסרון אגח יז*</t>
  </si>
  <si>
    <t>מליסרון אגח יח*</t>
  </si>
  <si>
    <t>מליסרון אגח יט*</t>
  </si>
  <si>
    <t>מליסרון אגח כ*</t>
  </si>
  <si>
    <t>מליסרון אגח כא*</t>
  </si>
  <si>
    <t>פועלים הנ הת יח</t>
  </si>
  <si>
    <t>פועלים הנ הת יט</t>
  </si>
  <si>
    <t>פועלים הנ הת כא</t>
  </si>
  <si>
    <t>פועלים הנפ הת כ</t>
  </si>
  <si>
    <t>פועלים התח נד ה</t>
  </si>
  <si>
    <t>פועלים התח נד ו</t>
  </si>
  <si>
    <t>פועלים התח נד ז</t>
  </si>
  <si>
    <t>רבוע נדלן אגח ח*</t>
  </si>
  <si>
    <t>513765859</t>
  </si>
  <si>
    <t>ריט 1 אגח ד*</t>
  </si>
  <si>
    <t>513821488</t>
  </si>
  <si>
    <t>ריט 1 אגח ה*</t>
  </si>
  <si>
    <t>ריט 1 אגח ו*</t>
  </si>
  <si>
    <t>ריט 1 אגח ז*</t>
  </si>
  <si>
    <t>שופרסל אגח ו*</t>
  </si>
  <si>
    <t>520022732</t>
  </si>
  <si>
    <t>רשתות שיווק</t>
  </si>
  <si>
    <t>שלמה החז אגח טז</t>
  </si>
  <si>
    <t>520034372</t>
  </si>
  <si>
    <t>שלמה החז אגח יח</t>
  </si>
  <si>
    <t>שלמה החז אגח כ</t>
  </si>
  <si>
    <t>אדמה אגח ב</t>
  </si>
  <si>
    <t>520043605</t>
  </si>
  <si>
    <t>כימיה, גומי ופלסטיק</t>
  </si>
  <si>
    <t>ilAA-</t>
  </si>
  <si>
    <t>בזק אגח 10</t>
  </si>
  <si>
    <t>520031931</t>
  </si>
  <si>
    <t>Aa3.il</t>
  </si>
  <si>
    <t>בזק אגח 12</t>
  </si>
  <si>
    <t>בזק אגח 14</t>
  </si>
  <si>
    <t>ביג אגח ז</t>
  </si>
  <si>
    <t>ביג אגח ט</t>
  </si>
  <si>
    <t>ביג אגח טו</t>
  </si>
  <si>
    <t>ביג אגח יב</t>
  </si>
  <si>
    <t>ביג אגח יח</t>
  </si>
  <si>
    <t>ביג אגח כ</t>
  </si>
  <si>
    <t>בינל הנפ התח כו</t>
  </si>
  <si>
    <t>בינל הנפק התחכד</t>
  </si>
  <si>
    <t>בינל הנפק התחכה</t>
  </si>
  <si>
    <t>בינל הנפקות כז</t>
  </si>
  <si>
    <t>דיסקונט מנ נד ו</t>
  </si>
  <si>
    <t>דיסקונט מנ נד ז</t>
  </si>
  <si>
    <t>דיסקונט מנ נד ח</t>
  </si>
  <si>
    <t>דיסקונט מנ נד ט</t>
  </si>
  <si>
    <t>הפניקס אגח 5</t>
  </si>
  <si>
    <t>520017450</t>
  </si>
  <si>
    <t>ביטוח</t>
  </si>
  <si>
    <t>הראל הנפק אגח ו</t>
  </si>
  <si>
    <t>513834200</t>
  </si>
  <si>
    <t>הראל הנפק אגח ז</t>
  </si>
  <si>
    <t>ישרס אגח טז</t>
  </si>
  <si>
    <t>ישרס אגח יג</t>
  </si>
  <si>
    <t>ישרס אגח יט</t>
  </si>
  <si>
    <t>כלל מימון אגח ט</t>
  </si>
  <si>
    <t>513754069</t>
  </si>
  <si>
    <t>מגה אור אגח ח*</t>
  </si>
  <si>
    <t>513257873</t>
  </si>
  <si>
    <t>מז טפ הנפ הת 53</t>
  </si>
  <si>
    <t>מז טפ הנפ הת 65</t>
  </si>
  <si>
    <t>מז טפ הנפק הת48</t>
  </si>
  <si>
    <t>מז טפ הנפק הת50</t>
  </si>
  <si>
    <t>סלע נדלן אגח ב</t>
  </si>
  <si>
    <t>513992529</t>
  </si>
  <si>
    <t>סלע נדלן אגח ג</t>
  </si>
  <si>
    <t>סלע נדלן אגח ד</t>
  </si>
  <si>
    <t>פניקס הון אגח ה</t>
  </si>
  <si>
    <t>514290345</t>
  </si>
  <si>
    <t>רבוע נדלן אגח ו*</t>
  </si>
  <si>
    <t>רבוע נדלן אגח ט*</t>
  </si>
  <si>
    <t>אלבר אגח יז'</t>
  </si>
  <si>
    <t>512025891</t>
  </si>
  <si>
    <t>ilA+</t>
  </si>
  <si>
    <t>אלבר אגח יט</t>
  </si>
  <si>
    <t>אלדן תחבו אגח ה</t>
  </si>
  <si>
    <t>510454333</t>
  </si>
  <si>
    <t>אלדן תחבו אגח ז</t>
  </si>
  <si>
    <t>אלדן תחבו אגח ח</t>
  </si>
  <si>
    <t>גירון אגח ו</t>
  </si>
  <si>
    <t>520044520</t>
  </si>
  <si>
    <t>A1.il</t>
  </si>
  <si>
    <t>גירון אגח ז</t>
  </si>
  <si>
    <t>גירון אגח ח</t>
  </si>
  <si>
    <t>ג'נרישן קפ אגחב*</t>
  </si>
  <si>
    <t>515846558</t>
  </si>
  <si>
    <t>השקעה ואחזקות</t>
  </si>
  <si>
    <t>ג'נרישן קפ אגחג*</t>
  </si>
  <si>
    <t>מגה אור אגח ד*</t>
  </si>
  <si>
    <t>מגה אור אגח ו*</t>
  </si>
  <si>
    <t>מגה אור אגח ז*</t>
  </si>
  <si>
    <t>מגה אור אגח ט*</t>
  </si>
  <si>
    <t>מגה אור אגח י*</t>
  </si>
  <si>
    <t>מגה אור אגח יא*</t>
  </si>
  <si>
    <t>מימון ישיר אגחג</t>
  </si>
  <si>
    <t>513893123</t>
  </si>
  <si>
    <t>אשראי חוץ בנקאי</t>
  </si>
  <si>
    <t>מימון ישיר אגחד</t>
  </si>
  <si>
    <t>מימון ישיר אגחה</t>
  </si>
  <si>
    <t>מימון ישיר אגחו</t>
  </si>
  <si>
    <t>פז נפט אגח ו*</t>
  </si>
  <si>
    <t>510216054</t>
  </si>
  <si>
    <t>פז נפט אגח ז*</t>
  </si>
  <si>
    <t>אדגר אגח ט*</t>
  </si>
  <si>
    <t>520035171</t>
  </si>
  <si>
    <t>נדל"ן מניב בחו"ל</t>
  </si>
  <si>
    <t>A2.il</t>
  </si>
  <si>
    <t>אפי נכסים אגח ח</t>
  </si>
  <si>
    <t>510560188</t>
  </si>
  <si>
    <t>אפי נכסים אגחיא</t>
  </si>
  <si>
    <t>אפי נכסים אגחיג</t>
  </si>
  <si>
    <t>אפי נכסים אגחיד</t>
  </si>
  <si>
    <t>אשטרום קבוצה אגח ד</t>
  </si>
  <si>
    <t>510381601</t>
  </si>
  <si>
    <t>בנייה</t>
  </si>
  <si>
    <t>ilA</t>
  </si>
  <si>
    <t>ג'י סיטי אגח טו</t>
  </si>
  <si>
    <t>520033234</t>
  </si>
  <si>
    <t>הכשרת ישוב אג21</t>
  </si>
  <si>
    <t>520020116</t>
  </si>
  <si>
    <t>נכסים ובנין אגח י</t>
  </si>
  <si>
    <t>520025438</t>
  </si>
  <si>
    <t>סלקום אגח ח*</t>
  </si>
  <si>
    <t>511930125</t>
  </si>
  <si>
    <t>או פי סי אגח ב*</t>
  </si>
  <si>
    <t>514401702</t>
  </si>
  <si>
    <t>ilA-</t>
  </si>
  <si>
    <t>או פי סי אגח ג*</t>
  </si>
  <si>
    <t>ג'י סיטי אגח יב</t>
  </si>
  <si>
    <t>A3.il</t>
  </si>
  <si>
    <t>ג'י סיטי אגח יג</t>
  </si>
  <si>
    <t>ג'י סיטי אגח יד</t>
  </si>
  <si>
    <t>הכשרת ישוב אג23</t>
  </si>
  <si>
    <t>מגוריט אגח ב</t>
  </si>
  <si>
    <t>515434074</t>
  </si>
  <si>
    <t>מגוריט אגח ג</t>
  </si>
  <si>
    <t>מגוריט אגח ד</t>
  </si>
  <si>
    <t>מגוריט אגח ה</t>
  </si>
  <si>
    <t>פתאל החזקות אגח ד*</t>
  </si>
  <si>
    <t>512607888</t>
  </si>
  <si>
    <t>מלונאות ותיירות</t>
  </si>
  <si>
    <t>אגח הפחתת שווי ניירות חסומים</t>
  </si>
  <si>
    <t>259026600</t>
  </si>
  <si>
    <t>ל.ר.</t>
  </si>
  <si>
    <t>NR</t>
  </si>
  <si>
    <t>ארי נדלן אגח א</t>
  </si>
  <si>
    <t>520038332</t>
  </si>
  <si>
    <t>מניבים ריט אגחא*</t>
  </si>
  <si>
    <t>515327120</t>
  </si>
  <si>
    <t>מניבים ריט אגחב*</t>
  </si>
  <si>
    <t>מניבים ריט אגחג*</t>
  </si>
  <si>
    <t>מניבים ריט אגחד*</t>
  </si>
  <si>
    <t>משק אנרג אגח א</t>
  </si>
  <si>
    <t>516167343</t>
  </si>
  <si>
    <t>נופר אנרג אגח א*</t>
  </si>
  <si>
    <t>514599943</t>
  </si>
  <si>
    <t>אנרגיה מתחדשת</t>
  </si>
  <si>
    <t>קרדן אןוי אגח ב*</t>
  </si>
  <si>
    <t>NV1239114</t>
  </si>
  <si>
    <t>דיסק מנ אגח יד</t>
  </si>
  <si>
    <t>עמידר אגח א</t>
  </si>
  <si>
    <t>520017393</t>
  </si>
  <si>
    <t>פועלים אגח 100</t>
  </si>
  <si>
    <t>חשמל אגח 26</t>
  </si>
  <si>
    <t>שטראוס אגח ה</t>
  </si>
  <si>
    <t>520003781</t>
  </si>
  <si>
    <t>מזון</t>
  </si>
  <si>
    <t>תעש אוירית אגחד</t>
  </si>
  <si>
    <t>520027194</t>
  </si>
  <si>
    <t>ביטחוניות</t>
  </si>
  <si>
    <t>אייסיאל אגח ז*</t>
  </si>
  <si>
    <t>520027830</t>
  </si>
  <si>
    <t>אמות אגח ה</t>
  </si>
  <si>
    <t>אמות אגח ז</t>
  </si>
  <si>
    <t>ביג אגח ו</t>
  </si>
  <si>
    <t>גב ים אגח ח</t>
  </si>
  <si>
    <t>וילאר אגח ח</t>
  </si>
  <si>
    <t>520038910</t>
  </si>
  <si>
    <t>ישראמקו אגח ג*</t>
  </si>
  <si>
    <t>550010003</t>
  </si>
  <si>
    <t>מנורה הון התח ד</t>
  </si>
  <si>
    <t>513937714</t>
  </si>
  <si>
    <t>שופרסל אגח ה*</t>
  </si>
  <si>
    <t>שופרסל אגח ז*</t>
  </si>
  <si>
    <t>שלמה החז אגח יז</t>
  </si>
  <si>
    <t>שלמה החז אגח יט</t>
  </si>
  <si>
    <t>בזק אגח 13</t>
  </si>
  <si>
    <t>בזק אגח 9</t>
  </si>
  <si>
    <t>גמא אגח 3</t>
  </si>
  <si>
    <t>512711789</t>
  </si>
  <si>
    <t>הראל הנפ אגח טו</t>
  </si>
  <si>
    <t>הראל הנפ אגח טז</t>
  </si>
  <si>
    <t>הראל הנפ אגח יב</t>
  </si>
  <si>
    <t>הראל הנפ אגח יד</t>
  </si>
  <si>
    <t>הראל הנפ אגח יח</t>
  </si>
  <si>
    <t>יוניברסל אגח ב</t>
  </si>
  <si>
    <t>511809071</t>
  </si>
  <si>
    <t>כלל מימון אגח י</t>
  </si>
  <si>
    <t>כללביט אגח יא</t>
  </si>
  <si>
    <t>כללביט אגח יב</t>
  </si>
  <si>
    <t>מנורה הון התח ה</t>
  </si>
  <si>
    <t>מנורה הון התח ז</t>
  </si>
  <si>
    <t>פניקס הון אגח ח</t>
  </si>
  <si>
    <t>פניקס הון אגח ט</t>
  </si>
  <si>
    <t>פניקס הון אגחיא</t>
  </si>
  <si>
    <t>קרסו אגח ג</t>
  </si>
  <si>
    <t>514065283</t>
  </si>
  <si>
    <t>קרסו אגח ד</t>
  </si>
  <si>
    <t>קרסו מוט' אגח א</t>
  </si>
  <si>
    <t>קרסו מוט' אגח ב</t>
  </si>
  <si>
    <t>אלבר אגח יח</t>
  </si>
  <si>
    <t>אלבר אגח כ</t>
  </si>
  <si>
    <t>אלדן תחבו אגח ו</t>
  </si>
  <si>
    <t>אלדן תחבו אגח ט</t>
  </si>
  <si>
    <t>אלקטרה אגח ד*</t>
  </si>
  <si>
    <t>520028911</t>
  </si>
  <si>
    <t>אלקטרה אגח ה*</t>
  </si>
  <si>
    <t>בזן אגח ה</t>
  </si>
  <si>
    <t>520036658</t>
  </si>
  <si>
    <t>בזן אגח י</t>
  </si>
  <si>
    <t>דה זראסאי אגח ג</t>
  </si>
  <si>
    <t>1744984</t>
  </si>
  <si>
    <t>דמרי אגח ז*</t>
  </si>
  <si>
    <t>511399388</t>
  </si>
  <si>
    <t>דמרי אגח ט*</t>
  </si>
  <si>
    <t>ממן אגח ב</t>
  </si>
  <si>
    <t>520036435</t>
  </si>
  <si>
    <t>ספנסר אגח ג</t>
  </si>
  <si>
    <t>1838863</t>
  </si>
  <si>
    <t>פז נפט ד*</t>
  </si>
  <si>
    <t>פז נפט אגח ח*</t>
  </si>
  <si>
    <t>פרטנר אגח ו*</t>
  </si>
  <si>
    <t>520044314</t>
  </si>
  <si>
    <t>פרטנר אגח ז*</t>
  </si>
  <si>
    <t>שפיר הנדס אגח א*</t>
  </si>
  <si>
    <t>514892801</t>
  </si>
  <si>
    <t>מתכת ומוצרי בניה</t>
  </si>
  <si>
    <t>שפיר הנדס אגח ב*</t>
  </si>
  <si>
    <t>אזורים אגח 13*</t>
  </si>
  <si>
    <t>520025990</t>
  </si>
  <si>
    <t>אזורים אגח 14*</t>
  </si>
  <si>
    <t>איידיאייהנ הת ה</t>
  </si>
  <si>
    <t>514486042</t>
  </si>
  <si>
    <t>אנלייט אנר אג ג*</t>
  </si>
  <si>
    <t>520041146</t>
  </si>
  <si>
    <t>אנלייט אנר אגחו*</t>
  </si>
  <si>
    <t>אנרג'יקס אג ב*</t>
  </si>
  <si>
    <t>513901371</t>
  </si>
  <si>
    <t>אנרג'יקס אגח א*</t>
  </si>
  <si>
    <t>אפריקה מג אגח ה*</t>
  </si>
  <si>
    <t>520034760</t>
  </si>
  <si>
    <t>אשטרום קבוצה אגח ג</t>
  </si>
  <si>
    <t>סלקום אגח ט*</t>
  </si>
  <si>
    <t>סלקום אגח יא*</t>
  </si>
  <si>
    <t>סלקום אגח יב*</t>
  </si>
  <si>
    <t>סלקום אגח יג*</t>
  </si>
  <si>
    <t>פתאל אירו אגח א</t>
  </si>
  <si>
    <t>515328250</t>
  </si>
  <si>
    <t>פתאל אירו אגח ג</t>
  </si>
  <si>
    <t>פתאל אירו אגח ד</t>
  </si>
  <si>
    <t>קרסו נדלן אגח א*</t>
  </si>
  <si>
    <t>510488190</t>
  </si>
  <si>
    <t>אקרו אגח א</t>
  </si>
  <si>
    <t>511996803</t>
  </si>
  <si>
    <t>פתאל החז אגח ב*</t>
  </si>
  <si>
    <t>פתאל החז אגח ג*</t>
  </si>
  <si>
    <t>פתאל החזק אג 1*</t>
  </si>
  <si>
    <t>קרדן נדלן אגח ה</t>
  </si>
  <si>
    <t>520041005</t>
  </si>
  <si>
    <t>דלשה קפיטל אגחב</t>
  </si>
  <si>
    <t>1888119</t>
  </si>
  <si>
    <t>Baa1.il</t>
  </si>
  <si>
    <t>אול יר אגח ג</t>
  </si>
  <si>
    <t>1841580</t>
  </si>
  <si>
    <t>אול יר אגח ה</t>
  </si>
  <si>
    <t>אלומיי אגח ג</t>
  </si>
  <si>
    <t>520039868</t>
  </si>
  <si>
    <t>אלומיי קפיטל אגח ה</t>
  </si>
  <si>
    <t>אנלייט אנר אגחה*</t>
  </si>
  <si>
    <t>ריט אזורים אג ב*</t>
  </si>
  <si>
    <t>516117181</t>
  </si>
  <si>
    <t>אלביט מע' אגח ג</t>
  </si>
  <si>
    <t>520043027</t>
  </si>
  <si>
    <t>אלביט מע' אגח ד</t>
  </si>
  <si>
    <t>ישראמקו אגח א*</t>
  </si>
  <si>
    <t>ישראמקו אגח ב*</t>
  </si>
  <si>
    <t>בזן אגח ו</t>
  </si>
  <si>
    <t>בזן אגח ט</t>
  </si>
  <si>
    <t>תמר פטרו אגח א*</t>
  </si>
  <si>
    <t>515334662</t>
  </si>
  <si>
    <t>תמר פטרו אגח ב*</t>
  </si>
  <si>
    <t>ISRELE 3.75 02/32</t>
  </si>
  <si>
    <t>IL0060004004</t>
  </si>
  <si>
    <t>בלומברג</t>
  </si>
  <si>
    <t>BBB+</t>
  </si>
  <si>
    <t>S&amp;P</t>
  </si>
  <si>
    <t>HAPOAL 3.255 01/32</t>
  </si>
  <si>
    <t>IL0066204707</t>
  </si>
  <si>
    <t>BBB</t>
  </si>
  <si>
    <t>LUMIIT 3.275 01/31 01/26</t>
  </si>
  <si>
    <t>IL0060404899</t>
  </si>
  <si>
    <t>LUMIIT 7.129 07/33</t>
  </si>
  <si>
    <t>IL0060406795</t>
  </si>
  <si>
    <t>ISRAEL CHEMICALS 6.375 31/05/38*</t>
  </si>
  <si>
    <t>IL0028103310</t>
  </si>
  <si>
    <t>BBB-</t>
  </si>
  <si>
    <t>MZRHIT 3.077 04/31</t>
  </si>
  <si>
    <t>IL0069508369</t>
  </si>
  <si>
    <t>520000522</t>
  </si>
  <si>
    <t>TEVA 4.375 2030</t>
  </si>
  <si>
    <t>XS2406607171</t>
  </si>
  <si>
    <t>520013954</t>
  </si>
  <si>
    <t>פארמה</t>
  </si>
  <si>
    <t>BB-</t>
  </si>
  <si>
    <t>TEVA 7.375 09/29</t>
  </si>
  <si>
    <t>XS2592804434</t>
  </si>
  <si>
    <t>TEVA 8.125 09/31</t>
  </si>
  <si>
    <t>US88167AAR23</t>
  </si>
  <si>
    <t>SOLAREDGE TECH 0 09/25</t>
  </si>
  <si>
    <t>US83417MAD65</t>
  </si>
  <si>
    <t>513865329</t>
  </si>
  <si>
    <t>Semiconductors &amp; Semiconductor Equipment</t>
  </si>
  <si>
    <t>ALVGR 4.252 07/52</t>
  </si>
  <si>
    <t>DE000A30VJZ6</t>
  </si>
  <si>
    <t>Insurance</t>
  </si>
  <si>
    <t>A2</t>
  </si>
  <si>
    <t>Moodys</t>
  </si>
  <si>
    <t>SRENVX 4.5 24/44</t>
  </si>
  <si>
    <t>XS1108784510</t>
  </si>
  <si>
    <t>A</t>
  </si>
  <si>
    <t>ZURNVX 3 04/51</t>
  </si>
  <si>
    <t>XS2283177561</t>
  </si>
  <si>
    <t>ZURNVX 3.5 05/52</t>
  </si>
  <si>
    <t>XS2416978190</t>
  </si>
  <si>
    <t>ANZNZ 5.548 08/32</t>
  </si>
  <si>
    <t>USQ0426YAV58</t>
  </si>
  <si>
    <t>Banks</t>
  </si>
  <si>
    <t>A-</t>
  </si>
  <si>
    <t>AXASA 4.25 03/43</t>
  </si>
  <si>
    <t>XS2487052487</t>
  </si>
  <si>
    <t>IAGLN 4.25 11/32</t>
  </si>
  <si>
    <t>US11044MAA45</t>
  </si>
  <si>
    <t>Transportation</t>
  </si>
  <si>
    <t>SHBASS 4.625 08/32</t>
  </si>
  <si>
    <t>XS2523511165</t>
  </si>
  <si>
    <t>ALVGR 3.2 PERP</t>
  </si>
  <si>
    <t>US018820AB64</t>
  </si>
  <si>
    <t>Baa1</t>
  </si>
  <si>
    <t>ANZ 6.742 12/32</t>
  </si>
  <si>
    <t>USQ0954PVM14</t>
  </si>
  <si>
    <t>NAB 3.933 08/2034 08/29</t>
  </si>
  <si>
    <t>USG6S94TAB96</t>
  </si>
  <si>
    <t>SCENTRE GROUP 4.75 09/80</t>
  </si>
  <si>
    <t>USQ8053LAA28</t>
  </si>
  <si>
    <t>Real Estate</t>
  </si>
  <si>
    <t>SCGAU 5.125 09/2080</t>
  </si>
  <si>
    <t>USQ8053LAB01</t>
  </si>
  <si>
    <t>AER 3.3 01/32</t>
  </si>
  <si>
    <t>US00774MAX39</t>
  </si>
  <si>
    <t>Capital Goods</t>
  </si>
  <si>
    <t>ASSGEN 5.8 07/32</t>
  </si>
  <si>
    <t>XS2468223107</t>
  </si>
  <si>
    <t>HPQ 5.5 01/33</t>
  </si>
  <si>
    <t>US40434LAN55</t>
  </si>
  <si>
    <t>Technology Hardware &amp; Equipment</t>
  </si>
  <si>
    <t>INTNED 4.125 08/33</t>
  </si>
  <si>
    <t>XS2524746687</t>
  </si>
  <si>
    <t>PRU 6 09/52</t>
  </si>
  <si>
    <t>US744320BK76</t>
  </si>
  <si>
    <t>STLA 6.375 09/32</t>
  </si>
  <si>
    <t>USU85861AE97</t>
  </si>
  <si>
    <t>Automobiles &amp; Components</t>
  </si>
  <si>
    <t>TD 8.125 10/82</t>
  </si>
  <si>
    <t>US89117F8Z56</t>
  </si>
  <si>
    <t>ACAFP 7.25 PERP</t>
  </si>
  <si>
    <t>FR001400F067</t>
  </si>
  <si>
    <t>BCRED 2.625 12/26</t>
  </si>
  <si>
    <t>US09261HAD98</t>
  </si>
  <si>
    <t>Diversified Financials</t>
  </si>
  <si>
    <t>BCRED 7.05 09/25</t>
  </si>
  <si>
    <t>US09261HAY36</t>
  </si>
  <si>
    <t>BOOZ ALLEN HAMILTON INC 07/29</t>
  </si>
  <si>
    <t>US09951LAB99</t>
  </si>
  <si>
    <t>Commercial &amp; Professional Services</t>
  </si>
  <si>
    <t>ENBCN 5.5 07/77</t>
  </si>
  <si>
    <t>US29250NAS45</t>
  </si>
  <si>
    <t>ENERGY</t>
  </si>
  <si>
    <t>ENBCN 6 01/27 01/77</t>
  </si>
  <si>
    <t>US29250NAN57</t>
  </si>
  <si>
    <t>ENELIM 6.625 PERP</t>
  </si>
  <si>
    <t>XS2576550243</t>
  </si>
  <si>
    <t>UTILITIES</t>
  </si>
  <si>
    <t>EXPE 3.25 02/30</t>
  </si>
  <si>
    <t>US30212PAR64</t>
  </si>
  <si>
    <t>Hotels Restaurants &amp; Leisure</t>
  </si>
  <si>
    <t>FS KKR CAPITAL 4.25 2/25 01/25</t>
  </si>
  <si>
    <t>US30313RAA77</t>
  </si>
  <si>
    <t>FSK 3.125 10/28</t>
  </si>
  <si>
    <t>US302635AK33</t>
  </si>
  <si>
    <t>IBSEM 4.875 PERP</t>
  </si>
  <si>
    <t>XS2580221658</t>
  </si>
  <si>
    <t>J 5.9 03/33</t>
  </si>
  <si>
    <t>US469814AA50</t>
  </si>
  <si>
    <t>KD 3.15 10/31</t>
  </si>
  <si>
    <t>US50155QAL41</t>
  </si>
  <si>
    <t>Software &amp; Services</t>
  </si>
  <si>
    <t>MQGAU 6.798 01/33</t>
  </si>
  <si>
    <t>USQ568A9SS79</t>
  </si>
  <si>
    <t>Baa3</t>
  </si>
  <si>
    <t>MSI 5.6 06/32</t>
  </si>
  <si>
    <t>US620076BW88</t>
  </si>
  <si>
    <t>MTZ 4.5 08/28</t>
  </si>
  <si>
    <t>US576323AP42</t>
  </si>
  <si>
    <t>NGLS 4 01/32</t>
  </si>
  <si>
    <t>US87612BBU52</t>
  </si>
  <si>
    <t>NGLS 6.875 01/29</t>
  </si>
  <si>
    <t>US87612BBN10</t>
  </si>
  <si>
    <t>ORCINC 4.7 02/27</t>
  </si>
  <si>
    <t>US69120VAF85</t>
  </si>
  <si>
    <t>Other</t>
  </si>
  <si>
    <t>OWL ROCK 3.4 7/26</t>
  </si>
  <si>
    <t>US69121KAE47</t>
  </si>
  <si>
    <t>OWL ROCK 3.75 07/25</t>
  </si>
  <si>
    <t>US69121KAC80</t>
  </si>
  <si>
    <t>SEB 6.875 PERP</t>
  </si>
  <si>
    <t>XS2479344561</t>
  </si>
  <si>
    <t>SRENVX 5.75 08/15/50 08/25</t>
  </si>
  <si>
    <t>XS1261170515</t>
  </si>
  <si>
    <t>SSELN 4 PERP</t>
  </si>
  <si>
    <t>XS2439704318</t>
  </si>
  <si>
    <t>TELIAS 4.625 PREP</t>
  </si>
  <si>
    <t>XS2526881532</t>
  </si>
  <si>
    <t>TELECOMMUNICATION SERVICES</t>
  </si>
  <si>
    <t>TRPCN 5.3 03/77</t>
  </si>
  <si>
    <t>US89356BAC28</t>
  </si>
  <si>
    <t>VW 4.625 PERP 06/28</t>
  </si>
  <si>
    <t>XS1799939027</t>
  </si>
  <si>
    <t>WBD 4.279 03/32</t>
  </si>
  <si>
    <t>US55903VAL71</t>
  </si>
  <si>
    <t>Media</t>
  </si>
  <si>
    <t>AER 6.5 06/45</t>
  </si>
  <si>
    <t>US00773HAA59</t>
  </si>
  <si>
    <t>BB+</t>
  </si>
  <si>
    <t>AY 4.125 06/28</t>
  </si>
  <si>
    <t>US04916WAA27</t>
  </si>
  <si>
    <t>BAYNGR 3.125 11/79 11/27</t>
  </si>
  <si>
    <t>XS2077670342</t>
  </si>
  <si>
    <t>Pharmaceuticals &amp; Biotechnology</t>
  </si>
  <si>
    <t>BNP 6.875 PERP</t>
  </si>
  <si>
    <t>FR001400BBL2</t>
  </si>
  <si>
    <t>Ba1</t>
  </si>
  <si>
    <t>BNP 7.75 PERP</t>
  </si>
  <si>
    <t>USF1067PAC08</t>
  </si>
  <si>
    <t>CDWC 3.25 02/29</t>
  </si>
  <si>
    <t>US12513GBF54</t>
  </si>
  <si>
    <t>CQP 3.25 01/32</t>
  </si>
  <si>
    <t>US16411QAN16</t>
  </si>
  <si>
    <t>CQP 4.5 10/29</t>
  </si>
  <si>
    <t>US16411QAG64</t>
  </si>
  <si>
    <t>CREDIT SUISSE 6.5 08/23</t>
  </si>
  <si>
    <t>XS0957135212</t>
  </si>
  <si>
    <t>INTNED 7.5 PERP</t>
  </si>
  <si>
    <t>XS2585240984</t>
  </si>
  <si>
    <t>MATTEL 3.75 04/29</t>
  </si>
  <si>
    <t>US577081BF84</t>
  </si>
  <si>
    <t>Consumer Durables &amp; Apparel</t>
  </si>
  <si>
    <t>MSCI 3.625 09/30 03/28</t>
  </si>
  <si>
    <t>US55354GAK67</t>
  </si>
  <si>
    <t>NWG 7.416 06/33</t>
  </si>
  <si>
    <t>XS2563349765</t>
  </si>
  <si>
    <t>NWSA 5.125 02/32</t>
  </si>
  <si>
    <t>US65249BAB53</t>
  </si>
  <si>
    <t>RRX 6.4 4/2033</t>
  </si>
  <si>
    <t>US758750AF08</t>
  </si>
  <si>
    <t>SWEDA 7.625 PERP</t>
  </si>
  <si>
    <t>XS2580715147</t>
  </si>
  <si>
    <t>VODAFONE 4.125 06/81</t>
  </si>
  <si>
    <t>US92857WBW91</t>
  </si>
  <si>
    <t>VODAFONE 6.25 10/78 10/24</t>
  </si>
  <si>
    <t>XS1888180640</t>
  </si>
  <si>
    <t>ZFFNGR 5.75 08/26</t>
  </si>
  <si>
    <t>XS2582404724</t>
  </si>
  <si>
    <t>ALLISON TRANS 3.75 01/31</t>
  </si>
  <si>
    <t>US019736AG29</t>
  </si>
  <si>
    <t>Ba2</t>
  </si>
  <si>
    <t>ALLISON TRANSM 5.875 06/29</t>
  </si>
  <si>
    <t>US019736AF46</t>
  </si>
  <si>
    <t>CHARLES RIVER LAB 4 03/31</t>
  </si>
  <si>
    <t>US159864AJ65</t>
  </si>
  <si>
    <t>BB</t>
  </si>
  <si>
    <t>F 6.1 08/32</t>
  </si>
  <si>
    <t>US345370DB39</t>
  </si>
  <si>
    <t>MATERIALS</t>
  </si>
  <si>
    <t>F 7.35 11/27</t>
  </si>
  <si>
    <t>US345397C353</t>
  </si>
  <si>
    <t>GPK 3.75 02/30</t>
  </si>
  <si>
    <t>US38869AAD90</t>
  </si>
  <si>
    <t>HESM 5.125 06/28</t>
  </si>
  <si>
    <t>US428104AA14</t>
  </si>
  <si>
    <t>HILTON DOMESTIC 4 05/31</t>
  </si>
  <si>
    <t>US432833AL52</t>
  </si>
  <si>
    <t>SEAGATE 4.091 06/29</t>
  </si>
  <si>
    <t>US81180WBC47</t>
  </si>
  <si>
    <t>SOCGEN 7.875 PERP</t>
  </si>
  <si>
    <t>FR001400F877</t>
  </si>
  <si>
    <t>TELEFO 6.135 PER</t>
  </si>
  <si>
    <t>XS2582389156</t>
  </si>
  <si>
    <t>TELEFO 7.125 PERP</t>
  </si>
  <si>
    <t>XS2462605671</t>
  </si>
  <si>
    <t>ASGN 4.625 15/05/2028</t>
  </si>
  <si>
    <t>US00191UAA07</t>
  </si>
  <si>
    <t>CLH 6.375 02/31</t>
  </si>
  <si>
    <t>US184496AQ03</t>
  </si>
  <si>
    <t>Ba3</t>
  </si>
  <si>
    <t>LLOYDS 8.5</t>
  </si>
  <si>
    <t>XS2529511722</t>
  </si>
  <si>
    <t>LLOYDS 8.5 PERP_28</t>
  </si>
  <si>
    <t>XS2575900977</t>
  </si>
  <si>
    <t>MTCHII 4.125 08/30</t>
  </si>
  <si>
    <t>US57665RAL06</t>
  </si>
  <si>
    <t>SIRIUS XM RADIO 4 07/28</t>
  </si>
  <si>
    <t>US82967NBJ63</t>
  </si>
  <si>
    <t>UAL 4.375 04/26</t>
  </si>
  <si>
    <t>US90932LAG23</t>
  </si>
  <si>
    <t>ATRFIN 2.625 09/27</t>
  </si>
  <si>
    <t>XS2294495838</t>
  </si>
  <si>
    <t>B1</t>
  </si>
  <si>
    <t>BACR 8.875</t>
  </si>
  <si>
    <t>XS2492482828</t>
  </si>
  <si>
    <t>B+</t>
  </si>
  <si>
    <t>CCO HOLDINGS 4.5 08/30 02/28</t>
  </si>
  <si>
    <t>US1248EPCE15</t>
  </si>
  <si>
    <t>CCO HOLDINGS 4.75 03/30 09/24</t>
  </si>
  <si>
    <t>US1248EPCD32</t>
  </si>
  <si>
    <t>EDF 6 PREP 01/26</t>
  </si>
  <si>
    <t>FR0011401728</t>
  </si>
  <si>
    <t>Electricite De Franc 5 01/26</t>
  </si>
  <si>
    <t>FR0011697028</t>
  </si>
  <si>
    <t>ORGNON 5.125 2031</t>
  </si>
  <si>
    <t>US68622TAB70</t>
  </si>
  <si>
    <t>ATRSAV 3.625 04/2026</t>
  </si>
  <si>
    <t>XS2338530467</t>
  </si>
  <si>
    <t>B3</t>
  </si>
  <si>
    <t>ORA 2.5 07/27*</t>
  </si>
  <si>
    <t>US686688AA03</t>
  </si>
  <si>
    <t>880326081</t>
  </si>
  <si>
    <t>סה"כ תל אביב 35</t>
  </si>
  <si>
    <t>או פי סי אנרגיה*</t>
  </si>
  <si>
    <t>1141571</t>
  </si>
  <si>
    <t>אורמת טכנו*</t>
  </si>
  <si>
    <t>1134402</t>
  </si>
  <si>
    <t>איי.סי.אל*</t>
  </si>
  <si>
    <t>281014</t>
  </si>
  <si>
    <t>אלביט מערכות</t>
  </si>
  <si>
    <t>1081124</t>
  </si>
  <si>
    <t>אלוני חץ</t>
  </si>
  <si>
    <t>390013</t>
  </si>
  <si>
    <t>520038506</t>
  </si>
  <si>
    <t>אלקטרה*</t>
  </si>
  <si>
    <t>739037</t>
  </si>
  <si>
    <t>אמות</t>
  </si>
  <si>
    <t>1097278</t>
  </si>
  <si>
    <t>אנלייט אנרגיה*</t>
  </si>
  <si>
    <t>720011</t>
  </si>
  <si>
    <t>אנרג'יאן</t>
  </si>
  <si>
    <t>1155290</t>
  </si>
  <si>
    <t>10758801</t>
  </si>
  <si>
    <t>אנרג'יקס*</t>
  </si>
  <si>
    <t>1123355</t>
  </si>
  <si>
    <t>ארפורט סיטי</t>
  </si>
  <si>
    <t>1095835</t>
  </si>
  <si>
    <t>אשטרום קבוצה</t>
  </si>
  <si>
    <t>1132315</t>
  </si>
  <si>
    <t>בזק</t>
  </si>
  <si>
    <t>230011</t>
  </si>
  <si>
    <t>ביג</t>
  </si>
  <si>
    <t>1097260</t>
  </si>
  <si>
    <t>בינלאומי</t>
  </si>
  <si>
    <t>593038</t>
  </si>
  <si>
    <t>520029083</t>
  </si>
  <si>
    <t>דיסקונט א</t>
  </si>
  <si>
    <t>691212</t>
  </si>
  <si>
    <t>520007030</t>
  </si>
  <si>
    <t>הפניקס</t>
  </si>
  <si>
    <t>767012</t>
  </si>
  <si>
    <t>הראל השקעות</t>
  </si>
  <si>
    <t>585018</t>
  </si>
  <si>
    <t>520033986</t>
  </si>
  <si>
    <t>חברה לישראל</t>
  </si>
  <si>
    <t>576017</t>
  </si>
  <si>
    <t>520028010</t>
  </si>
  <si>
    <t>טאואר</t>
  </si>
  <si>
    <t>1082379</t>
  </si>
  <si>
    <t>520041997</t>
  </si>
  <si>
    <t>מוליכים למחצה</t>
  </si>
  <si>
    <t>טבע</t>
  </si>
  <si>
    <t>629014</t>
  </si>
  <si>
    <t>לאומי</t>
  </si>
  <si>
    <t>604611</t>
  </si>
  <si>
    <t>מבנה*</t>
  </si>
  <si>
    <t>226019</t>
  </si>
  <si>
    <t>מזרחי טפחות</t>
  </si>
  <si>
    <t>695437</t>
  </si>
  <si>
    <t>מליסרון*</t>
  </si>
  <si>
    <t>323014</t>
  </si>
  <si>
    <t>נובה*</t>
  </si>
  <si>
    <t>1084557</t>
  </si>
  <si>
    <t>511812463</t>
  </si>
  <si>
    <t>ניו מד אנרג יהש</t>
  </si>
  <si>
    <t>475020</t>
  </si>
  <si>
    <t>550013098</t>
  </si>
  <si>
    <t>נייס</t>
  </si>
  <si>
    <t>273011</t>
  </si>
  <si>
    <t>520036872</t>
  </si>
  <si>
    <t>עזריאלי קבוצה</t>
  </si>
  <si>
    <t>1119478</t>
  </si>
  <si>
    <t>פועלים</t>
  </si>
  <si>
    <t>662577</t>
  </si>
  <si>
    <t>שטראוס</t>
  </si>
  <si>
    <t>746016</t>
  </si>
  <si>
    <t>שיכון ובינוי*</t>
  </si>
  <si>
    <t>1081942</t>
  </si>
  <si>
    <t>520036104</t>
  </si>
  <si>
    <t>שפיר הנדסה*</t>
  </si>
  <si>
    <t>1133875</t>
  </si>
  <si>
    <t>סה"כ תל אביב 90</t>
  </si>
  <si>
    <t>אזורים*</t>
  </si>
  <si>
    <t>715011</t>
  </si>
  <si>
    <t>איידיאיי ביטוח</t>
  </si>
  <si>
    <t>1129501</t>
  </si>
  <si>
    <t>513910703</t>
  </si>
  <si>
    <t>אינרום*</t>
  </si>
  <si>
    <t>1132356</t>
  </si>
  <si>
    <t>515001659</t>
  </si>
  <si>
    <t>אלטשולר שחם פנ</t>
  </si>
  <si>
    <t>1184936</t>
  </si>
  <si>
    <t>516508603</t>
  </si>
  <si>
    <t>אלקטרה נדלן</t>
  </si>
  <si>
    <t>1094044</t>
  </si>
  <si>
    <t>510607328</t>
  </si>
  <si>
    <t>אלקטרה צריכה</t>
  </si>
  <si>
    <t>5010129</t>
  </si>
  <si>
    <t>520039967</t>
  </si>
  <si>
    <t>אפריקה מגורים*</t>
  </si>
  <si>
    <t>1097948</t>
  </si>
  <si>
    <t>אקויטל</t>
  </si>
  <si>
    <t>755017</t>
  </si>
  <si>
    <t>520030859</t>
  </si>
  <si>
    <t>אקרו</t>
  </si>
  <si>
    <t>1184902</t>
  </si>
  <si>
    <t>ארגו פרופרטיז</t>
  </si>
  <si>
    <t>1175371</t>
  </si>
  <si>
    <t>70252750</t>
  </si>
  <si>
    <t>בזן</t>
  </si>
  <si>
    <t>2590248</t>
  </si>
  <si>
    <t>ג'י סיטי</t>
  </si>
  <si>
    <t>126011</t>
  </si>
  <si>
    <t>ג'נריישן קפיטל*</t>
  </si>
  <si>
    <t>1156926</t>
  </si>
  <si>
    <t>דוראל אנרגיה*</t>
  </si>
  <si>
    <t>1166768</t>
  </si>
  <si>
    <t>515364891</t>
  </si>
  <si>
    <t>דיפלומט אחזקות</t>
  </si>
  <si>
    <t>1173491</t>
  </si>
  <si>
    <t>510400740</t>
  </si>
  <si>
    <t>דלתא גליל</t>
  </si>
  <si>
    <t>627034</t>
  </si>
  <si>
    <t>520025602</t>
  </si>
  <si>
    <t>דמרי*</t>
  </si>
  <si>
    <t>1090315</t>
  </si>
  <si>
    <t>דנאל*</t>
  </si>
  <si>
    <t>314013</t>
  </si>
  <si>
    <t>520037565</t>
  </si>
  <si>
    <t>דניה סיבוס</t>
  </si>
  <si>
    <t>1173137</t>
  </si>
  <si>
    <t>512569237</t>
  </si>
  <si>
    <t>וואן טכנולוגיות*</t>
  </si>
  <si>
    <t>161018</t>
  </si>
  <si>
    <t>520034695</t>
  </si>
  <si>
    <t>שירותי מידע</t>
  </si>
  <si>
    <t>ורידיס*</t>
  </si>
  <si>
    <t>1176387</t>
  </si>
  <si>
    <t>515935807</t>
  </si>
  <si>
    <t>חילן*</t>
  </si>
  <si>
    <t>1084698</t>
  </si>
  <si>
    <t>520039942</t>
  </si>
  <si>
    <t>יוחננוף*</t>
  </si>
  <si>
    <t>1161264</t>
  </si>
  <si>
    <t>511344186</t>
  </si>
  <si>
    <t>ישראכרט</t>
  </si>
  <si>
    <t>1157403</t>
  </si>
  <si>
    <t>510706153</t>
  </si>
  <si>
    <t>ישראל קנדה*</t>
  </si>
  <si>
    <t>434019</t>
  </si>
  <si>
    <t>520039298</t>
  </si>
  <si>
    <t>ישראמקו יהש*</t>
  </si>
  <si>
    <t>232017</t>
  </si>
  <si>
    <t>ישרס</t>
  </si>
  <si>
    <t>613034</t>
  </si>
  <si>
    <t>כלל עסקי ביטוח</t>
  </si>
  <si>
    <t>224014</t>
  </si>
  <si>
    <t>520036120</t>
  </si>
  <si>
    <t>מגה אור*</t>
  </si>
  <si>
    <t>1104488</t>
  </si>
  <si>
    <t>מטריקס*</t>
  </si>
  <si>
    <t>445015</t>
  </si>
  <si>
    <t>520039413</t>
  </si>
  <si>
    <t>מיטרוניקס*</t>
  </si>
  <si>
    <t>1091065</t>
  </si>
  <si>
    <t>511527202</t>
  </si>
  <si>
    <t>רובוטיקה ותלת מימד</t>
  </si>
  <si>
    <t>מימון ישיר</t>
  </si>
  <si>
    <t>1168186</t>
  </si>
  <si>
    <t>מנורה מב החז</t>
  </si>
  <si>
    <t>566018</t>
  </si>
  <si>
    <t>520007469</t>
  </si>
  <si>
    <t>מניבים ריט*</t>
  </si>
  <si>
    <t>1140573</t>
  </si>
  <si>
    <t>משק אנרגיה</t>
  </si>
  <si>
    <t>1166974</t>
  </si>
  <si>
    <t>נאוויטס פטר יהש</t>
  </si>
  <si>
    <t>1141969</t>
  </si>
  <si>
    <t>550263107</t>
  </si>
  <si>
    <t>נאייקס</t>
  </si>
  <si>
    <t>1175116</t>
  </si>
  <si>
    <t>513639013</t>
  </si>
  <si>
    <t>נובולוג*</t>
  </si>
  <si>
    <t>1140151</t>
  </si>
  <si>
    <t>510475312</t>
  </si>
  <si>
    <t>נופר אנרג'י*</t>
  </si>
  <si>
    <t>1170877</t>
  </si>
  <si>
    <t>נפטא*</t>
  </si>
  <si>
    <t>643015</t>
  </si>
  <si>
    <t>520020942</t>
  </si>
  <si>
    <t>סלקום*</t>
  </si>
  <si>
    <t>1101534</t>
  </si>
  <si>
    <t>סקופ*</t>
  </si>
  <si>
    <t>288019</t>
  </si>
  <si>
    <t>520037425</t>
  </si>
  <si>
    <t>ערד*</t>
  </si>
  <si>
    <t>731018</t>
  </si>
  <si>
    <t>520025198</t>
  </si>
  <si>
    <t>פוקס</t>
  </si>
  <si>
    <t>1087022</t>
  </si>
  <si>
    <t>512157603</t>
  </si>
  <si>
    <t>פז נפט*</t>
  </si>
  <si>
    <t>1100007</t>
  </si>
  <si>
    <t>פיבי</t>
  </si>
  <si>
    <t>763011</t>
  </si>
  <si>
    <t>520029026</t>
  </si>
  <si>
    <t>פלסאון תעשיות*</t>
  </si>
  <si>
    <t>1081603</t>
  </si>
  <si>
    <t>520042912</t>
  </si>
  <si>
    <t>פרטנר*</t>
  </si>
  <si>
    <t>1083484</t>
  </si>
  <si>
    <t>פריון נטוורק</t>
  </si>
  <si>
    <t>1095819</t>
  </si>
  <si>
    <t>512849498</t>
  </si>
  <si>
    <t>פתאל החזקות*</t>
  </si>
  <si>
    <t>1143429</t>
  </si>
  <si>
    <t>קמטק*</t>
  </si>
  <si>
    <t>1095264</t>
  </si>
  <si>
    <t>511235434</t>
  </si>
  <si>
    <t>קרסו נדלן*</t>
  </si>
  <si>
    <t>1187962</t>
  </si>
  <si>
    <t>רבוע נדלן*</t>
  </si>
  <si>
    <t>1098565</t>
  </si>
  <si>
    <t>ריט 1*</t>
  </si>
  <si>
    <t>1098920</t>
  </si>
  <si>
    <t>ריטיילורס</t>
  </si>
  <si>
    <t>1175488</t>
  </si>
  <si>
    <t>514211457</t>
  </si>
  <si>
    <t>רמי לוי</t>
  </si>
  <si>
    <t>1104249</t>
  </si>
  <si>
    <t>513770669</t>
  </si>
  <si>
    <t>רציו יהש</t>
  </si>
  <si>
    <t>394015</t>
  </si>
  <si>
    <t>550012777</t>
  </si>
  <si>
    <t>שוב אנרגיה</t>
  </si>
  <si>
    <t>1188242</t>
  </si>
  <si>
    <t>510459928</t>
  </si>
  <si>
    <t>שופרסל*</t>
  </si>
  <si>
    <t>777037</t>
  </si>
  <si>
    <t>תדיראן גרופ*</t>
  </si>
  <si>
    <t>258012</t>
  </si>
  <si>
    <t>520036732</t>
  </si>
  <si>
    <t>תורפז</t>
  </si>
  <si>
    <t>1175611</t>
  </si>
  <si>
    <t>514574524</t>
  </si>
  <si>
    <t>אבגול*</t>
  </si>
  <si>
    <t>1100957</t>
  </si>
  <si>
    <t>510119068</t>
  </si>
  <si>
    <t>עץ, נייר ודפוס</t>
  </si>
  <si>
    <t>אדגר*</t>
  </si>
  <si>
    <t>1820083</t>
  </si>
  <si>
    <t>או.אר.טי*</t>
  </si>
  <si>
    <t>1086230</t>
  </si>
  <si>
    <t>513057588</t>
  </si>
  <si>
    <t>השקעות בהייטק</t>
  </si>
  <si>
    <t>אוברסיז*</t>
  </si>
  <si>
    <t>1139617</t>
  </si>
  <si>
    <t>510490071</t>
  </si>
  <si>
    <t>אוריין*</t>
  </si>
  <si>
    <t>1103506</t>
  </si>
  <si>
    <t>511068256</t>
  </si>
  <si>
    <t>איי ספאק 1*</t>
  </si>
  <si>
    <t>1179589</t>
  </si>
  <si>
    <t>516247772</t>
  </si>
  <si>
    <t>אייקון גרופ</t>
  </si>
  <si>
    <t>1182484</t>
  </si>
  <si>
    <t>513955252</t>
  </si>
  <si>
    <t>אילקס מדיקל</t>
  </si>
  <si>
    <t>1080753</t>
  </si>
  <si>
    <t>520042219</t>
  </si>
  <si>
    <t>אלומיי</t>
  </si>
  <si>
    <t>1082635</t>
  </si>
  <si>
    <t>אלספק*</t>
  </si>
  <si>
    <t>1090364</t>
  </si>
  <si>
    <t>511297541</t>
  </si>
  <si>
    <t>חשמל</t>
  </si>
  <si>
    <t>אלקטרה פאוור*</t>
  </si>
  <si>
    <t>1166917</t>
  </si>
  <si>
    <t>516077989</t>
  </si>
  <si>
    <t>אלקטריאון</t>
  </si>
  <si>
    <t>368019</t>
  </si>
  <si>
    <t>520038126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</si>
  <si>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</si>
  <si>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</si>
  <si>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</si>
  <si>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</si>
  <si>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</si>
  <si>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</si>
  <si>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</si>
  <si>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</si>
  <si>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</si>
  <si>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</si>
  <si>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</si>
  <si>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</si>
  <si>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אקוואריוס מנוע</t>
  </si>
  <si>
    <t>1170240</t>
  </si>
  <si>
    <t>515114429</t>
  </si>
  <si>
    <t>אלקטרוניקה ואופטיקה</t>
  </si>
  <si>
    <t>אקונרג'י</t>
  </si>
  <si>
    <t>1178334</t>
  </si>
  <si>
    <t>516339777</t>
  </si>
  <si>
    <t>אקופיה</t>
  </si>
  <si>
    <t>1169895</t>
  </si>
  <si>
    <t>514856772</t>
  </si>
  <si>
    <t>ארד*</t>
  </si>
  <si>
    <t>1091651</t>
  </si>
  <si>
    <t>510007800</t>
  </si>
  <si>
    <t>בית שמש*</t>
  </si>
  <si>
    <t>1081561</t>
  </si>
  <si>
    <t>520043480</t>
  </si>
  <si>
    <t>בכורי שדה*</t>
  </si>
  <si>
    <t>1172618</t>
  </si>
  <si>
    <t>512402538</t>
  </si>
  <si>
    <t>ברנמילר*</t>
  </si>
  <si>
    <t>1141530</t>
  </si>
  <si>
    <t>514720374</t>
  </si>
  <si>
    <t>ג'י וואן*</t>
  </si>
  <si>
    <t>1156280</t>
  </si>
  <si>
    <t>510095987</t>
  </si>
  <si>
    <t>ג'נסל*</t>
  </si>
  <si>
    <t>1169689</t>
  </si>
  <si>
    <t>514579887</t>
  </si>
  <si>
    <t>גולן פלסטיק*</t>
  </si>
  <si>
    <t>1091933</t>
  </si>
  <si>
    <t>513029975</t>
  </si>
  <si>
    <t>גלאסבוקס*</t>
  </si>
  <si>
    <t>1176288</t>
  </si>
  <si>
    <t>514525260</t>
  </si>
  <si>
    <t>גמא ניהול</t>
  </si>
  <si>
    <t>1177484</t>
  </si>
  <si>
    <t>גניגר*</t>
  </si>
  <si>
    <t>1095892</t>
  </si>
  <si>
    <t>512416991</t>
  </si>
  <si>
    <t>הום ביוגז*</t>
  </si>
  <si>
    <t>1172204</t>
  </si>
  <si>
    <t>514739325</t>
  </si>
  <si>
    <t>הייקון מערכות*</t>
  </si>
  <si>
    <t>1169945</t>
  </si>
  <si>
    <t>514347160</t>
  </si>
  <si>
    <t>המשביר 365</t>
  </si>
  <si>
    <t>1104959</t>
  </si>
  <si>
    <t>513389270</t>
  </si>
  <si>
    <t>זנלכל*</t>
  </si>
  <si>
    <t>130013</t>
  </si>
  <si>
    <t>520034208</t>
  </si>
  <si>
    <t>טופ גאם*</t>
  </si>
  <si>
    <t>1179142</t>
  </si>
  <si>
    <t>513561399</t>
  </si>
  <si>
    <t>פודטק</t>
  </si>
  <si>
    <t>טי.ג'י.איי</t>
  </si>
  <si>
    <t>1090141</t>
  </si>
  <si>
    <t>511870891</t>
  </si>
  <si>
    <t>טראלייט</t>
  </si>
  <si>
    <t>1180173</t>
  </si>
  <si>
    <t>516414679</t>
  </si>
  <si>
    <t>טרמינל איקס</t>
  </si>
  <si>
    <t>1178714</t>
  </si>
  <si>
    <t>515722536</t>
  </si>
  <si>
    <t>ישרוטל</t>
  </si>
  <si>
    <t>1080985</t>
  </si>
  <si>
    <t>520042482</t>
  </si>
  <si>
    <t>לודן*</t>
  </si>
  <si>
    <t>1081439</t>
  </si>
  <si>
    <t>520043381</t>
  </si>
  <si>
    <t>לוינשטין הנדסה*</t>
  </si>
  <si>
    <t>573014</t>
  </si>
  <si>
    <t>520033424</t>
  </si>
  <si>
    <t>מאסיבית*</t>
  </si>
  <si>
    <t>1172972</t>
  </si>
  <si>
    <t>514919810</t>
  </si>
  <si>
    <t>מהדרין</t>
  </si>
  <si>
    <t>686014</t>
  </si>
  <si>
    <t>520018482</t>
  </si>
  <si>
    <t>מנדלסוןתשת*</t>
  </si>
  <si>
    <t>1129444</t>
  </si>
  <si>
    <t>513660373</t>
  </si>
  <si>
    <t>מניות הפחתת שווי ניירות חסומים</t>
  </si>
  <si>
    <t>112239100</t>
  </si>
  <si>
    <t>מספנות ישראל*</t>
  </si>
  <si>
    <t>1168533</t>
  </si>
  <si>
    <t>516084753</t>
  </si>
  <si>
    <t>מקס סטוק</t>
  </si>
  <si>
    <t>1168558</t>
  </si>
  <si>
    <t>513618967</t>
  </si>
  <si>
    <t>נוסטרומו*</t>
  </si>
  <si>
    <t>1129451</t>
  </si>
  <si>
    <t>1522277</t>
  </si>
  <si>
    <t>סולגרין*</t>
  </si>
  <si>
    <t>1102235</t>
  </si>
  <si>
    <t>512882747</t>
  </si>
  <si>
    <t>סיפיה וויז'ן*</t>
  </si>
  <si>
    <t>1181932</t>
  </si>
  <si>
    <t>513476010</t>
  </si>
  <si>
    <t>עלבד</t>
  </si>
  <si>
    <t>625012</t>
  </si>
  <si>
    <t>520040205</t>
  </si>
  <si>
    <t>פולירם*</t>
  </si>
  <si>
    <t>1170216</t>
  </si>
  <si>
    <t>515251593</t>
  </si>
  <si>
    <t>פינרג'י*</t>
  </si>
  <si>
    <t>1172360</t>
  </si>
  <si>
    <t>514354786</t>
  </si>
  <si>
    <t>פלאזה סנטר  ס</t>
  </si>
  <si>
    <t>1109917</t>
  </si>
  <si>
    <t>33248324</t>
  </si>
  <si>
    <t>פלסאנמור</t>
  </si>
  <si>
    <t>1176700</t>
  </si>
  <si>
    <t>515139129</t>
  </si>
  <si>
    <t>מכשור רפואי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</si>
  <si>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</si>
  <si>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</si>
  <si>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</si>
  <si>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</si>
  <si>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</si>
  <si>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</si>
  <si>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</si>
  <si>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</si>
  <si>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</si>
  <si>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קבוצת אקרשטיין</t>
  </si>
  <si>
    <t>1176205</t>
  </si>
  <si>
    <t>512714494</t>
  </si>
  <si>
    <t>קיסטון ריט*</t>
  </si>
  <si>
    <t>1175934</t>
  </si>
  <si>
    <t>515983476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</si>
  <si>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</si>
  <si>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</si>
  <si>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</si>
  <si>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</si>
  <si>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</si>
  <si>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</si>
  <si>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</si>
  <si>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קרדן אן.וי ש*</t>
  </si>
  <si>
    <t>1087949</t>
  </si>
  <si>
    <t>קרור*</t>
  </si>
  <si>
    <t>621011</t>
  </si>
  <si>
    <t>520001546</t>
  </si>
  <si>
    <t>רבל*</t>
  </si>
  <si>
    <t>1103878</t>
  </si>
  <si>
    <t>513506329</t>
  </si>
  <si>
    <t>ריט אזורים ליוי*</t>
  </si>
  <si>
    <t>1162775</t>
  </si>
  <si>
    <t>רייזור</t>
  </si>
  <si>
    <t>1172527</t>
  </si>
  <si>
    <t>515369296</t>
  </si>
  <si>
    <t>רימון*</t>
  </si>
  <si>
    <t>1178722</t>
  </si>
  <si>
    <t>512467994</t>
  </si>
  <si>
    <t>רימוני*</t>
  </si>
  <si>
    <t>1080456</t>
  </si>
  <si>
    <t>520041823</t>
  </si>
  <si>
    <t>רם און*</t>
  </si>
  <si>
    <t>1090943</t>
  </si>
  <si>
    <t>512776964</t>
  </si>
  <si>
    <t>תומר אנרגיה*</t>
  </si>
  <si>
    <t>1129493</t>
  </si>
  <si>
    <t>514837111</t>
  </si>
  <si>
    <t>תמר פטרוליום*</t>
  </si>
  <si>
    <t>1141357</t>
  </si>
  <si>
    <t>ARBE ROBOTICS</t>
  </si>
  <si>
    <t>IL0011796625</t>
  </si>
  <si>
    <t>NASDAQ</t>
  </si>
  <si>
    <t>515333128</t>
  </si>
  <si>
    <t>CAMTEK*</t>
  </si>
  <si>
    <t>IL0010952641</t>
  </si>
  <si>
    <t>CHECK POINT SOFTWARE TECH</t>
  </si>
  <si>
    <t>IL0010824113</t>
  </si>
  <si>
    <t>520042821</t>
  </si>
  <si>
    <t>CYBERARK SOFTWARE</t>
  </si>
  <si>
    <t>IL0011334468</t>
  </si>
  <si>
    <t>512291642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</si>
  <si>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</si>
  <si>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</si>
  <si>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</si>
  <si>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</si>
  <si>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</si>
  <si>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</si>
  <si>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NYSE</t>
  </si>
  <si>
    <t>514440874</t>
  </si>
  <si>
    <t>GLOBAL E ONLINE LTD</t>
  </si>
  <si>
    <t>IL0011741688</t>
  </si>
  <si>
    <t>514889534</t>
  </si>
  <si>
    <t>Retailing</t>
  </si>
  <si>
    <t>INMODE LTD</t>
  </si>
  <si>
    <t>IL0011595993</t>
  </si>
  <si>
    <t>514073618</t>
  </si>
  <si>
    <t>Health Care Equipment &amp; Services</t>
  </si>
  <si>
    <t>INNOVID CORP</t>
  </si>
  <si>
    <t>US4576791085</t>
  </si>
  <si>
    <t>514001338</t>
  </si>
  <si>
    <t>INNOVIZ TECHNOLOGIES LTD</t>
  </si>
  <si>
    <t>IL0011745804</t>
  </si>
  <si>
    <t>515382422</t>
  </si>
  <si>
    <t>JFROG</t>
  </si>
  <si>
    <t>IL0011684185</t>
  </si>
  <si>
    <t>514130491</t>
  </si>
  <si>
    <t>KORNIT DIGITAL LTD</t>
  </si>
  <si>
    <t>IL0011216723</t>
  </si>
  <si>
    <t>513195420</t>
  </si>
  <si>
    <t>LEONARDO DRS INC</t>
  </si>
  <si>
    <t>US52661A1088</t>
  </si>
  <si>
    <t>MONDAY.COM LTD</t>
  </si>
  <si>
    <t>IL0011762130</t>
  </si>
  <si>
    <t>514025428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</si>
  <si>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</si>
  <si>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</si>
  <si>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</si>
  <si>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</si>
  <si>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</si>
  <si>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</si>
  <si>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PERION NETWORK LTD</t>
  </si>
  <si>
    <t>IL0010958192</t>
  </si>
  <si>
    <t>RISKIFIED</t>
  </si>
  <si>
    <t>IL0011786493</t>
  </si>
  <si>
    <t>514844117</t>
  </si>
  <si>
    <t>SAPIENS INTERNATIONAL CORP</t>
  </si>
  <si>
    <t>KYG7T16G1039</t>
  </si>
  <si>
    <t>SIMILARWEB LTD</t>
  </si>
  <si>
    <t>IL0011751653</t>
  </si>
  <si>
    <t>514244714</t>
  </si>
  <si>
    <t>SOL GEL TECHNOLOGIES LTD</t>
  </si>
  <si>
    <t>IL0011417206</t>
  </si>
  <si>
    <t>512544693</t>
  </si>
  <si>
    <t>SOLAREDGE TECHNOLOGIES</t>
  </si>
  <si>
    <t>US83417M1045</t>
  </si>
  <si>
    <t>SPLITIT PAYMENTS</t>
  </si>
  <si>
    <t>IL0011570806</t>
  </si>
  <si>
    <t>514193291</t>
  </si>
  <si>
    <t>TEVA PHARMACEUTICAL SP ADR</t>
  </si>
  <si>
    <t>US8816242098</t>
  </si>
  <si>
    <t>TOWER SEMICONDUCTOR LTD</t>
  </si>
  <si>
    <t>IL0010823792</t>
  </si>
  <si>
    <t>UROGEN PHARMA</t>
  </si>
  <si>
    <t>IL0011407140</t>
  </si>
  <si>
    <t>513537621</t>
  </si>
  <si>
    <t>WIX.COM LTD</t>
  </si>
  <si>
    <t>IL0011301780</t>
  </si>
  <si>
    <t>513881177</t>
  </si>
  <si>
    <t>AGCO CORP</t>
  </si>
  <si>
    <t>US0010841023</t>
  </si>
  <si>
    <t>ALPHABET INC CL C</t>
  </si>
  <si>
    <t>US02079K1079</t>
  </si>
  <si>
    <t>AMAZON.COM INC</t>
  </si>
  <si>
    <t>US0231351067</t>
  </si>
  <si>
    <t>APPLE INC</t>
  </si>
  <si>
    <t>US0378331005</t>
  </si>
  <si>
    <t>AROUNDTOWN</t>
  </si>
  <si>
    <t>LU1673108939</t>
  </si>
  <si>
    <t>ASML HOLDING NV</t>
  </si>
  <si>
    <t>NL0010273215</t>
  </si>
  <si>
    <t>BOEING</t>
  </si>
  <si>
    <t>US0970231058</t>
  </si>
  <si>
    <t>BROADCOM LTD</t>
  </si>
  <si>
    <t>US11135F1012</t>
  </si>
  <si>
    <t>BYTE ACQUISITION</t>
  </si>
  <si>
    <t>KYG1R25Q1059</t>
  </si>
  <si>
    <t>CROWDSTRIKE HOLDINGS INC  A</t>
  </si>
  <si>
    <t>US22788C1053</t>
  </si>
  <si>
    <t>DEERE</t>
  </si>
  <si>
    <t>US2441991054</t>
  </si>
  <si>
    <t>EIFFAGE</t>
  </si>
  <si>
    <t>FR0000130452</t>
  </si>
  <si>
    <t>EMERSON ELECTRIC CO</t>
  </si>
  <si>
    <t>US2910111044</t>
  </si>
  <si>
    <t>ESTEE LAUDER COMPANIES CL A</t>
  </si>
  <si>
    <t>US5184391044</t>
  </si>
  <si>
    <t>Household &amp; Personal Products</t>
  </si>
  <si>
    <t>FORTINET</t>
  </si>
  <si>
    <t>US34959E1091</t>
  </si>
  <si>
    <t>META PLATFORMS</t>
  </si>
  <si>
    <t>US30303M1027</t>
  </si>
  <si>
    <t>MORGAN STANLEY</t>
  </si>
  <si>
    <t>US6174464486</t>
  </si>
  <si>
    <t>NUTRIEN LTD</t>
  </si>
  <si>
    <t>CA67077M1086</t>
  </si>
  <si>
    <t>PALO ALTO NETWORKS</t>
  </si>
  <si>
    <t>US6974351057</t>
  </si>
  <si>
    <t>PFIZER INC</t>
  </si>
  <si>
    <t>US7170811035</t>
  </si>
  <si>
    <t>QUALCOMM INC</t>
  </si>
  <si>
    <t>US7475251036</t>
  </si>
  <si>
    <t>RAYTHEON TECHNOLOGIES CORP</t>
  </si>
  <si>
    <t>US75513E1010</t>
  </si>
  <si>
    <t>SAFRAN SA</t>
  </si>
  <si>
    <t>FR0000073272</t>
  </si>
  <si>
    <t>SAMSUNG ELECTR GDR REG</t>
  </si>
  <si>
    <t>US7960508882</t>
  </si>
  <si>
    <t>SCHNEIDER ELECTRIC</t>
  </si>
  <si>
    <t>FR0000121972</t>
  </si>
  <si>
    <t>SENTINELONE INC  CLASS A</t>
  </si>
  <si>
    <t>US81730H1095</t>
  </si>
  <si>
    <t>SIEMENS AG REG</t>
  </si>
  <si>
    <t>DE0007236101</t>
  </si>
  <si>
    <t>Taboola</t>
  </si>
  <si>
    <t>IL0011754137</t>
  </si>
  <si>
    <t>TAIWAN SEMICONDUCTOR</t>
  </si>
  <si>
    <t>US8740391003</t>
  </si>
  <si>
    <t>TALKSPACE INC US</t>
  </si>
  <si>
    <t>US87427V1035</t>
  </si>
  <si>
    <t>THALES SA</t>
  </si>
  <si>
    <t>FR0000121329</t>
  </si>
  <si>
    <t>VINCI SA</t>
  </si>
  <si>
    <t>FR0000125486</t>
  </si>
  <si>
    <t>הראל סל תא 125</t>
  </si>
  <si>
    <t>1148899</t>
  </si>
  <si>
    <t>511776783</t>
  </si>
  <si>
    <t>מניות</t>
  </si>
  <si>
    <t>הראל סל תא 90</t>
  </si>
  <si>
    <t>1148931</t>
  </si>
  <si>
    <t>הראל סל תא בנקים</t>
  </si>
  <si>
    <t>1148949</t>
  </si>
  <si>
    <t>פסגות סל בנקים סדרה 1</t>
  </si>
  <si>
    <t>1148774</t>
  </si>
  <si>
    <t>513765339</t>
  </si>
  <si>
    <t>קסם סל תא 90</t>
  </si>
  <si>
    <t>1146331</t>
  </si>
  <si>
    <t>510938608</t>
  </si>
  <si>
    <t>קסם תא 35</t>
  </si>
  <si>
    <t>1146570</t>
  </si>
  <si>
    <t>קסם תא בנקים</t>
  </si>
  <si>
    <t>1146430</t>
  </si>
  <si>
    <t>קסם תא125</t>
  </si>
  <si>
    <t>1146356</t>
  </si>
  <si>
    <t>תכלית סל תא 90</t>
  </si>
  <si>
    <t>1143783</t>
  </si>
  <si>
    <t>513534974</t>
  </si>
  <si>
    <t>תכלית תא 125</t>
  </si>
  <si>
    <t>1143718</t>
  </si>
  <si>
    <t>תכלית תא 35</t>
  </si>
  <si>
    <t>1143700</t>
  </si>
  <si>
    <t>תכלית תא בנקים</t>
  </si>
  <si>
    <t>1143726</t>
  </si>
  <si>
    <t>הראל סל תל בונד תשואות</t>
  </si>
  <si>
    <t>1150622</t>
  </si>
  <si>
    <t>אג"ח</t>
  </si>
  <si>
    <t>הראל סל תלבונד 60</t>
  </si>
  <si>
    <t>1150473</t>
  </si>
  <si>
    <t>פסגות ETF תל בונד 60</t>
  </si>
  <si>
    <t>1148006</t>
  </si>
  <si>
    <t>פסגות ETF תלבונד שקלי</t>
  </si>
  <si>
    <t>1148261</t>
  </si>
  <si>
    <t>תכלית סל תל בונד תשואות</t>
  </si>
  <si>
    <t>1145259</t>
  </si>
  <si>
    <t>תכלית סל תלבונד 60</t>
  </si>
  <si>
    <t>1145101</t>
  </si>
  <si>
    <t>תכלית סל תלבונד שקלי</t>
  </si>
  <si>
    <t>1145184</t>
  </si>
  <si>
    <t>AMUNDI INDEX MSCI EM UCITS</t>
  </si>
  <si>
    <t>LU1437017350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</si>
  <si>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</si>
  <si>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</si>
  <si>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</si>
  <si>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</si>
  <si>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</si>
  <si>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</si>
  <si>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ENERGY SELECT SECTOR SPDR</t>
  </si>
  <si>
    <t>US81369Y5069</t>
  </si>
  <si>
    <t>FINANCIAL SELECT SECTOR SPDR</t>
  </si>
  <si>
    <t>US81369Y6059</t>
  </si>
  <si>
    <t>HEALTH CARE SELECT SECTOR</t>
  </si>
  <si>
    <t>US81369Y2090</t>
  </si>
  <si>
    <t>HORIZONS S&amp;P/TSX 60 INDEX</t>
  </si>
  <si>
    <t>CA44056G1054</t>
  </si>
  <si>
    <t>HSBC MSCI EMERGING MARKETS</t>
  </si>
  <si>
    <t>IE00B5SSQT16</t>
  </si>
  <si>
    <t>I SHARES MSCI CHINA A</t>
  </si>
  <si>
    <t>IE00BQT3WG13</t>
  </si>
  <si>
    <t>INDUSTRIAL SELECT SECT SPDR</t>
  </si>
  <si>
    <t>US81369Y7040</t>
  </si>
  <si>
    <t>INVESCO MSCI EMERGING MKTS</t>
  </si>
  <si>
    <t>IE00B3DWVS88</t>
  </si>
  <si>
    <t>INVESCO S&amp;P500 ESG ACC</t>
  </si>
  <si>
    <t>IE00BKS7L097</t>
  </si>
  <si>
    <t>ISH MSCI USA ESG EHNCD USD D</t>
  </si>
  <si>
    <t>IE00BHZPJ890</t>
  </si>
  <si>
    <t>ISHARES CORE MSCI CH IND ETF</t>
  </si>
  <si>
    <t>HK2801040828</t>
  </si>
  <si>
    <t>HKSE</t>
  </si>
  <si>
    <t>ISHARES CORE MSCI EURPOE</t>
  </si>
  <si>
    <t>IE00B1YZSC51</t>
  </si>
  <si>
    <t>ISHARES DJ CONSRU</t>
  </si>
  <si>
    <t>US4642887529</t>
  </si>
  <si>
    <t>ISHARES MSCI BRAZIL UCITS DE</t>
  </si>
  <si>
    <t>DE000A0Q4R85</t>
  </si>
  <si>
    <t>ISHARES MSCI CHINA ETF</t>
  </si>
  <si>
    <t>US46429B6719</t>
  </si>
  <si>
    <t>ISHARES MSCI EM ESG ENHANCED UCITS ETF</t>
  </si>
  <si>
    <t>IE00BHZPJ122</t>
  </si>
  <si>
    <t>ISHARES MSCI EMERGING MARKET UCITS</t>
  </si>
  <si>
    <t>IE00B0M63177</t>
  </si>
  <si>
    <t>ISHARES MSCI EUROPE ESG EHNCD</t>
  </si>
  <si>
    <t>IE00BHZPJ783</t>
  </si>
  <si>
    <t>ISHARES S&amp;P HEALTH CARE</t>
  </si>
  <si>
    <t>IE00B43HR379</t>
  </si>
  <si>
    <t>ISHARES S&amp;P NA TECH SOFT IF</t>
  </si>
  <si>
    <t>US4642875151</t>
  </si>
  <si>
    <t>ISHARES S&amp;P500 SWAP UCITS</t>
  </si>
  <si>
    <t>IE00BMTX1Y45</t>
  </si>
  <si>
    <t>ISHARES U.S. AEROSPACE &amp; DEFENSE ETF</t>
  </si>
  <si>
    <t>US4642887602</t>
  </si>
  <si>
    <t>LYXOR CORE EURSTX 600 DR</t>
  </si>
  <si>
    <t>LU0908500753</t>
  </si>
  <si>
    <t>LYXOR ETF STOXX OIL &amp; GAS</t>
  </si>
  <si>
    <t>LU1834988278</t>
  </si>
  <si>
    <t>LYXOR STOXX BASIC RSRCES</t>
  </si>
  <si>
    <t>LU1834983550</t>
  </si>
  <si>
    <t>LYXOR STOXX EUROPE 600 BKS UCITS</t>
  </si>
  <si>
    <t>LU1834983477</t>
  </si>
  <si>
    <t>NOMURA ETF</t>
  </si>
  <si>
    <t>JP3027630007</t>
  </si>
  <si>
    <t>NOMURA ETF BANKS</t>
  </si>
  <si>
    <t>JP3040170007</t>
  </si>
  <si>
    <t>POWERSHARES QQQ NASDAQ 100</t>
  </si>
  <si>
    <t>US46090E1038</t>
  </si>
  <si>
    <t>SOURCE S&amp;P 500 UCITS ETF</t>
  </si>
  <si>
    <t>IE00B3YCGJ38</t>
  </si>
  <si>
    <t>SPDR METALS &amp; MINING ETF</t>
  </si>
  <si>
    <t>US78464A7550</t>
  </si>
  <si>
    <t>SPDR MSCI EUROPE CONSUMER ST</t>
  </si>
  <si>
    <t>IE00BKWQ0D84</t>
  </si>
  <si>
    <t>SPDR MSCI Europe Health CareSM UCITS</t>
  </si>
  <si>
    <t>IE00BKWQ0H23</t>
  </si>
  <si>
    <t>SPDR S&amp;P BIOTECH ETF</t>
  </si>
  <si>
    <t>US78464A8707</t>
  </si>
  <si>
    <t>SPDR S&amp;P US ENERGY SELECT</t>
  </si>
  <si>
    <t>IE00BWBXM492</t>
  </si>
  <si>
    <t>TECHNOLOGY SELECT SECT SPDR</t>
  </si>
  <si>
    <t>US81369Y8030</t>
  </si>
  <si>
    <t>UTILITIES SELECT SECTOR SPDR</t>
  </si>
  <si>
    <t>US81369Y8865</t>
  </si>
  <si>
    <t>VANGUARD AUST SHARES IDX ETF</t>
  </si>
  <si>
    <t>AU000000VAS1</t>
  </si>
  <si>
    <t>WISDMTREE EMERG MKT EX ST</t>
  </si>
  <si>
    <t>US97717X5784</t>
  </si>
  <si>
    <t>ISHARES MARKIT IBOXX $ HIGH</t>
  </si>
  <si>
    <t>IE00B4PY7Y77</t>
  </si>
  <si>
    <t>LION 7 S1</t>
  </si>
  <si>
    <t>IE00B62G6V03</t>
  </si>
  <si>
    <t>AMUNDI PLANET</t>
  </si>
  <si>
    <t>LU1688575437</t>
  </si>
  <si>
    <t>NOMURA US HIGH YLD BD I USD</t>
  </si>
  <si>
    <t>IE00B3RW8498</t>
  </si>
  <si>
    <t>LION III EUR C3 ACC</t>
  </si>
  <si>
    <t>IE00B804LV55</t>
  </si>
  <si>
    <t>B</t>
  </si>
  <si>
    <t>MONEDA LATAM CORP DEBT D</t>
  </si>
  <si>
    <t>KYG620101306</t>
  </si>
  <si>
    <t>REAL ESTATE CREDIT INV</t>
  </si>
  <si>
    <t>GB00B0HW5366</t>
  </si>
  <si>
    <t>B-</t>
  </si>
  <si>
    <t>Cheyne Real Estate Debt Fund Class X</t>
  </si>
  <si>
    <t>KYG210181668</t>
  </si>
  <si>
    <t>ISHARE EMKT IF I AUSD</t>
  </si>
  <si>
    <t>IE00B3D07G23</t>
  </si>
  <si>
    <t>VANGUARD IS EM.MKTS STK.IDX</t>
  </si>
  <si>
    <t>IE00BFPM9H50</t>
  </si>
  <si>
    <t>כתבי אופציה בישראל</t>
  </si>
  <si>
    <t>אייספאק 1 אפ 1*</t>
  </si>
  <si>
    <t>1179613</t>
  </si>
  <si>
    <t>סיפיה אופציה 1*</t>
  </si>
  <si>
    <t>1182005</t>
  </si>
  <si>
    <t>קיסטון ריט אפ 1*</t>
  </si>
  <si>
    <t>1181734</t>
  </si>
  <si>
    <t>כתבי אופציה בחו"ל</t>
  </si>
  <si>
    <t>BYTE ACQUISITION CORP</t>
  </si>
  <si>
    <t>KYG1R25Q1133</t>
  </si>
  <si>
    <t>INNOVID EQY WARRANT</t>
  </si>
  <si>
    <t>US4576791168</t>
  </si>
  <si>
    <t>bC 3260 MAY 2023</t>
  </si>
  <si>
    <t>84336072</t>
  </si>
  <si>
    <t>bP 3260 MAY 2023</t>
  </si>
  <si>
    <t>84337047</t>
  </si>
  <si>
    <t>bzC 270.00 MAY 2023</t>
  </si>
  <si>
    <t>84352194</t>
  </si>
  <si>
    <t>bzP 270 MAY 2023</t>
  </si>
  <si>
    <t>84352434</t>
  </si>
  <si>
    <t>SX7E 06/16/23 C115</t>
  </si>
  <si>
    <t>BBG012XC2R18</t>
  </si>
  <si>
    <t>SX7E 06/16/23 C130</t>
  </si>
  <si>
    <t>BBG011JZ8PJ4</t>
  </si>
  <si>
    <t>SX7E 06/16/23 P100</t>
  </si>
  <si>
    <t>BBG00VNFXYTO</t>
  </si>
  <si>
    <t>SX7E 06/16/23 P85</t>
  </si>
  <si>
    <t>BBG012XC2RJ9</t>
  </si>
  <si>
    <t>MSCI EMGMKT JUN23</t>
  </si>
  <si>
    <t>MESM3</t>
  </si>
  <si>
    <t>NASDAQ 100 JUN23</t>
  </si>
  <si>
    <t>NQM3</t>
  </si>
  <si>
    <t>S&amp;P/TSX 60 IX FUT JUN23</t>
  </si>
  <si>
    <t>PTM3</t>
  </si>
  <si>
    <t>S&amp;P500 EMINI FUT JUN23</t>
  </si>
  <si>
    <t>ESM3</t>
  </si>
  <si>
    <t>STOXX EUROPE 600 JUN23</t>
  </si>
  <si>
    <t>SXOM3</t>
  </si>
  <si>
    <t>מבטיח תשואה 01.02.2028</t>
  </si>
  <si>
    <t>מבטיח תשואה 01.03.2028</t>
  </si>
  <si>
    <t>ערד   4.8%   סדרה  8751  2024</t>
  </si>
  <si>
    <t>8287518</t>
  </si>
  <si>
    <t>ערד   4.8%   סדרה  8752   2024</t>
  </si>
  <si>
    <t>8287526</t>
  </si>
  <si>
    <t>ערד   8754    4%</t>
  </si>
  <si>
    <t>98287542</t>
  </si>
  <si>
    <t>ערד 2024 סדרה 8761</t>
  </si>
  <si>
    <t>8287617</t>
  </si>
  <si>
    <t>ערד 2025 סדרה 8765</t>
  </si>
  <si>
    <t>8287658</t>
  </si>
  <si>
    <t>ערד 2025 סדרה 8769</t>
  </si>
  <si>
    <t>8287690</t>
  </si>
  <si>
    <t>ערד 2025 סדרה 8771</t>
  </si>
  <si>
    <t>8287716</t>
  </si>
  <si>
    <t>ערד 8742</t>
  </si>
  <si>
    <t>8287427</t>
  </si>
  <si>
    <t>ערד 8745</t>
  </si>
  <si>
    <t>8287450</t>
  </si>
  <si>
    <t>ערד 8746</t>
  </si>
  <si>
    <t>8287468</t>
  </si>
  <si>
    <t>ערד 8786_1/2027</t>
  </si>
  <si>
    <t>71116487</t>
  </si>
  <si>
    <t>ערד 8790 2027 4.8%</t>
  </si>
  <si>
    <t>ערד 8792</t>
  </si>
  <si>
    <t>8287928</t>
  </si>
  <si>
    <t>ערד 8793</t>
  </si>
  <si>
    <t>87930</t>
  </si>
  <si>
    <t>ערד 8794</t>
  </si>
  <si>
    <t>71120232</t>
  </si>
  <si>
    <t>ערד 8795</t>
  </si>
  <si>
    <t>71120356</t>
  </si>
  <si>
    <t>ערד 8796</t>
  </si>
  <si>
    <t>98796000</t>
  </si>
  <si>
    <t>ערד 8797</t>
  </si>
  <si>
    <t>98797000</t>
  </si>
  <si>
    <t>ערד 8798</t>
  </si>
  <si>
    <t>98798000</t>
  </si>
  <si>
    <t>ערד 8799</t>
  </si>
  <si>
    <t>98799000</t>
  </si>
  <si>
    <t>ערד 8800</t>
  </si>
  <si>
    <t>98800000</t>
  </si>
  <si>
    <t>ערד 8801</t>
  </si>
  <si>
    <t>71120935</t>
  </si>
  <si>
    <t>ערד 8802</t>
  </si>
  <si>
    <t>ערד 8803</t>
  </si>
  <si>
    <t>71121057</t>
  </si>
  <si>
    <t>ערד 8805</t>
  </si>
  <si>
    <t>ערד 8806</t>
  </si>
  <si>
    <t>88061</t>
  </si>
  <si>
    <t>ערד 8807</t>
  </si>
  <si>
    <t>3236000</t>
  </si>
  <si>
    <t>ערד 8808</t>
  </si>
  <si>
    <t>3275000</t>
  </si>
  <si>
    <t>ערד 8809</t>
  </si>
  <si>
    <t>3322000</t>
  </si>
  <si>
    <t>ערד 8811</t>
  </si>
  <si>
    <t>98811000</t>
  </si>
  <si>
    <t>ערד 8812</t>
  </si>
  <si>
    <t>98812000</t>
  </si>
  <si>
    <t>ערד 8813</t>
  </si>
  <si>
    <t>98813000</t>
  </si>
  <si>
    <t>ערד 8814</t>
  </si>
  <si>
    <t>98814000</t>
  </si>
  <si>
    <t>ערד 8815</t>
  </si>
  <si>
    <t>98815000</t>
  </si>
  <si>
    <t>ערד 8816</t>
  </si>
  <si>
    <t>98816000</t>
  </si>
  <si>
    <t>ערד 8817</t>
  </si>
  <si>
    <t>98817000</t>
  </si>
  <si>
    <t>ערד 8818</t>
  </si>
  <si>
    <t>98818000</t>
  </si>
  <si>
    <t>ערד 8819</t>
  </si>
  <si>
    <t>98819000</t>
  </si>
  <si>
    <t>ערד 8820</t>
  </si>
  <si>
    <t>98820000</t>
  </si>
  <si>
    <t>ערד 8821</t>
  </si>
  <si>
    <t>98821000</t>
  </si>
  <si>
    <t>ערד 8822</t>
  </si>
  <si>
    <t>9882200</t>
  </si>
  <si>
    <t>ערד 8823</t>
  </si>
  <si>
    <t>9882300</t>
  </si>
  <si>
    <t>ערד 8824</t>
  </si>
  <si>
    <t>9882500</t>
  </si>
  <si>
    <t>ערד 8825</t>
  </si>
  <si>
    <t>9882600</t>
  </si>
  <si>
    <t>ערד 8826</t>
  </si>
  <si>
    <t>9882700</t>
  </si>
  <si>
    <t>ערד 8827</t>
  </si>
  <si>
    <t>9882800</t>
  </si>
  <si>
    <t>ערד 8829</t>
  </si>
  <si>
    <t>9882900</t>
  </si>
  <si>
    <t>ערד 8832</t>
  </si>
  <si>
    <t>8831000</t>
  </si>
  <si>
    <t>ערד 8833</t>
  </si>
  <si>
    <t>8833000</t>
  </si>
  <si>
    <t>ערד 8834</t>
  </si>
  <si>
    <t>8834000</t>
  </si>
  <si>
    <t>ערד 8837</t>
  </si>
  <si>
    <t>8837000</t>
  </si>
  <si>
    <t>ערד 8838</t>
  </si>
  <si>
    <t>8838000</t>
  </si>
  <si>
    <t>ערד 8839</t>
  </si>
  <si>
    <t>8839000</t>
  </si>
  <si>
    <t>ערד 8840</t>
  </si>
  <si>
    <t>8840000</t>
  </si>
  <si>
    <t>ערד 8841</t>
  </si>
  <si>
    <t>8841000</t>
  </si>
  <si>
    <t>ערד 8842</t>
  </si>
  <si>
    <t>8842000</t>
  </si>
  <si>
    <t>ערד 8843</t>
  </si>
  <si>
    <t>8843000</t>
  </si>
  <si>
    <t>ערד 8844</t>
  </si>
  <si>
    <t>8844000</t>
  </si>
  <si>
    <t>ערד 8845</t>
  </si>
  <si>
    <t>8845000</t>
  </si>
  <si>
    <t>ערד 8846</t>
  </si>
  <si>
    <t>8846000</t>
  </si>
  <si>
    <t>ערד 8847</t>
  </si>
  <si>
    <t>8847000</t>
  </si>
  <si>
    <t>ערד 8848</t>
  </si>
  <si>
    <t>8848000</t>
  </si>
  <si>
    <t>ערד 8849</t>
  </si>
  <si>
    <t>8849000</t>
  </si>
  <si>
    <t>ערד 8850</t>
  </si>
  <si>
    <t>8850000</t>
  </si>
  <si>
    <t>ערד 8851</t>
  </si>
  <si>
    <t>8851000</t>
  </si>
  <si>
    <t>ערד 8852</t>
  </si>
  <si>
    <t>8852000</t>
  </si>
  <si>
    <t>ערד 8853</t>
  </si>
  <si>
    <t>8853000</t>
  </si>
  <si>
    <t>ערד 8854</t>
  </si>
  <si>
    <t>8854000</t>
  </si>
  <si>
    <t>ערד 8855</t>
  </si>
  <si>
    <t>88550000</t>
  </si>
  <si>
    <t>ערד 8856</t>
  </si>
  <si>
    <t>88560000</t>
  </si>
  <si>
    <t>ערד 8857</t>
  </si>
  <si>
    <t>88570000</t>
  </si>
  <si>
    <t>ערד 8858</t>
  </si>
  <si>
    <t>88580000</t>
  </si>
  <si>
    <t>ערד 8859</t>
  </si>
  <si>
    <t>88590000</t>
  </si>
  <si>
    <t>ערד 8860</t>
  </si>
  <si>
    <t>88600000</t>
  </si>
  <si>
    <t>ערד 8862</t>
  </si>
  <si>
    <t>88620000</t>
  </si>
  <si>
    <t>ערד 8863</t>
  </si>
  <si>
    <t>88630000</t>
  </si>
  <si>
    <t>ערד 8864</t>
  </si>
  <si>
    <t>88640000</t>
  </si>
  <si>
    <t>ערד 8865</t>
  </si>
  <si>
    <t>88650000</t>
  </si>
  <si>
    <t>ערד 8866</t>
  </si>
  <si>
    <t>88660000</t>
  </si>
  <si>
    <t>ערד 8867</t>
  </si>
  <si>
    <t>88670000</t>
  </si>
  <si>
    <t>ערד 8868</t>
  </si>
  <si>
    <t>88680000</t>
  </si>
  <si>
    <t>ערד 8869</t>
  </si>
  <si>
    <t>88690000</t>
  </si>
  <si>
    <t>ערד 8871</t>
  </si>
  <si>
    <t>88710000</t>
  </si>
  <si>
    <t>ערד 8872</t>
  </si>
  <si>
    <t>88720000</t>
  </si>
  <si>
    <t>ערד 8873</t>
  </si>
  <si>
    <t>88730000</t>
  </si>
  <si>
    <t>ערד 8874</t>
  </si>
  <si>
    <t>88740000</t>
  </si>
  <si>
    <t>ערד 8875</t>
  </si>
  <si>
    <t>88750000</t>
  </si>
  <si>
    <t>ערד 8876</t>
  </si>
  <si>
    <t>88760000</t>
  </si>
  <si>
    <t>ערד 8877</t>
  </si>
  <si>
    <t>88770000</t>
  </si>
  <si>
    <t>ערד 8878</t>
  </si>
  <si>
    <t>88780000</t>
  </si>
  <si>
    <t>ערד 8879</t>
  </si>
  <si>
    <t>88790000</t>
  </si>
  <si>
    <t>ערד 8880</t>
  </si>
  <si>
    <t>88800000</t>
  </si>
  <si>
    <t>ערד 8881</t>
  </si>
  <si>
    <t>88810000</t>
  </si>
  <si>
    <t>ערד 8882</t>
  </si>
  <si>
    <t>88820000</t>
  </si>
  <si>
    <t>ערד 8883</t>
  </si>
  <si>
    <t>88830000</t>
  </si>
  <si>
    <t>ערד 8884</t>
  </si>
  <si>
    <t>88840000</t>
  </si>
  <si>
    <t>ערד 8888</t>
  </si>
  <si>
    <t>88880000</t>
  </si>
  <si>
    <t>ערד 8889</t>
  </si>
  <si>
    <t>88890000</t>
  </si>
  <si>
    <t>ערד 8892</t>
  </si>
  <si>
    <t>88920000</t>
  </si>
  <si>
    <t>ערד 8893</t>
  </si>
  <si>
    <t>88930000</t>
  </si>
  <si>
    <t>ערד 8894</t>
  </si>
  <si>
    <t>88940000</t>
  </si>
  <si>
    <t>ערד 8895</t>
  </si>
  <si>
    <t>88950000</t>
  </si>
  <si>
    <t>ערד 8896</t>
  </si>
  <si>
    <t>88960000</t>
  </si>
  <si>
    <t>ערד 8897</t>
  </si>
  <si>
    <t>88970000</t>
  </si>
  <si>
    <t>ערד 8898</t>
  </si>
  <si>
    <t>88980000</t>
  </si>
  <si>
    <t>ערד 8899</t>
  </si>
  <si>
    <t>88990000</t>
  </si>
  <si>
    <t>ערד 8900</t>
  </si>
  <si>
    <t>89000000</t>
  </si>
  <si>
    <t>ערד 8901</t>
  </si>
  <si>
    <t>89010000</t>
  </si>
  <si>
    <t>ערד 8903</t>
  </si>
  <si>
    <t>89030000</t>
  </si>
  <si>
    <t>ערד 8904</t>
  </si>
  <si>
    <t>89040000</t>
  </si>
  <si>
    <t>ערד 8905</t>
  </si>
  <si>
    <t>89050000</t>
  </si>
  <si>
    <t>ערד 8908</t>
  </si>
  <si>
    <t>89080000</t>
  </si>
  <si>
    <t>ערד סדרה 2024  8758  4.8%</t>
  </si>
  <si>
    <t>8287583</t>
  </si>
  <si>
    <t>ערד סדרה 2024  8759  4.8%</t>
  </si>
  <si>
    <t>8287591</t>
  </si>
  <si>
    <t>ערד סדרה 2024  8760  4.8%</t>
  </si>
  <si>
    <t>8287609</t>
  </si>
  <si>
    <t>ערד סדרה 8743  4.8%  2023</t>
  </si>
  <si>
    <t>8287435</t>
  </si>
  <si>
    <t>ערד סדרה 8744  4.8%  2023</t>
  </si>
  <si>
    <t>8287443</t>
  </si>
  <si>
    <t>ערד סדרה 8753 2024 4.8%</t>
  </si>
  <si>
    <t>8287534</t>
  </si>
  <si>
    <t>ערד סדרה 8755 2024 4.8%</t>
  </si>
  <si>
    <t>8287559</t>
  </si>
  <si>
    <t>ערד סדרה 8756 2024 4.8%</t>
  </si>
  <si>
    <t>8287567</t>
  </si>
  <si>
    <t>ערד סדרה 8757 2024 4.8%</t>
  </si>
  <si>
    <t>8287575</t>
  </si>
  <si>
    <t>ערד סדרה 8762 %4.8 2025</t>
  </si>
  <si>
    <t>8287625</t>
  </si>
  <si>
    <t>ערד סדרה 8763 %4.8 2025</t>
  </si>
  <si>
    <t>8287633</t>
  </si>
  <si>
    <t>ערד סדרה 8764 %4.8 2025</t>
  </si>
  <si>
    <t>8287641</t>
  </si>
  <si>
    <t>ערד סדרה 8766 2025 4.8%</t>
  </si>
  <si>
    <t>8287666</t>
  </si>
  <si>
    <t>ערד סדרה 8768 2025 4.8%</t>
  </si>
  <si>
    <t>8287682</t>
  </si>
  <si>
    <t>ערד סדרה 8770   2025   4.8%</t>
  </si>
  <si>
    <t>8287708</t>
  </si>
  <si>
    <t>ערד סדרה 8772 4.8% 2025</t>
  </si>
  <si>
    <t>8287724</t>
  </si>
  <si>
    <t>ערד סדרה 8773 4.8% 2025</t>
  </si>
  <si>
    <t>8287732</t>
  </si>
  <si>
    <t>ערד סדרה 8774 2026 4.8%</t>
  </si>
  <si>
    <t>8287740</t>
  </si>
  <si>
    <t>ערד סדרה 8775 2026 4.8%</t>
  </si>
  <si>
    <t>8287757</t>
  </si>
  <si>
    <t>ערד סדרה 8776 2026 4.8%</t>
  </si>
  <si>
    <t>8287765</t>
  </si>
  <si>
    <t>ערד סדרה 8777 2026 4.8%</t>
  </si>
  <si>
    <t>8287773</t>
  </si>
  <si>
    <t>ערד סדרה 8778 2026 4.8%</t>
  </si>
  <si>
    <t>8287781</t>
  </si>
  <si>
    <t>ערד סדרה 8781 2026 4.8%</t>
  </si>
  <si>
    <t>8287815</t>
  </si>
  <si>
    <t>ערד סדרה 8784  4.8%  2026</t>
  </si>
  <si>
    <t>8287849</t>
  </si>
  <si>
    <t>ערד סדרה 8787 4.8% 2027</t>
  </si>
  <si>
    <t>8287872</t>
  </si>
  <si>
    <t>ערד סדרה 8788 4.8% 2027</t>
  </si>
  <si>
    <t>71116727</t>
  </si>
  <si>
    <t>ערד סדרה 8789 2027 4.8%</t>
  </si>
  <si>
    <t>87890</t>
  </si>
  <si>
    <t>ערד סדרה 8810 2029 4.8%</t>
  </si>
  <si>
    <t>71121438</t>
  </si>
  <si>
    <t>ערד8911</t>
  </si>
  <si>
    <t>89110000</t>
  </si>
  <si>
    <t>מקורות אג סדרה 6 ל.ס 4.9%</t>
  </si>
  <si>
    <t>1100908</t>
  </si>
  <si>
    <t>מרווח הוגן</t>
  </si>
  <si>
    <t>מקורות אגח 8 רמ</t>
  </si>
  <si>
    <t>1124346</t>
  </si>
  <si>
    <t>רפאל אגח ג רצף מוסדי</t>
  </si>
  <si>
    <t>1140276</t>
  </si>
  <si>
    <t>520042185</t>
  </si>
  <si>
    <t>לאומי למשכנתאות שה</t>
  </si>
  <si>
    <t>6020903</t>
  </si>
  <si>
    <t>נתיבי גז  סדרה א ל.ס 5.6%</t>
  </si>
  <si>
    <t>1103084</t>
  </si>
  <si>
    <t>יהב קוקו סדרה ד (לס)  לא ברצף</t>
  </si>
  <si>
    <t>6620300</t>
  </si>
  <si>
    <t>520020421</t>
  </si>
  <si>
    <t>אלון  חברה לדלק ל.ס</t>
  </si>
  <si>
    <t>1101567</t>
  </si>
  <si>
    <t>520041690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</si>
  <si>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</si>
  <si>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</si>
  <si>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</si>
  <si>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</si>
  <si>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</si>
  <si>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</si>
  <si>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</si>
  <si>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</si>
  <si>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</si>
  <si>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גב ים נגב אגח א</t>
  </si>
  <si>
    <t>1151141</t>
  </si>
  <si>
    <t>514189596</t>
  </si>
  <si>
    <t>נתיבים אגח א</t>
  </si>
  <si>
    <t>1090281</t>
  </si>
  <si>
    <t>513502229</t>
  </si>
  <si>
    <t>CRSLNX 4.555 06/51</t>
  </si>
  <si>
    <t>Baa2</t>
  </si>
  <si>
    <t>TRANSED PARTNERS 3.951 09/50 12/37</t>
  </si>
  <si>
    <t>DBRS</t>
  </si>
  <si>
    <t>Agritask Ltd</t>
  </si>
  <si>
    <t>513717694</t>
  </si>
  <si>
    <t>Behalf</t>
  </si>
  <si>
    <t>514610450</t>
  </si>
  <si>
    <t>BioSight Ltd</t>
  </si>
  <si>
    <t>512852559</t>
  </si>
  <si>
    <t>Continuity Software Ltd</t>
  </si>
  <si>
    <t>511779639</t>
  </si>
  <si>
    <t>Cynerio Israel Ltd</t>
  </si>
  <si>
    <t>515746212</t>
  </si>
  <si>
    <t>Distree Ltd</t>
  </si>
  <si>
    <t>516596848</t>
  </si>
  <si>
    <t>Essence Infra and Construction*</t>
  </si>
  <si>
    <t>520034505</t>
  </si>
  <si>
    <t>FutureCides</t>
  </si>
  <si>
    <t>516544111</t>
  </si>
  <si>
    <t>GES אקוויטי</t>
  </si>
  <si>
    <t>511325326</t>
  </si>
  <si>
    <t>GES הלוואת בעלים</t>
  </si>
  <si>
    <t>Lightricks</t>
  </si>
  <si>
    <t xml:space="preserve"> 514879071</t>
  </si>
  <si>
    <t>NeoManna Ltd</t>
  </si>
  <si>
    <t>516561917</t>
  </si>
  <si>
    <t>Sustained Therapy</t>
  </si>
  <si>
    <t>516541372</t>
  </si>
  <si>
    <t>TIPA CORP LTD</t>
  </si>
  <si>
    <t>514420660</t>
  </si>
  <si>
    <t>Veev וויו גרופ*</t>
  </si>
  <si>
    <t>1171107</t>
  </si>
  <si>
    <t>83-2652993</t>
  </si>
  <si>
    <t>VELOX PURE DIGITAL</t>
  </si>
  <si>
    <t>514727430</t>
  </si>
  <si>
    <t>Venn 2014</t>
  </si>
  <si>
    <t>515171510</t>
  </si>
  <si>
    <t>Viisights Solutions</t>
  </si>
  <si>
    <t>515252112</t>
  </si>
  <si>
    <t>Virility Medical Ltd</t>
  </si>
  <si>
    <t>515448165</t>
  </si>
  <si>
    <t>אגכימדס שותפות מוגבלת*</t>
  </si>
  <si>
    <t>540310463</t>
  </si>
  <si>
    <t>אי.די.אף אנרגיות מתחדשות ישראל*</t>
  </si>
  <si>
    <t>540306990</t>
  </si>
  <si>
    <t>אפקון קרן אירופה שותף כללי*</t>
  </si>
  <si>
    <t>516404811</t>
  </si>
  <si>
    <t>1735 MARKET INVESTOR HOLDC MAKEFET*</t>
  </si>
  <si>
    <t>240 West 35th Street  mkf*</t>
  </si>
  <si>
    <t>494382</t>
  </si>
  <si>
    <t>425 Lexington*</t>
  </si>
  <si>
    <t>901 Fifth Seattle*</t>
  </si>
  <si>
    <t>Eschborn Plaza*</t>
  </si>
  <si>
    <t>FinTLV Opportunity 2 LP</t>
  </si>
  <si>
    <t>Fu Gen AG</t>
  </si>
  <si>
    <t>Global Energy Generation LLC*</t>
  </si>
  <si>
    <t>Lendbuzz Inc</t>
  </si>
  <si>
    <t>Mammoth North LP*</t>
  </si>
  <si>
    <t>Mammoth South LP*</t>
  </si>
  <si>
    <t>Migdal WORE 2021 1 Holdings*</t>
  </si>
  <si>
    <t>NORDIC POWER 2*</t>
  </si>
  <si>
    <t>NORDIC POWER 3*</t>
  </si>
  <si>
    <t>NORDIC POWER 4*</t>
  </si>
  <si>
    <t>795300</t>
  </si>
  <si>
    <t>OPC Power Ventures LP</t>
  </si>
  <si>
    <t>ORDH</t>
  </si>
  <si>
    <t>ReLog*</t>
  </si>
  <si>
    <t>Rialto Elite Portfolio makefet*</t>
  </si>
  <si>
    <t>508308</t>
  </si>
  <si>
    <t>ROBIN*</t>
  </si>
  <si>
    <t>505145</t>
  </si>
  <si>
    <t>Sacramento 353*</t>
  </si>
  <si>
    <t>SPVNI 2 Next 2021 LP</t>
  </si>
  <si>
    <t>Sunbit</t>
  </si>
  <si>
    <t>Tanfield 1*</t>
  </si>
  <si>
    <t>USBT INVESTOR HOLDCO 2 LP*</t>
  </si>
  <si>
    <t>white oak 2*</t>
  </si>
  <si>
    <t>white oak 3 mkf*</t>
  </si>
  <si>
    <t>494381</t>
  </si>
  <si>
    <t>חברת Earnix</t>
  </si>
  <si>
    <t>עסקת Danforth*</t>
  </si>
  <si>
    <t>סה"כ קרנות השקעה</t>
  </si>
  <si>
    <t>סה"כ קרנות השקעה בישראל</t>
  </si>
  <si>
    <t>Arkin Bio Ventures II L.P</t>
  </si>
  <si>
    <t>Diagnostic Robotics Ltd</t>
  </si>
  <si>
    <t>F2 Capital Partners 3 LP</t>
  </si>
  <si>
    <t>F2 Capital Partners II, L.P.</t>
  </si>
  <si>
    <t>F2 Select I LP</t>
  </si>
  <si>
    <t>Panorays. Ltd (ISR)</t>
  </si>
  <si>
    <t>Pitango Venture Capital Fund VIII, L.P.</t>
  </si>
  <si>
    <t>Stage One Venture Capital Fund IV</t>
  </si>
  <si>
    <t>StageOne S.P.V R.S</t>
  </si>
  <si>
    <t>Vintage fund of funds ISRAEL V</t>
  </si>
  <si>
    <t>JTLV III LIMITED PARTNERSHIP</t>
  </si>
  <si>
    <t>ריאליטי קרן השקעות בנדל"ן IV</t>
  </si>
  <si>
    <t>Cynet Security LTD (ISR)</t>
  </si>
  <si>
    <t>FIMI Israel Opportunity VII</t>
  </si>
  <si>
    <t>Fortissimo Capital Fund V L.P.</t>
  </si>
  <si>
    <t>Gad</t>
  </si>
  <si>
    <t>GESM Via Maris Limited Partnership</t>
  </si>
  <si>
    <t>Green Lantern GL II LP</t>
  </si>
  <si>
    <t>Greenfield Partners II L.P</t>
  </si>
  <si>
    <t>Kedma Capital III</t>
  </si>
  <si>
    <t>Noy 4 Infrastructure and energy</t>
  </si>
  <si>
    <t>RAM COASTAL ENERGY LIMITED PARTNERSHIP</t>
  </si>
  <si>
    <t>S.H. SKY 4 L.P</t>
  </si>
  <si>
    <t>TENE GROWTH CAPITAL IV</t>
  </si>
  <si>
    <t>Yesodot Gimmel</t>
  </si>
  <si>
    <t>Yesodot Senior Co Invest</t>
  </si>
  <si>
    <t>סה"כ קרנות השקעה בחו"ל</t>
  </si>
  <si>
    <t>83North FXV III, L.P.</t>
  </si>
  <si>
    <t>Andreessen Horowitz Fund VII, L.P.</t>
  </si>
  <si>
    <t>Andreessen Horowitz Fund VIII</t>
  </si>
  <si>
    <t>Andreessen Horowitz LSV Fund II, L.P.</t>
  </si>
  <si>
    <t>Andreessen Horowitz LSV Fund III</t>
  </si>
  <si>
    <t>Creandum VI Select</t>
  </si>
  <si>
    <t>General Catalyst Group XI - Creation</t>
  </si>
  <si>
    <t>General Catalyst Group XI - Ignition</t>
  </si>
  <si>
    <t>General Catalyst Group XI -Endurance</t>
  </si>
  <si>
    <t>Horsley Bridge XII Ventures</t>
  </si>
  <si>
    <t>ISF III Overflow Fund L.P</t>
  </si>
  <si>
    <t>Israel Secondary fund III L.P</t>
  </si>
  <si>
    <t>Lightspeed Venture Partners Select IV, L.P.</t>
  </si>
  <si>
    <t>Lightspeed Venture Partners XIII, L.P.</t>
  </si>
  <si>
    <t>Point Nine VI</t>
  </si>
  <si>
    <t>Pontifax (Israel) VI L.P.</t>
  </si>
  <si>
    <t>Spark Capital Growth Fund IV</t>
  </si>
  <si>
    <t>Spark Capital VII</t>
  </si>
  <si>
    <t>Strategic Investors Fund IX L.P</t>
  </si>
  <si>
    <t>Strategic Investors Fund VIII LP</t>
  </si>
  <si>
    <t>Strategic Investors Fund X</t>
  </si>
  <si>
    <t>Vintage Fund of Funds V ACCESS</t>
  </si>
  <si>
    <t>Vintage Fund of Funds VI Access</t>
  </si>
  <si>
    <t>Vintage Fund of Funds VII (Access) LP</t>
  </si>
  <si>
    <t>Zeev Opportunity Fund I</t>
  </si>
  <si>
    <t>Zeev Ventures VI, L.P.</t>
  </si>
  <si>
    <t>קרנות גידור</t>
  </si>
  <si>
    <t>ION TECH FEEDER FUND</t>
  </si>
  <si>
    <t>KYG4939W1188</t>
  </si>
  <si>
    <t>Blackstone Real Estate Partners IX.F L.P</t>
  </si>
  <si>
    <t>Brookfield SREP III F3</t>
  </si>
  <si>
    <t>Co Invest Antlia BSREP III</t>
  </si>
  <si>
    <t>Electra America Multifamily III</t>
  </si>
  <si>
    <t>ELECTRA AMERICA PRINCIPAL HOSPITALITY</t>
  </si>
  <si>
    <t>Portfolio EDGE</t>
  </si>
  <si>
    <t>Waterton Residential P V XIII</t>
  </si>
  <si>
    <t>חשבון ריט WATERTON EDGE</t>
  </si>
  <si>
    <t>Accelmed Partners II</t>
  </si>
  <si>
    <t>ACE IV*</t>
  </si>
  <si>
    <t>ACE V*</t>
  </si>
  <si>
    <t>ADLS</t>
  </si>
  <si>
    <t>Advent International GPE IX L.P</t>
  </si>
  <si>
    <t>Advent International GPE X B L.P</t>
  </si>
  <si>
    <t>AIOF II Woolly Co Invest Fund L.P</t>
  </si>
  <si>
    <t>Ambition HOLDINGS OFFSHORE LP</t>
  </si>
  <si>
    <t>AP IX Connect Holdings L.P</t>
  </si>
  <si>
    <t>APCS LP*</t>
  </si>
  <si>
    <t>Apollo Overseas Partners IX L.P</t>
  </si>
  <si>
    <t>ARCLIGHT AEP FEEDER FUND VII LLC</t>
  </si>
  <si>
    <t>ArcLight Fund VII AIV L.P</t>
  </si>
  <si>
    <t>Arcmont SLF II</t>
  </si>
  <si>
    <t>Ares Private Capital Solutions II*</t>
  </si>
  <si>
    <t>Artemis*</t>
  </si>
  <si>
    <t>Astorg MidCap</t>
  </si>
  <si>
    <t>Astorg VII</t>
  </si>
  <si>
    <t>Astorg VII Co Invest ERT</t>
  </si>
  <si>
    <t>Astorg VII Co Invest LGC</t>
  </si>
  <si>
    <t>Astorg VIII</t>
  </si>
  <si>
    <t>AT-BAY, Inc.</t>
  </si>
  <si>
    <t>Audax Direct Lending Solutions Fund II</t>
  </si>
  <si>
    <t>Augury Inc.</t>
  </si>
  <si>
    <t>BCP V Brand Co Invest LP</t>
  </si>
  <si>
    <t>BCP V DEXKO CO INVEST LP</t>
  </si>
  <si>
    <t>Boom Co invest B LP</t>
  </si>
  <si>
    <t>Brookfield Capital Partners Fund VI</t>
  </si>
  <si>
    <t>Brookfield Capital Partners V</t>
  </si>
  <si>
    <t>Brookfield coinv JCI</t>
  </si>
  <si>
    <t>Brookfield HSO Co Invest L.P</t>
  </si>
  <si>
    <t>CAPSII</t>
  </si>
  <si>
    <t>CAPSII co inv</t>
  </si>
  <si>
    <t>Caretech*</t>
  </si>
  <si>
    <t>Cary Group*</t>
  </si>
  <si>
    <t>CDL II</t>
  </si>
  <si>
    <t>Cerity Partners</t>
  </si>
  <si>
    <t>Cherry Bekaert</t>
  </si>
  <si>
    <t>Cheyne Real Estate Credit Holdings VII</t>
  </si>
  <si>
    <t>Clayton Dubilier &amp; Rice XI L.P</t>
  </si>
  <si>
    <t>CMPVIIC</t>
  </si>
  <si>
    <t>Concorde Co Invest L.P.</t>
  </si>
  <si>
    <t>Copenhagen Energy Transition</t>
  </si>
  <si>
    <t>Copenhagen Infrastructure III F2</t>
  </si>
  <si>
    <t>Copenhagen Infrastructure Partners IV F2</t>
  </si>
  <si>
    <t>Court Square Capital Lancet Holdings L.P</t>
  </si>
  <si>
    <t>Court Square IV</t>
  </si>
  <si>
    <t>CRECH V</t>
  </si>
  <si>
    <t>Crescent Direct Lending III</t>
  </si>
  <si>
    <t>CVC Capital partners VIII</t>
  </si>
  <si>
    <t>DIRECT LENDING FUND IV (EUR) SLP</t>
  </si>
  <si>
    <t>EC 6 ADLS co inv</t>
  </si>
  <si>
    <t>EC1 ADLS  co inv</t>
  </si>
  <si>
    <t>EC2 ADLS  co inv</t>
  </si>
  <si>
    <t>EC3 ADLS  co inv</t>
  </si>
  <si>
    <t>EC4 ADLS  co inv</t>
  </si>
  <si>
    <t>EC5 ADLS  co inv</t>
  </si>
  <si>
    <t>EIP Renewables invest SCS</t>
  </si>
  <si>
    <t>Euromoney*</t>
  </si>
  <si>
    <t>European Camping Group ECG*</t>
  </si>
  <si>
    <t>Francisco Partners VI</t>
  </si>
  <si>
    <t>GIP CAPS II Panther Co Investment L.P</t>
  </si>
  <si>
    <t>GIP CAPS II REX Co Investment Fund L.P</t>
  </si>
  <si>
    <t>GIP GEMINI FUND CAYMAN FEEDER II LP</t>
  </si>
  <si>
    <t>GIP IV Gutenberg Co Invest SCsp</t>
  </si>
  <si>
    <t>GIP IV Seaway Energy</t>
  </si>
  <si>
    <t>Girasol Investments S.A</t>
  </si>
  <si>
    <t>Global Infrastructure Partners Core C</t>
  </si>
  <si>
    <t>Global Infrastructure Partners IV L.P</t>
  </si>
  <si>
    <t>Group 11 Fund IV</t>
  </si>
  <si>
    <t>Group 11 Fund V</t>
  </si>
  <si>
    <t>GTCR Fund XII/A&amp;B LP</t>
  </si>
  <si>
    <t>H.I.G. Advantage Buyout Fund, L.P.</t>
  </si>
  <si>
    <t>HarbourVest Partners Co-Investment Fund IV L.P.</t>
  </si>
  <si>
    <t>Havea*</t>
  </si>
  <si>
    <t>ICG Real Estate Debt VI</t>
  </si>
  <si>
    <t>ICGLV</t>
  </si>
  <si>
    <t>IFM GLOBAL INFRASTRUCTURE C</t>
  </si>
  <si>
    <t>IK Small Cap Fund II No.1 SCSp</t>
  </si>
  <si>
    <t>InfraRed Infrastructure Fund V</t>
  </si>
  <si>
    <t>InnovateMR</t>
  </si>
  <si>
    <t>Insight Partners XI</t>
  </si>
  <si>
    <t>Insight Partners XII LP</t>
  </si>
  <si>
    <t>Insight Venture Partners X, L.P.</t>
  </si>
  <si>
    <t>Investindustrial VII L.P.</t>
  </si>
  <si>
    <t>ISQ Global infrastructure Fund III</t>
  </si>
  <si>
    <t>ISQ Kio Co Invest Fund L.P</t>
  </si>
  <si>
    <t>itm8*</t>
  </si>
  <si>
    <t>JoyTunes Ltd.</t>
  </si>
  <si>
    <t>JP Morgan IIF</t>
  </si>
  <si>
    <t>Kartesia Senior Opportunities II</t>
  </si>
  <si>
    <t>KASS</t>
  </si>
  <si>
    <t>KASS Unlevered   Compartment E</t>
  </si>
  <si>
    <t>KASS Unlevered II S.a r.l</t>
  </si>
  <si>
    <t>KCO VI</t>
  </si>
  <si>
    <t>KCOIV SCS</t>
  </si>
  <si>
    <t>KCOV</t>
  </si>
  <si>
    <t>Kelso Investment Associates X, L.P.</t>
  </si>
  <si>
    <t>KKR CAVALRY CO INVEST</t>
  </si>
  <si>
    <t>KKR THOR CO INVEST LP</t>
  </si>
  <si>
    <t>Klirmark III</t>
  </si>
  <si>
    <t>KSO</t>
  </si>
  <si>
    <t>Lightricks Ltd.</t>
  </si>
  <si>
    <t>LS POWER FUND IV F2</t>
  </si>
  <si>
    <t>Magna Legal Services</t>
  </si>
  <si>
    <t>MCP V</t>
  </si>
  <si>
    <t>MIE III Co Investment Fund II S.L.P</t>
  </si>
  <si>
    <t>Minute Media Inc.</t>
  </si>
  <si>
    <t>Mirasol Co Invest Fund L.P</t>
  </si>
  <si>
    <t>MORE B 1</t>
  </si>
  <si>
    <t>MTDL</t>
  </si>
  <si>
    <t>NCA Co Invest L.P</t>
  </si>
  <si>
    <t>Ned Stevens</t>
  </si>
  <si>
    <t>Nirvana Holdings I LP</t>
  </si>
  <si>
    <t>Odevo*</t>
  </si>
  <si>
    <t>ORCC III</t>
  </si>
  <si>
    <t>Pantheon Global Co Inv Opportunities V</t>
  </si>
  <si>
    <t>Pantheon Global Secondary Fund VI</t>
  </si>
  <si>
    <t>Paragon Fund III Feeder Limited</t>
  </si>
  <si>
    <t>Patria Private Equity Fund VI</t>
  </si>
  <si>
    <t>PCSIII LP</t>
  </si>
  <si>
    <t>PERMIRA VII L.P.2 SCSP</t>
  </si>
  <si>
    <t>Permira VIII   2 SCSp</t>
  </si>
  <si>
    <t>PGCO IV Co mingled Fund SCSP</t>
  </si>
  <si>
    <t>PORCUPINE HOLDINGS (OFFSHORE) LP</t>
  </si>
  <si>
    <t>PPCSIV</t>
  </si>
  <si>
    <t>Project Stream Co Invest Fund L.P</t>
  </si>
  <si>
    <t>Proofpoint Co Invest Fund L.P</t>
  </si>
  <si>
    <t>Proxima Co Invest L.P</t>
  </si>
  <si>
    <t>R Software Inc.</t>
  </si>
  <si>
    <t>SDP IV</t>
  </si>
  <si>
    <t>SDPIII</t>
  </si>
  <si>
    <t>SONNEDIX</t>
  </si>
  <si>
    <t>Spectrum</t>
  </si>
  <si>
    <t>SPECTRUM co inv   Mayberry LP</t>
  </si>
  <si>
    <t>SPECTRUM co inv   Saavi LP</t>
  </si>
  <si>
    <t>Sportority Limited (UK)</t>
  </si>
  <si>
    <t>Sun Capital Partners VII, L.P.</t>
  </si>
  <si>
    <t>TDLIV</t>
  </si>
  <si>
    <t>Thoma Bravo Discover Fund II, L.P.</t>
  </si>
  <si>
    <t>Thoma Bravo Fund XIII</t>
  </si>
  <si>
    <t>Thoma Bravo Fund XIV A</t>
  </si>
  <si>
    <t>Tikehau Direct Lending V</t>
  </si>
  <si>
    <t>TPG Asia VII L.P</t>
  </si>
  <si>
    <t>Trilantic Europe VI SCSp</t>
  </si>
  <si>
    <t>Warburg Pincus China II L.P</t>
  </si>
  <si>
    <t>Warburg Pincus China LP</t>
  </si>
  <si>
    <t>Whitehorse IV</t>
  </si>
  <si>
    <t>WHITEHORSE LIQUIDITY PARTNERS GPSOF</t>
  </si>
  <si>
    <t>Whitehorse Liquidity Partners V</t>
  </si>
  <si>
    <t>WHLP Kennedy (A) LP</t>
  </si>
  <si>
    <t>WSREDII</t>
  </si>
  <si>
    <t>סה"כ כתבי אופציה בישראל:</t>
  </si>
  <si>
    <t>ג'י סיטי בע"מ</t>
  </si>
  <si>
    <t>הייקון מערכות אפ 03/22*</t>
  </si>
  <si>
    <t>1185214</t>
  </si>
  <si>
    <t>נוסטרומו אופ*</t>
  </si>
  <si>
    <t>אופציה על מניה לא סחירה Agritask</t>
  </si>
  <si>
    <t>או פי סי אנרגיה</t>
  </si>
  <si>
    <t>10000668</t>
  </si>
  <si>
    <t>10000669</t>
  </si>
  <si>
    <t>10000632</t>
  </si>
  <si>
    <t>10000677</t>
  </si>
  <si>
    <t>10000676</t>
  </si>
  <si>
    <t>10000667</t>
  </si>
  <si>
    <t>10000643</t>
  </si>
  <si>
    <t>10000540</t>
  </si>
  <si>
    <t>₪ / מט"ח</t>
  </si>
  <si>
    <t>+ILS/-USD 3.2984 12-06-23 (11) -566</t>
  </si>
  <si>
    <t>10002927</t>
  </si>
  <si>
    <t>+ILS/-USD 3.3 12-06-23 (10) -570</t>
  </si>
  <si>
    <t>10000720</t>
  </si>
  <si>
    <t>+ILS/-USD 3.31 11-10-23 (11) -437</t>
  </si>
  <si>
    <t>10003349</t>
  </si>
  <si>
    <t>10000665</t>
  </si>
  <si>
    <t>+ILS/-USD 3.31 11-10-23 (98) -438</t>
  </si>
  <si>
    <t>10003353</t>
  </si>
  <si>
    <t>+ILS/-USD 3.3115 11-10-23 (20) -435</t>
  </si>
  <si>
    <t>10000110</t>
  </si>
  <si>
    <t>10003351</t>
  </si>
  <si>
    <t>+ILS/-USD 3.326 12-06-23 (10) -578</t>
  </si>
  <si>
    <t>10002910</t>
  </si>
  <si>
    <t>10000716</t>
  </si>
  <si>
    <t>+ILS/-USD 3.327 12-06-23 (12) -579</t>
  </si>
  <si>
    <t>10000718</t>
  </si>
  <si>
    <t>10002914</t>
  </si>
  <si>
    <t>+ILS/-USD 3.332 10-10-23 (11) -442</t>
  </si>
  <si>
    <t>10000663</t>
  </si>
  <si>
    <t>+ILS/-USD 3.3358 10-10-23 (10) -442</t>
  </si>
  <si>
    <t>10003345</t>
  </si>
  <si>
    <t>+ILS/-USD 3.336 10-10-23 (12) -444</t>
  </si>
  <si>
    <t>10003347</t>
  </si>
  <si>
    <t>+ILS/-USD 3.3392 12-10-23 (20) -438</t>
  </si>
  <si>
    <t>10003359</t>
  </si>
  <si>
    <t>+ILS/-USD 3.34 12-10-23 (10) -438</t>
  </si>
  <si>
    <t>10003355</t>
  </si>
  <si>
    <t>+ILS/-USD 3.3413 12-10-23 (11) -437</t>
  </si>
  <si>
    <t>10003357</t>
  </si>
  <si>
    <t>+ILS/-USD 3.3453 25-05-23 (20) -397</t>
  </si>
  <si>
    <t>10000787</t>
  </si>
  <si>
    <t>+ILS/-USD 3.346 25-05-23 (10) -395</t>
  </si>
  <si>
    <t>10000171</t>
  </si>
  <si>
    <t>10003175</t>
  </si>
  <si>
    <t>+ILS/-USD 3.348 25-05-23 (11) -395</t>
  </si>
  <si>
    <t>10000785</t>
  </si>
  <si>
    <t>10003177</t>
  </si>
  <si>
    <t>+ILS/-USD 3.3535 06-06-23 (94) -565</t>
  </si>
  <si>
    <t>10002883</t>
  </si>
  <si>
    <t>+ILS/-USD 3.354 06-06-23 (10) -570</t>
  </si>
  <si>
    <t>10002879</t>
  </si>
  <si>
    <t>+ILS/-USD 3.3554 15-05-23 (20) -546</t>
  </si>
  <si>
    <t>10003115</t>
  </si>
  <si>
    <t>10000765</t>
  </si>
  <si>
    <t>+ILS/-USD 3.3561 16-05-23 (20) -193</t>
  </si>
  <si>
    <t>10000823</t>
  </si>
  <si>
    <t>+ILS/-USD 3.3585 08-06-23 (94) -245</t>
  </si>
  <si>
    <t>10003326</t>
  </si>
  <si>
    <t>+ILS/-USD 3.3587 15-05-23 (10) -193</t>
  </si>
  <si>
    <t>10000821</t>
  </si>
  <si>
    <t>+ILS/-USD 3.36 08-06-23 (11) -245</t>
  </si>
  <si>
    <t>10000661</t>
  </si>
  <si>
    <t>+ILS/-USD 3.3601 06-06-23 (11) -559</t>
  </si>
  <si>
    <t>10000704</t>
  </si>
  <si>
    <t>10002881</t>
  </si>
  <si>
    <t>+ILS/-USD 3.3615 15-05-23 (11) -545</t>
  </si>
  <si>
    <t>10003113</t>
  </si>
  <si>
    <t>+ILS/-USD 3.362 06-06-23 (20) -568</t>
  </si>
  <si>
    <t>10000706</t>
  </si>
  <si>
    <t>+ILS/-USD 3.363 08-06-23 (12) -247</t>
  </si>
  <si>
    <t>10003324</t>
  </si>
  <si>
    <t>+ILS/-USD 3.3673 03-04-23 (10) -102</t>
  </si>
  <si>
    <t>10000827</t>
  </si>
  <si>
    <t>+ILS/-USD 3.37 10-05-23 (20) -570</t>
  </si>
  <si>
    <t>10000761</t>
  </si>
  <si>
    <t>+ILS/-USD 3.37 23-05-23 (12) -505</t>
  </si>
  <si>
    <t>10003141</t>
  </si>
  <si>
    <t>+ILS/-USD 3.3701 23-05-23 (10) -499</t>
  </si>
  <si>
    <t>10000160</t>
  </si>
  <si>
    <t>+ILS/-USD 3.3702 23-05-23 (20) -498</t>
  </si>
  <si>
    <t>10003143</t>
  </si>
  <si>
    <t>+ILS/-USD 3.3704 30-05-23 (12) -396</t>
  </si>
  <si>
    <t>10003183</t>
  </si>
  <si>
    <t>+ILS/-USD 3.3718 10-05-23 (11) -562</t>
  </si>
  <si>
    <t>10000759</t>
  </si>
  <si>
    <t>+ILS/-USD 3.3733 23-05-23 (11) -497</t>
  </si>
  <si>
    <t>10003139</t>
  </si>
  <si>
    <t>+ILS/-USD 3.3736 19-10-23 (94) -435</t>
  </si>
  <si>
    <t>10003396</t>
  </si>
  <si>
    <t>+ILS/-USD 3.374 19-10-23 (10) -420</t>
  </si>
  <si>
    <t>10000837</t>
  </si>
  <si>
    <t>+ILS/-USD 3.375 10-05-23 (12) -560</t>
  </si>
  <si>
    <t>10000763</t>
  </si>
  <si>
    <t>+ILS/-USD 3.3767 19-10-23 (11) -433</t>
  </si>
  <si>
    <t>10003394</t>
  </si>
  <si>
    <t>10000673</t>
  </si>
  <si>
    <t>+ILS/-USD 3.3775 09-05-23 (11) -185</t>
  </si>
  <si>
    <t>10000655</t>
  </si>
  <si>
    <t>10003313</t>
  </si>
  <si>
    <t>+ILS/-USD 3.3801 23-05-23 (98) -499</t>
  </si>
  <si>
    <t>10003145</t>
  </si>
  <si>
    <t>+ILS/-USD 3.3906 31-05-23 (10) -424</t>
  </si>
  <si>
    <t>10003201</t>
  </si>
  <si>
    <t>+ILS/-USD 3.3913 16-05-23 (10) -527</t>
  </si>
  <si>
    <t>10003118</t>
  </si>
  <si>
    <t>+ILS/-USD 3.3915 18-10-23 (11) -455</t>
  </si>
  <si>
    <t>10000671</t>
  </si>
  <si>
    <t>10003389</t>
  </si>
  <si>
    <t>+ILS/-USD 3.393 07-06-23 (12) -445</t>
  </si>
  <si>
    <t>10003194</t>
  </si>
  <si>
    <t>+ILS/-USD 3.393 18-10-23 (12) -456</t>
  </si>
  <si>
    <t>10000833</t>
  </si>
  <si>
    <t>10003391</t>
  </si>
  <si>
    <t>+ILS/-USD 3.3933 18-10-23 (10) -457</t>
  </si>
  <si>
    <t>10003387</t>
  </si>
  <si>
    <t>10000831</t>
  </si>
  <si>
    <t>+ILS/-USD 3.3936 31-05-23 (11) -424</t>
  </si>
  <si>
    <t>10003203</t>
  </si>
  <si>
    <t>10000640</t>
  </si>
  <si>
    <t>+ILS/-USD 3.3945 23-10-23 (20) -455</t>
  </si>
  <si>
    <t>10003405</t>
  </si>
  <si>
    <t>+ILS/-USD 3.395 24-05-23 (12) -448</t>
  </si>
  <si>
    <t>10003157</t>
  </si>
  <si>
    <t>+ILS/-USD 3.3954 19-10-23 (20) -446</t>
  </si>
  <si>
    <t>10000839</t>
  </si>
  <si>
    <t>+ILS/-USD 3.3955 07-06-23 (11) -445</t>
  </si>
  <si>
    <t>10003192</t>
  </si>
  <si>
    <t>+ILS/-USD 3.396 30-05-23 (11) -410</t>
  </si>
  <si>
    <t>10003188</t>
  </si>
  <si>
    <t>10000638</t>
  </si>
  <si>
    <t>+ILS/-USD 3.3967 16-05-23 (94) -533</t>
  </si>
  <si>
    <t>10000767</t>
  </si>
  <si>
    <t>+ILS/-USD 3.397 23-10-23 (10) -455</t>
  </si>
  <si>
    <t>10003401</t>
  </si>
  <si>
    <t>+ILS/-USD 3.397 24-05-23 (10) -449</t>
  </si>
  <si>
    <t>10000162</t>
  </si>
  <si>
    <t>+ILS/-USD 3.397 30-05-23 (12) -410</t>
  </si>
  <si>
    <t>10003190</t>
  </si>
  <si>
    <t>+ILS/-USD 3.398 24-05-23 (11) -448</t>
  </si>
  <si>
    <t>10003155</t>
  </si>
  <si>
    <t>+ILS/-USD 3.4 16-05-23 (11) -528</t>
  </si>
  <si>
    <t>10003120</t>
  </si>
  <si>
    <t>+ILS/-USD 3.4 16-05-23 (12) -530</t>
  </si>
  <si>
    <t>10003122</t>
  </si>
  <si>
    <t>+ILS/-USD 3.4 23-10-23 (12) -457</t>
  </si>
  <si>
    <t>10003403</t>
  </si>
  <si>
    <t>+ILS/-USD 3.406 08-05-23 (10) -190</t>
  </si>
  <si>
    <t>10003300</t>
  </si>
  <si>
    <t>10000184</t>
  </si>
  <si>
    <t>+ILS/-USD 3.406 08-05-23 (11) -190</t>
  </si>
  <si>
    <t>10003302</t>
  </si>
  <si>
    <t>+ILS/-USD 3.406 08-05-23 (12) -190</t>
  </si>
  <si>
    <t>10003304</t>
  </si>
  <si>
    <t>+ILS/-USD 3.41 04-04-23 (94) -480</t>
  </si>
  <si>
    <t>10002972</t>
  </si>
  <si>
    <t>+ILS/-USD 3.41 08-05-23 (98) -190</t>
  </si>
  <si>
    <t>10003306</t>
  </si>
  <si>
    <t>+ILS/-USD 3.4138 04-04-23 (10) -482</t>
  </si>
  <si>
    <t>10000605</t>
  </si>
  <si>
    <t>10002968</t>
  </si>
  <si>
    <t>10000136</t>
  </si>
  <si>
    <t>+ILS/-USD 3.4148 17-05-23 (12) -552</t>
  </si>
  <si>
    <t>10003124</t>
  </si>
  <si>
    <t>+ILS/-USD 3.4169 04-04-23 (11) -481</t>
  </si>
  <si>
    <t>10000607</t>
  </si>
  <si>
    <t>10002970</t>
  </si>
  <si>
    <t>+ILS/-USD 3.417 04-04-23 (12) -485</t>
  </si>
  <si>
    <t>10000728</t>
  </si>
  <si>
    <t>+ILS/-USD 3.419 18-05-23 (20) -570</t>
  </si>
  <si>
    <t>10000108</t>
  </si>
  <si>
    <t>10003127</t>
  </si>
  <si>
    <t>+ILS/-USD 3.42 17-05-23 (11) -540</t>
  </si>
  <si>
    <t>10000771</t>
  </si>
  <si>
    <t>10000634</t>
  </si>
  <si>
    <t>+ILS/-USD 3.4215 24-04-23 (20) -500</t>
  </si>
  <si>
    <t>10003125</t>
  </si>
  <si>
    <t>+ILS/-USD 3.423 17-05-23 (10) -550</t>
  </si>
  <si>
    <t>10000106</t>
  </si>
  <si>
    <t>10000769</t>
  </si>
  <si>
    <t>+ILS/-USD 3.4241 25-10-23 (20) -449</t>
  </si>
  <si>
    <t>10000112</t>
  </si>
  <si>
    <t>+ILS/-USD 3.4242 25-10-23 (10) -448</t>
  </si>
  <si>
    <t>10000199</t>
  </si>
  <si>
    <t>10000843</t>
  </si>
  <si>
    <t>+ILS/-USD 3.4253 25-10-23 (11) -447</t>
  </si>
  <si>
    <t>10003415</t>
  </si>
  <si>
    <t>10000845</t>
  </si>
  <si>
    <t>10000675</t>
  </si>
  <si>
    <t>+ILS/-USD 3.4262 25-10-23 (93) -448</t>
  </si>
  <si>
    <t>10000847</t>
  </si>
  <si>
    <t>+ILS/-USD 3.4289 24-10-23 (11) -451</t>
  </si>
  <si>
    <t>10003413</t>
  </si>
  <si>
    <t>+ILS/-USD 3.43 01-06-23 (12) -260</t>
  </si>
  <si>
    <t>10000653</t>
  </si>
  <si>
    <t>+ILS/-USD 3.43 16-10-23 (10) -463</t>
  </si>
  <si>
    <t>10003370</t>
  </si>
  <si>
    <t>+ILS/-USD 3.43 16-10-23 (12) -463</t>
  </si>
  <si>
    <t>10003374</t>
  </si>
  <si>
    <t>+ILS/-USD 3.432 17-10-23 (93) -460</t>
  </si>
  <si>
    <t>10003380</t>
  </si>
  <si>
    <t>+ILS/-USD 3.432 24-10-23 (10) -448</t>
  </si>
  <si>
    <t>10000197</t>
  </si>
  <si>
    <t>10000841</t>
  </si>
  <si>
    <t>+ILS/-USD 3.433 01-06-23 (11) -260</t>
  </si>
  <si>
    <t>10000651</t>
  </si>
  <si>
    <t>+ILS/-USD 3.4335 16-10-23 (11) -465</t>
  </si>
  <si>
    <t>10003372</t>
  </si>
  <si>
    <t>+ILS/-USD 3.4336 16-10-23 (94) -464</t>
  </si>
  <si>
    <t>10003376</t>
  </si>
  <si>
    <t>+ILS/-USD 3.46 02-05-23 (12) -585</t>
  </si>
  <si>
    <t>10003002</t>
  </si>
  <si>
    <t>+ILS/-USD 3.4614 02-05-23 (10) -586</t>
  </si>
  <si>
    <t>10000140</t>
  </si>
  <si>
    <t>10000609</t>
  </si>
  <si>
    <t>+ILS/-USD 3.4614 02-05-23 (11) -586</t>
  </si>
  <si>
    <t>10003000</t>
  </si>
  <si>
    <t>+ILS/-USD 3.469 20-04-23 (10) -535</t>
  </si>
  <si>
    <t>10000104</t>
  </si>
  <si>
    <t>10000746</t>
  </si>
  <si>
    <t>10000147</t>
  </si>
  <si>
    <t>+ILS/-USD 3.471 20-04-23 (11) -530</t>
  </si>
  <si>
    <t>10003066</t>
  </si>
  <si>
    <t>+ILS/-USD 3.4727 20-04-23 (12) -533</t>
  </si>
  <si>
    <t>10000744</t>
  </si>
  <si>
    <t>+ILS/-USD 3.479 09-05-23 (11) -570</t>
  </si>
  <si>
    <t>10003068</t>
  </si>
  <si>
    <t>+ILS/-USD 3.48 03-05-23 (11) -595</t>
  </si>
  <si>
    <t>10000611</t>
  </si>
  <si>
    <t>+ILS/-USD 3.48 03-05-23 (20) -593</t>
  </si>
  <si>
    <t>10000734</t>
  </si>
  <si>
    <t>10000613</t>
  </si>
  <si>
    <t>+ILS/-USD 3.48 08-05-23 (11) -575</t>
  </si>
  <si>
    <t>10000622</t>
  </si>
  <si>
    <t>10003064</t>
  </si>
  <si>
    <t>+ILS/-USD 3.4802 24-04-23 (20) -538</t>
  </si>
  <si>
    <t>10000750</t>
  </si>
  <si>
    <t>+ILS/-USD 3.481 13-06-23 (11) -720</t>
  </si>
  <si>
    <t>10003036</t>
  </si>
  <si>
    <t>+ILS/-USD 3.4829 24-04-23 (12) -541</t>
  </si>
  <si>
    <t>10003070</t>
  </si>
  <si>
    <t>10000748</t>
  </si>
  <si>
    <t>+ILS/-USD 3.485 04-05-23 (11) -595</t>
  </si>
  <si>
    <t>10003013</t>
  </si>
  <si>
    <t>10000615</t>
  </si>
  <si>
    <t>+ILS/-USD 3.4855 04-05-23 (10) -595</t>
  </si>
  <si>
    <t>10003011</t>
  </si>
  <si>
    <t>+ILS/-USD 3.4857 24-04-23 (98) -543</t>
  </si>
  <si>
    <t>10003074</t>
  </si>
  <si>
    <t>+ILS/-USD 3.486 13-06-23 (11) -706</t>
  </si>
  <si>
    <t>10003040</t>
  </si>
  <si>
    <t>10000740</t>
  </si>
  <si>
    <t>+ILS/-USD 3.488 26-10-23 (12) -481</t>
  </si>
  <si>
    <t>10000864</t>
  </si>
  <si>
    <t>+ILS/-USD 3.49 19-04-23 (11) -571</t>
  </si>
  <si>
    <t>10000617</t>
  </si>
  <si>
    <t>10003016</t>
  </si>
  <si>
    <t>+ILS/-USD 3.49 26-10-23 (20) -480</t>
  </si>
  <si>
    <t>10000862</t>
  </si>
  <si>
    <t>+ILS/-USD 3.491 26-10-23 (10) -483</t>
  </si>
  <si>
    <t>10003478</t>
  </si>
  <si>
    <t>10000681</t>
  </si>
  <si>
    <t>+ILS/-USD 3.4916 26-10-23 (98) -484</t>
  </si>
  <si>
    <t>10003476</t>
  </si>
  <si>
    <t>+ILS/-USD 3.4917 19-04-23 (93) -572</t>
  </si>
  <si>
    <t>10003018</t>
  </si>
  <si>
    <t>+ILS/-USD 3.4939 19-04-23 (94) -565</t>
  </si>
  <si>
    <t>10003020</t>
  </si>
  <si>
    <t>+ILS/-USD 3.498 24-04-23 (94) -543</t>
  </si>
  <si>
    <t>10003072</t>
  </si>
  <si>
    <t>+ILS/-USD 3.499 27-04-23 (11) -580</t>
  </si>
  <si>
    <t>10002995</t>
  </si>
  <si>
    <t>+ILS/-USD 3.502 01-11-23 (12) -436</t>
  </si>
  <si>
    <t>10003490</t>
  </si>
  <si>
    <t>+ILS/-USD 3.5024 01-11-23 (11) -436</t>
  </si>
  <si>
    <t>10003488</t>
  </si>
  <si>
    <t>+ILS/-USD 3.5131 02-11-23 (20) -449</t>
  </si>
  <si>
    <t>10003494</t>
  </si>
  <si>
    <t>+ILS/-USD 3.5143 02-11-23 (11) -447</t>
  </si>
  <si>
    <t>10000683</t>
  </si>
  <si>
    <t>+ILS/-USD 3.517 16-11-23 (20) -393</t>
  </si>
  <si>
    <t>10003599</t>
  </si>
  <si>
    <t>10000711</t>
  </si>
  <si>
    <t>+ILS/-USD 3.52 03-04-23 (10) -515</t>
  </si>
  <si>
    <t>10003080</t>
  </si>
  <si>
    <t>+ILS/-USD 3.52 03-04-23 (94) -520</t>
  </si>
  <si>
    <t>10003086</t>
  </si>
  <si>
    <t>+ILS/-USD 3.52 16-11-23 (12) -390</t>
  </si>
  <si>
    <t>10003597</t>
  </si>
  <si>
    <t>+ILS/-USD 3.5212 03-04-23 (11) -518</t>
  </si>
  <si>
    <t>10000624</t>
  </si>
  <si>
    <t>10003082</t>
  </si>
  <si>
    <t>+ILS/-USD 3.522 03-04-23 (94) -510</t>
  </si>
  <si>
    <t>10003084</t>
  </si>
  <si>
    <t>+ILS/-USD 3.524 16-11-23 (93) -390</t>
  </si>
  <si>
    <t>10003601</t>
  </si>
  <si>
    <t>+ILS/-USD 3.526 21-11-23 (11) -390</t>
  </si>
  <si>
    <t>10000713</t>
  </si>
  <si>
    <t>10003603</t>
  </si>
  <si>
    <t>+ILS/-USD 3.5275 20-11-23 (10) -380</t>
  </si>
  <si>
    <t>10003593</t>
  </si>
  <si>
    <t>+ILS/-USD 3.528 21-11-23 (94) -390</t>
  </si>
  <si>
    <t>10003605</t>
  </si>
  <si>
    <t>+ILS/-USD 3.53 20-11-23 (12) -383</t>
  </si>
  <si>
    <t>10003595</t>
  </si>
  <si>
    <t>+ILS/-USD 3.55 15-11-23 (12) -462</t>
  </si>
  <si>
    <t>10000887</t>
  </si>
  <si>
    <t>+ILS/-USD 3.5626 14-11-23 (11) -474</t>
  </si>
  <si>
    <t>10003556</t>
  </si>
  <si>
    <t>+ILS/-USD 3.5656 14-11-23 (98) -474</t>
  </si>
  <si>
    <t>10003560</t>
  </si>
  <si>
    <t>+ILS/-USD 3.5657 14-11-23 (10) -473</t>
  </si>
  <si>
    <t>10000213</t>
  </si>
  <si>
    <t>10003554</t>
  </si>
  <si>
    <t>+ILS/-USD 3.5662 08-11-23 (10) -438</t>
  </si>
  <si>
    <t>10000209</t>
  </si>
  <si>
    <t>10003524</t>
  </si>
  <si>
    <t>+ILS/-USD 3.5672 08-11-23 (20) -438</t>
  </si>
  <si>
    <t>10003526</t>
  </si>
  <si>
    <t>+ILS/-USD 3.5689 06-09-23 (20) -311</t>
  </si>
  <si>
    <t>10003562</t>
  </si>
  <si>
    <t>10000889</t>
  </si>
  <si>
    <t>+ILS/-USD 3.57 14-11-23 (12) -473</t>
  </si>
  <si>
    <t>10003558</t>
  </si>
  <si>
    <t>10000697</t>
  </si>
  <si>
    <t>+ILS/-USD 3.5717 06-11-23 (11) -483</t>
  </si>
  <si>
    <t>10000685</t>
  </si>
  <si>
    <t>10003498</t>
  </si>
  <si>
    <t>10000869</t>
  </si>
  <si>
    <t>+ILS/-USD 3.572 14-12-23 (10) -460</t>
  </si>
  <si>
    <t>10003564</t>
  </si>
  <si>
    <t>+ILS/-USD 3.5759 14-11-23 (11) -441</t>
  </si>
  <si>
    <t>10000883</t>
  </si>
  <si>
    <t>+ILS/-USD 3.58 10-10-23 (20) -365</t>
  </si>
  <si>
    <t>10000885</t>
  </si>
  <si>
    <t>+ILS/-USD 3.5822 05-09-23 (20) -348</t>
  </si>
  <si>
    <t>10003502</t>
  </si>
  <si>
    <t>+ILS/-USD 3.5852 05-09-23 (12) -348</t>
  </si>
  <si>
    <t>10003500</t>
  </si>
  <si>
    <t>+ILS/-USD 3.5882 14-12-23 (11) -458</t>
  </si>
  <si>
    <t>10003568</t>
  </si>
  <si>
    <t>10000703</t>
  </si>
  <si>
    <t>+ILS/-USD 3.595 26-10-23 (11) -420</t>
  </si>
  <si>
    <t>10000875</t>
  </si>
  <si>
    <t>10000693</t>
  </si>
  <si>
    <t>+ILS/-USD 3.596 26-10-23 (20) -420</t>
  </si>
  <si>
    <t>10000877</t>
  </si>
  <si>
    <t>+ILS/-USD 3.6 06-09-23 (11) -337</t>
  </si>
  <si>
    <t>10000707</t>
  </si>
  <si>
    <t>+ILS/-USD 3.602 06-09-23 (10) -340</t>
  </si>
  <si>
    <t>10000705</t>
  </si>
  <si>
    <t>10000216</t>
  </si>
  <si>
    <t>+ILS/-USD 3.602 06-09-23 (20) -355</t>
  </si>
  <si>
    <t>10000895</t>
  </si>
  <si>
    <t>+ILS/-USD 3.602 09-11-23 (12) -440</t>
  </si>
  <si>
    <t>10003546</t>
  </si>
  <si>
    <t>+ILS/-USD 3.602 09-11-23 (20) -443</t>
  </si>
  <si>
    <t>10003544</t>
  </si>
  <si>
    <t>+ILS/-USD 3.603 08-11-23 (10) -430</t>
  </si>
  <si>
    <t>10000211</t>
  </si>
  <si>
    <t>+ILS/-USD 3.603 09-11-23 (98) -440</t>
  </si>
  <si>
    <t>10003548</t>
  </si>
  <si>
    <t>+ILS/-USD 3.604 09-11-23 (11) -440</t>
  </si>
  <si>
    <t>10003542</t>
  </si>
  <si>
    <t>+ILS/-USD 3.611 13-12-23 (12) -440</t>
  </si>
  <si>
    <t>10003589</t>
  </si>
  <si>
    <t>+ILS/-USD 3.612 13-12-23 (20) -445</t>
  </si>
  <si>
    <t>10003591</t>
  </si>
  <si>
    <t>+ILS/-USD 3.6125 07-11-23 (12) -450</t>
  </si>
  <si>
    <t>10003519</t>
  </si>
  <si>
    <t>10000871</t>
  </si>
  <si>
    <t>+ILS/-USD 3.6125 13-11-23 (12) -445</t>
  </si>
  <si>
    <t>10000879</t>
  </si>
  <si>
    <t>+ILS/-USD 3.612902 07-11-23 (93) -443</t>
  </si>
  <si>
    <t>10000691</t>
  </si>
  <si>
    <t>+ILS/-USD 3.613 07-11-23 (11) -450</t>
  </si>
  <si>
    <t>10003517</t>
  </si>
  <si>
    <t>+ILS/-USD 3.6137 17-05-23 (10) -133</t>
  </si>
  <si>
    <t>10003503</t>
  </si>
  <si>
    <t>+ILS/-USD 3.6146 07-11-23 (20) -444</t>
  </si>
  <si>
    <t>10003521</t>
  </si>
  <si>
    <t>10000689</t>
  </si>
  <si>
    <t>+ILS/-USD 3.6149 13-11-23 (11) -441</t>
  </si>
  <si>
    <t>10000695</t>
  </si>
  <si>
    <t>+ILS/-USD 3.617 13-11-23 (20) -446</t>
  </si>
  <si>
    <t>10000881</t>
  </si>
  <si>
    <t>+ILS/-USD 3.617 16-11-23 (10) -390</t>
  </si>
  <si>
    <t>10000910</t>
  </si>
  <si>
    <t>10000218</t>
  </si>
  <si>
    <t>10003587</t>
  </si>
  <si>
    <t>+ILS/-USD 3.625 07-11-23 (12) -463</t>
  </si>
  <si>
    <t>10003506</t>
  </si>
  <si>
    <t>+ILS/-USD 3.6325 19-04-23 (10) -75</t>
  </si>
  <si>
    <t>10003569</t>
  </si>
  <si>
    <t>+ILS/-USD 3.6355 05-09-23 (20) -355</t>
  </si>
  <si>
    <t>10000687</t>
  </si>
  <si>
    <t>+ILS/-USD 3.637 15-11-23 (12) -433</t>
  </si>
  <si>
    <t>10003579</t>
  </si>
  <si>
    <t>+ILS/-USD 3.6385 05-09-23 (11) -355</t>
  </si>
  <si>
    <t>10003510</t>
  </si>
  <si>
    <t>+ILS/-USD 3.643 05-09-23 (98) -360</t>
  </si>
  <si>
    <t>10003508</t>
  </si>
  <si>
    <t>+ILS/-USD 3.6441 01-06-23 (10) -180</t>
  </si>
  <si>
    <t>10003496</t>
  </si>
  <si>
    <t>+USD/-ILS 3.4 25-05-23 (10) -160</t>
  </si>
  <si>
    <t>10000195</t>
  </si>
  <si>
    <t>+USD/-ILS 3.404 02-05-23 (10) -167</t>
  </si>
  <si>
    <t>10000192</t>
  </si>
  <si>
    <t>+USD/-ILS 3.4711 03-04-23 (11) -84</t>
  </si>
  <si>
    <t>10003382</t>
  </si>
  <si>
    <t>+USD/-ILS 3.5637 04-05-23 (11) -38</t>
  </si>
  <si>
    <t>10003606</t>
  </si>
  <si>
    <t>+USD/-ILS 3.5725 30-05-23 (12) -75</t>
  </si>
  <si>
    <t>10003608</t>
  </si>
  <si>
    <t>+USD/-ILS 3.58 17-05-23 (10) -90</t>
  </si>
  <si>
    <t>10000115</t>
  </si>
  <si>
    <t>+USD/-ILS 3.5805 09-05-23 (11) -45</t>
  </si>
  <si>
    <t>10003607</t>
  </si>
  <si>
    <t>+USD/-ILS 3.586 24-05-23 (10) -57</t>
  </si>
  <si>
    <t>10000221</t>
  </si>
  <si>
    <t>+USD/-ILS 3.5914 08-05-23 (10) -31</t>
  </si>
  <si>
    <t>10003609</t>
  </si>
  <si>
    <t>+USD/-ILS 3.614 04-04-23 (10) -20</t>
  </si>
  <si>
    <t>10000701</t>
  </si>
  <si>
    <t>+USD/-ILS 3.6142 17-05-23 (10) -133</t>
  </si>
  <si>
    <t>10000113</t>
  </si>
  <si>
    <t>+USD/-ILS 3.6298 03-04-23 (10) -32</t>
  </si>
  <si>
    <t>10000893</t>
  </si>
  <si>
    <t>+USD/-ILS 3.6356 03-04-23 (10) -29</t>
  </si>
  <si>
    <t>10003522</t>
  </si>
  <si>
    <t>+USD/-ILS 3.6482 24-05-23 (12) -118</t>
  </si>
  <si>
    <t>10003514</t>
  </si>
  <si>
    <t>+USD/-ILS 3.657 15-05-23 (10) -112</t>
  </si>
  <si>
    <t>10000897</t>
  </si>
  <si>
    <t>+USD/-ILS 3.6578 12-06-23 (10) -152</t>
  </si>
  <si>
    <t>10000902</t>
  </si>
  <si>
    <t>+USD/-ILS 3.6585 15-05-23 (11) -110</t>
  </si>
  <si>
    <t>10003513</t>
  </si>
  <si>
    <t>+USD/-ILS 3.665 02-05-23 (10) -80</t>
  </si>
  <si>
    <t>10000709</t>
  </si>
  <si>
    <t>+USD/-ILS 3.66905 20-04-23 (10) -39.5</t>
  </si>
  <si>
    <t>10000904</t>
  </si>
  <si>
    <t>+USD/-ILS 3.67 27-04-23 (11) -80</t>
  </si>
  <si>
    <t>10003504</t>
  </si>
  <si>
    <t>פורוורד ש"ח-מט"ח</t>
  </si>
  <si>
    <t>10003602</t>
  </si>
  <si>
    <t>10003604</t>
  </si>
  <si>
    <t>10000712</t>
  </si>
  <si>
    <t>+ILS/-USD 3.34 12-10-23 (12) -438</t>
  </si>
  <si>
    <t>10001768</t>
  </si>
  <si>
    <t>+ILS/-USD 3.3586 25-04-23 (10) -134</t>
  </si>
  <si>
    <t>10001765</t>
  </si>
  <si>
    <t>10001763</t>
  </si>
  <si>
    <t>+ILS/-USD 3.3982 18-05-23 (10) -378</t>
  </si>
  <si>
    <t>10001750</t>
  </si>
  <si>
    <t>+ILS/-USD 3.4215 18-05-23 (10) -565</t>
  </si>
  <si>
    <t>10001742</t>
  </si>
  <si>
    <t>+ILS/-USD 3.43 24-10-23 (12) -450</t>
  </si>
  <si>
    <t>10001773</t>
  </si>
  <si>
    <t>+ILS/-USD 3.478 30-10-23 (10) -430</t>
  </si>
  <si>
    <t>10001784</t>
  </si>
  <si>
    <t>10001787</t>
  </si>
  <si>
    <t>+ILS/-USD 3.515 02-11-23 (12) -448</t>
  </si>
  <si>
    <t>10001789</t>
  </si>
  <si>
    <t>+USD/-ILS 3.363 18-05-23 (10) -170</t>
  </si>
  <si>
    <t>10001766</t>
  </si>
  <si>
    <t>+USD/-ILS 3.37 18-05-23 (10) -185</t>
  </si>
  <si>
    <t>10001760</t>
  </si>
  <si>
    <t>+USD/-ILS 3.4535 25-04-23 (10) -135</t>
  </si>
  <si>
    <t>10001769</t>
  </si>
  <si>
    <t>+USD/-ILS 3.4907 18-05-23 (10) -135</t>
  </si>
  <si>
    <t>10001781</t>
  </si>
  <si>
    <t>+USD/-ILS 3.5565 30-10-23 (10) -345</t>
  </si>
  <si>
    <t>10001807</t>
  </si>
  <si>
    <t>+USD/-ILS 3.5827 12-10-23 (12) -383</t>
  </si>
  <si>
    <t>10001798</t>
  </si>
  <si>
    <t>+USD/-ILS 3.593 24-10-23 (12) -335</t>
  </si>
  <si>
    <t>10001797</t>
  </si>
  <si>
    <t>+USD/-ILS 3.6517 08-06-23 (12) -138</t>
  </si>
  <si>
    <t>10001792</t>
  </si>
  <si>
    <t>+AUD/-USD 0.70018 24-07-23 (20) +38.8</t>
  </si>
  <si>
    <t>10003452</t>
  </si>
  <si>
    <t>+AUD/-USD 0.7006 24-07-23 (10) +39</t>
  </si>
  <si>
    <t>10003450</t>
  </si>
  <si>
    <t>+EUR/-USD 1.05385 05-04-23 (10) +98.5</t>
  </si>
  <si>
    <t>10003169</t>
  </si>
  <si>
    <t>+EUR/-USD 1.0618 17-04-23 (10) +22</t>
  </si>
  <si>
    <t>10000899</t>
  </si>
  <si>
    <t>+GBP/-USD 1.205 18-04-23 (10) +15</t>
  </si>
  <si>
    <t>10000867</t>
  </si>
  <si>
    <t>+JPY/-USD 129.305 24-07-23 (11) -304.5</t>
  </si>
  <si>
    <t>10003467</t>
  </si>
  <si>
    <t>+JPY/-USD 129.50167 24-07-23 (10) -303.5</t>
  </si>
  <si>
    <t>10003465</t>
  </si>
  <si>
    <t>+JPY/-USD 129.563 24-07-23 (12) -303.7</t>
  </si>
  <si>
    <t>10003469</t>
  </si>
  <si>
    <t>+JPY/-USD 129.705 24-07-23 (20) -304.5</t>
  </si>
  <si>
    <t>10003471</t>
  </si>
  <si>
    <t>+JPY/-USD 133.73 24-07-23 (10) -281</t>
  </si>
  <si>
    <t>10003536</t>
  </si>
  <si>
    <t>+JPY/-USD 133.75 24-07-23 (12) -281</t>
  </si>
  <si>
    <t>10003538</t>
  </si>
  <si>
    <t>+JPY/-USD 133.75 24-07-23 (20) -2.8</t>
  </si>
  <si>
    <t>10003550</t>
  </si>
  <si>
    <t>+USD/-CAD 1.3307 24-07-23 (10) -25</t>
  </si>
  <si>
    <t>10003443</t>
  </si>
  <si>
    <t>+USD/-CAD 1.33072 24-07-23 (12) -24.8</t>
  </si>
  <si>
    <t>10003447</t>
  </si>
  <si>
    <t>+USD/-CAD 1.33122 24-07-23 (11) -24.8</t>
  </si>
  <si>
    <t>10003445</t>
  </si>
  <si>
    <t>+USD/-EUR 0.985 27-04-23 (10) +143</t>
  </si>
  <si>
    <t>10002998</t>
  </si>
  <si>
    <t>+USD/-EUR 0.99315 27-04-23 (10) +146.5</t>
  </si>
  <si>
    <t>10003024</t>
  </si>
  <si>
    <t>+USD/-EUR 1.00485 27-04-23 (12) +158.5</t>
  </si>
  <si>
    <t>10002901</t>
  </si>
  <si>
    <t>+USD/-EUR 1.0053 27-04-23 (10) +159</t>
  </si>
  <si>
    <t>10002899</t>
  </si>
  <si>
    <t>+USD/-EUR 1.0054 27-04-23 (11) +159</t>
  </si>
  <si>
    <t>+USD/-EUR 1.0057 27-04-23 (20) +160</t>
  </si>
  <si>
    <t>10000714</t>
  </si>
  <si>
    <t>+USD/-EUR 1.0117 17-04-23 (10) +147</t>
  </si>
  <si>
    <t>10000700</t>
  </si>
  <si>
    <t>+USD/-EUR 1.01693 27-04-23 (10) +143.3</t>
  </si>
  <si>
    <t>10003052</t>
  </si>
  <si>
    <t>+USD/-EUR 1.01915 05-04-23 (10) +126.5</t>
  </si>
  <si>
    <t>10003057</t>
  </si>
  <si>
    <t>+USD/-EUR 1.0281 05-04-23 (10) +211</t>
  </si>
  <si>
    <t>10002764</t>
  </si>
  <si>
    <t>+USD/-EUR 1.02923 05-04-23 (11) +207.3</t>
  </si>
  <si>
    <t>10002752</t>
  </si>
  <si>
    <t>+USD/-EUR 1.03072 05-04-23 (20) +207.2</t>
  </si>
  <si>
    <t>10000658</t>
  </si>
  <si>
    <t>+USD/-EUR 1.0346 17-04-23 (20) +204</t>
  </si>
  <si>
    <t>+USD/-EUR 1.0349 17-04-23 (10) +204</t>
  </si>
  <si>
    <t>10002800</t>
  </si>
  <si>
    <t>+USD/-EUR 1.0354 17-04-23 (12) +204</t>
  </si>
  <si>
    <t>10002802</t>
  </si>
  <si>
    <t>+USD/-EUR 1.0454 11-05-23 (10) +131</t>
  </si>
  <si>
    <t>10000773</t>
  </si>
  <si>
    <t>+USD/-EUR 1.0484 11-05-23 (10) +124</t>
  </si>
  <si>
    <t>10000779</t>
  </si>
  <si>
    <t>+USD/-EUR 1.0512 05-04-23 (11) +187</t>
  </si>
  <si>
    <t>10002847</t>
  </si>
  <si>
    <t>+USD/-EUR 1.05365 11-05-23 (12) +136.5</t>
  </si>
  <si>
    <t>10003109</t>
  </si>
  <si>
    <t>+USD/-EUR 1.0542 11-05-23 (11) +137</t>
  </si>
  <si>
    <t>10003107</t>
  </si>
  <si>
    <t>+USD/-EUR 1.05455 11-05-23 (10) +136.5</t>
  </si>
  <si>
    <t>10000157</t>
  </si>
  <si>
    <t>10003105</t>
  </si>
  <si>
    <t>+USD/-EUR 1.06128 05-04-23 (10) +92.8</t>
  </si>
  <si>
    <t>10003197</t>
  </si>
  <si>
    <t>+USD/-EUR 1.0638 26-06-23 (10) +72</t>
  </si>
  <si>
    <t>10003512</t>
  </si>
  <si>
    <t>+USD/-EUR 1.0669 17-04-23 (10) +99</t>
  </si>
  <si>
    <t>10000792</t>
  </si>
  <si>
    <t>10003208</t>
  </si>
  <si>
    <t>+USD/-EUR 1.06825 27-04-23 (10) +112.5</t>
  </si>
  <si>
    <t>10003179</t>
  </si>
  <si>
    <t>+USD/-EUR 1.06964 05-06-23 (10) +131.4</t>
  </si>
  <si>
    <t>10003211</t>
  </si>
  <si>
    <t>10000794</t>
  </si>
  <si>
    <t>+USD/-EUR 1.07013 05-06-23 (20) +131.3</t>
  </si>
  <si>
    <t>10003213</t>
  </si>
  <si>
    <t>+USD/-EUR 1.07095 26-06-23 (10) +73.5</t>
  </si>
  <si>
    <t>10003495</t>
  </si>
  <si>
    <t>+USD/-EUR 1.07155 24-07-23 (10) +82.5</t>
  </si>
  <si>
    <t>10000873</t>
  </si>
  <si>
    <t>10003530</t>
  </si>
  <si>
    <t>+USD/-EUR 1.07155 24-07-23 (20) +82.5</t>
  </si>
  <si>
    <t>10003534</t>
  </si>
  <si>
    <t>+USD/-EUR 1.07162 24-07-23 (12) +82.2</t>
  </si>
  <si>
    <t>10003532</t>
  </si>
  <si>
    <t>+USD/-EUR 1.0736 24-07-23 (10) +82</t>
  </si>
  <si>
    <t>10003552</t>
  </si>
  <si>
    <t>+USD/-EUR 1.0754 05-06-23 (10) +130</t>
  </si>
  <si>
    <t>10003226</t>
  </si>
  <si>
    <t>+USD/-EUR 1.07568 26-06-23 (10) +79.8</t>
  </si>
  <si>
    <t>10000852</t>
  </si>
  <si>
    <t>10000203</t>
  </si>
  <si>
    <t>10003435</t>
  </si>
  <si>
    <t>+USD/-EUR 1.079875 14-08-23 (12) +82.75</t>
  </si>
  <si>
    <t>10003583</t>
  </si>
  <si>
    <t>+USD/-EUR 1.0805 14-08-23 (20) +83</t>
  </si>
  <si>
    <t>10003585</t>
  </si>
  <si>
    <t>10000908</t>
  </si>
  <si>
    <t>+USD/-EUR 1.0808 14-08-23 (10) +83</t>
  </si>
  <si>
    <t>10000906</t>
  </si>
  <si>
    <t>10003581</t>
  </si>
  <si>
    <t>+USD/-EUR 1.08282 17-04-23 (10) +68.2</t>
  </si>
  <si>
    <t>10000809</t>
  </si>
  <si>
    <t>+USD/-EUR 1.0938 11-05-23 (10) +78</t>
  </si>
  <si>
    <t>10000813</t>
  </si>
  <si>
    <t>+USD/-GBP 1.198 22-05-23 (10) +55</t>
  </si>
  <si>
    <t>10003132</t>
  </si>
  <si>
    <t>+USD/-GBP 1.198 22-05-23 (12) +55</t>
  </si>
  <si>
    <t>10003136</t>
  </si>
  <si>
    <t>+USD/-GBP 1.1985 22-05-23 (11) +55</t>
  </si>
  <si>
    <t>10003134</t>
  </si>
  <si>
    <t>+USD/-GBP 1.21695 10-07-23 (12) +39.5</t>
  </si>
  <si>
    <t>10003427</t>
  </si>
  <si>
    <t>+USD/-GBP 1.21697 10-07-23 (10) +39.7</t>
  </si>
  <si>
    <t>10000849</t>
  </si>
  <si>
    <t>10003423</t>
  </si>
  <si>
    <t>+USD/-GBP 1.21748 10-07-23 (11) +39.8</t>
  </si>
  <si>
    <t>10003425</t>
  </si>
  <si>
    <t>+USD/-GBP 1.21817 18-04-23 (12) +76.7</t>
  </si>
  <si>
    <t>10002835</t>
  </si>
  <si>
    <t>+USD/-GBP 1.21942 18-04-23 (10) +76.2</t>
  </si>
  <si>
    <t>10002833</t>
  </si>
  <si>
    <t>+USD/-GBP 1.22197 18-04-23 (10) +43.7</t>
  </si>
  <si>
    <t>10000789</t>
  </si>
  <si>
    <t>+USD/-GBP 1.228 18-04-23 (10) +25</t>
  </si>
  <si>
    <t>10000811</t>
  </si>
  <si>
    <t>+USD/-GBP 1.24205 22-05-23 (11) +48.5</t>
  </si>
  <si>
    <t>10003218</t>
  </si>
  <si>
    <t>+USD/-GBP 1.24474 18-04-23 (11) +39.4</t>
  </si>
  <si>
    <t>10003215</t>
  </si>
  <si>
    <t>+USD/-AUD 0.70025 24-07-23 (12) +37.5</t>
  </si>
  <si>
    <t>10001779</t>
  </si>
  <si>
    <t>+USD/-AUD 0.7006 24-07-23 (10) +39</t>
  </si>
  <si>
    <t>10001777</t>
  </si>
  <si>
    <t>+USD/-EUR 0.9841 05-04-23 (12) +131</t>
  </si>
  <si>
    <t>10001724</t>
  </si>
  <si>
    <t>10001709</t>
  </si>
  <si>
    <t>+USD/-EUR 1.03077 05-04-23 (10) +207.7</t>
  </si>
  <si>
    <t>10001688</t>
  </si>
  <si>
    <t>+USD/-EUR 1.03077 05-04-23 (12) +207.7</t>
  </si>
  <si>
    <t>10001690</t>
  </si>
  <si>
    <t>10001699</t>
  </si>
  <si>
    <t>+USD/-EUR 1.06438 24-07-23 (10) +78.8</t>
  </si>
  <si>
    <t>10001796</t>
  </si>
  <si>
    <t>10001794</t>
  </si>
  <si>
    <t>+USD/-EUR 1.07275 26-06-23 (12) +75.5</t>
  </si>
  <si>
    <t>10001791</t>
  </si>
  <si>
    <t>+USD/-EUR 1.075945 26-06-23 (12) +79.45</t>
  </si>
  <si>
    <t>10001775</t>
  </si>
  <si>
    <t>10001804</t>
  </si>
  <si>
    <t>10001802</t>
  </si>
  <si>
    <t>+USD/-GBP 1.1957 18-04-23 (10) +48</t>
  </si>
  <si>
    <t>10001740</t>
  </si>
  <si>
    <t>10001744</t>
  </si>
  <si>
    <t>10001746</t>
  </si>
  <si>
    <t>+USD/-GBP 1.21735 22-05-23 (10) +53.5</t>
  </si>
  <si>
    <t>10001747</t>
  </si>
  <si>
    <t>10001704</t>
  </si>
  <si>
    <t>NIKKEI 225 TOTAL RETURN</t>
  </si>
  <si>
    <t>10003228</t>
  </si>
  <si>
    <t>SPNASEUT INDX</t>
  </si>
  <si>
    <t>10003094</t>
  </si>
  <si>
    <t>SPTR</t>
  </si>
  <si>
    <t>10003491</t>
  </si>
  <si>
    <t>10002622</t>
  </si>
  <si>
    <t>10002854</t>
  </si>
  <si>
    <t>SZCOMP</t>
  </si>
  <si>
    <t>10003335</t>
  </si>
  <si>
    <t>TOPIX TOTAL RETURN INDEX JPY</t>
  </si>
  <si>
    <t>10002629</t>
  </si>
  <si>
    <t>10003492</t>
  </si>
  <si>
    <t>IBOXHY INDEX</t>
  </si>
  <si>
    <t>10000724</t>
  </si>
  <si>
    <t>10000900</t>
  </si>
  <si>
    <t>פרנק שווצרי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</si>
  <si>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</si>
  <si>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</si>
  <si>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</si>
  <si>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</si>
  <si>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</si>
  <si>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</si>
  <si>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</si>
  <si>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30012000</t>
  </si>
  <si>
    <t>30112000</t>
  </si>
  <si>
    <t>בנק לאומי לישראל בע"מ</t>
  </si>
  <si>
    <t>34810000</t>
  </si>
  <si>
    <t>30110000</t>
  </si>
  <si>
    <t>34110000</t>
  </si>
  <si>
    <t>בנק מזרחי טפחות בע"מ</t>
  </si>
  <si>
    <t>30120000</t>
  </si>
  <si>
    <t>32011000</t>
  </si>
  <si>
    <t>31211000</t>
  </si>
  <si>
    <t>30211000</t>
  </si>
  <si>
    <t>30311000</t>
  </si>
  <si>
    <t>32012000</t>
  </si>
  <si>
    <t>31212000</t>
  </si>
  <si>
    <t>30312000</t>
  </si>
  <si>
    <t>30212000</t>
  </si>
  <si>
    <t>31712000</t>
  </si>
  <si>
    <t>31012000</t>
  </si>
  <si>
    <t>32610000</t>
  </si>
  <si>
    <t>34510000</t>
  </si>
  <si>
    <t>30310000</t>
  </si>
  <si>
    <t>32010000</t>
  </si>
  <si>
    <t>31010000</t>
  </si>
  <si>
    <t>33810000</t>
  </si>
  <si>
    <t>31110000</t>
  </si>
  <si>
    <t>34610000</t>
  </si>
  <si>
    <t>30210000</t>
  </si>
  <si>
    <t>31710000</t>
  </si>
  <si>
    <t>30710000</t>
  </si>
  <si>
    <t>34710000</t>
  </si>
  <si>
    <t>30910000</t>
  </si>
  <si>
    <t>34010000</t>
  </si>
  <si>
    <t>31410000</t>
  </si>
  <si>
    <t>30810000</t>
  </si>
  <si>
    <t>31720000</t>
  </si>
  <si>
    <t>32020000</t>
  </si>
  <si>
    <t>33820000</t>
  </si>
  <si>
    <t>34020000</t>
  </si>
  <si>
    <t>31220000</t>
  </si>
  <si>
    <t>30820000</t>
  </si>
  <si>
    <t>34520000</t>
  </si>
  <si>
    <t>31120000</t>
  </si>
  <si>
    <t>JP MORGAN</t>
  </si>
  <si>
    <t>32085000</t>
  </si>
  <si>
    <t>30385000</t>
  </si>
  <si>
    <t>דירוג פנימי</t>
  </si>
  <si>
    <t>לא</t>
  </si>
  <si>
    <t>כן</t>
  </si>
  <si>
    <t>90148620</t>
  </si>
  <si>
    <t>90148621</t>
  </si>
  <si>
    <t>90148622</t>
  </si>
  <si>
    <t>90148623</t>
  </si>
  <si>
    <t>90148624</t>
  </si>
  <si>
    <t>90148625</t>
  </si>
  <si>
    <t>90148626</t>
  </si>
  <si>
    <t>90148627</t>
  </si>
  <si>
    <t>90145563</t>
  </si>
  <si>
    <t>14760843</t>
  </si>
  <si>
    <t>AA</t>
  </si>
  <si>
    <t>11898602</t>
  </si>
  <si>
    <t>11898601</t>
  </si>
  <si>
    <t>11898600</t>
  </si>
  <si>
    <t>11898611</t>
  </si>
  <si>
    <t>11898612</t>
  </si>
  <si>
    <t>11898613</t>
  </si>
  <si>
    <t>11898614</t>
  </si>
  <si>
    <t>11898615</t>
  </si>
  <si>
    <t>11898616</t>
  </si>
  <si>
    <t>11898617</t>
  </si>
  <si>
    <t>11898603</t>
  </si>
  <si>
    <t>11898604</t>
  </si>
  <si>
    <t>11898606</t>
  </si>
  <si>
    <t>11898607</t>
  </si>
  <si>
    <t>11898608</t>
  </si>
  <si>
    <t>11898609</t>
  </si>
  <si>
    <t>AA-</t>
  </si>
  <si>
    <t>472710</t>
  </si>
  <si>
    <t>11898420</t>
  </si>
  <si>
    <t>11898421</t>
  </si>
  <si>
    <t>11898422</t>
  </si>
  <si>
    <t>11896110</t>
  </si>
  <si>
    <t>11898200</t>
  </si>
  <si>
    <t>11898230</t>
  </si>
  <si>
    <t>11898120</t>
  </si>
  <si>
    <t>11898130</t>
  </si>
  <si>
    <t>11898140</t>
  </si>
  <si>
    <t>11898150</t>
  </si>
  <si>
    <t>11898160</t>
  </si>
  <si>
    <t>11898270</t>
  </si>
  <si>
    <t>11898280</t>
  </si>
  <si>
    <t>11898290</t>
  </si>
  <si>
    <t>11896120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</si>
  <si>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</si>
  <si>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</si>
  <si>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</si>
  <si>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</si>
  <si>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</si>
  <si>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</si>
  <si>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</si>
  <si>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</si>
  <si>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</si>
  <si>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</si>
  <si>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11896130</t>
  </si>
  <si>
    <t>11898410</t>
  </si>
  <si>
    <t>11896140</t>
  </si>
  <si>
    <t>11896150</t>
  </si>
  <si>
    <t>11896160</t>
  </si>
  <si>
    <t>11898170</t>
  </si>
  <si>
    <t>11898180</t>
  </si>
  <si>
    <t>11898190</t>
  </si>
  <si>
    <t>40999</t>
  </si>
  <si>
    <t>95350502</t>
  </si>
  <si>
    <t>95350101</t>
  </si>
  <si>
    <t>95350102</t>
  </si>
  <si>
    <t>95350202</t>
  </si>
  <si>
    <t>95350201</t>
  </si>
  <si>
    <t>95350301</t>
  </si>
  <si>
    <t>95350302</t>
  </si>
  <si>
    <t>95350401</t>
  </si>
  <si>
    <t>95350402</t>
  </si>
  <si>
    <t>95350501</t>
  </si>
  <si>
    <t>94100001</t>
  </si>
  <si>
    <t>9912270</t>
  </si>
  <si>
    <t>74006127</t>
  </si>
  <si>
    <t>74006128</t>
  </si>
  <si>
    <t>74006129</t>
  </si>
  <si>
    <t>74006130</t>
  </si>
  <si>
    <t>74006131</t>
  </si>
  <si>
    <t>74006132</t>
  </si>
  <si>
    <t>74006219</t>
  </si>
  <si>
    <t>90840015</t>
  </si>
  <si>
    <t>90840016</t>
  </si>
  <si>
    <t>90840017</t>
  </si>
  <si>
    <t>90840018</t>
  </si>
  <si>
    <t>90840019</t>
  </si>
  <si>
    <t>90840020</t>
  </si>
  <si>
    <t>90840021</t>
  </si>
  <si>
    <t>90840022</t>
  </si>
  <si>
    <t>90840023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</si>
  <si>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</si>
  <si>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</si>
  <si>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</si>
  <si>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</si>
  <si>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</si>
  <si>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</si>
  <si>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</si>
  <si>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</si>
  <si>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</si>
  <si>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14760844</t>
  </si>
  <si>
    <t>14811160</t>
  </si>
  <si>
    <t>90136004</t>
  </si>
  <si>
    <t>8170011</t>
  </si>
  <si>
    <t>8170012</t>
  </si>
  <si>
    <t>414968</t>
  </si>
  <si>
    <t>90145980</t>
  </si>
  <si>
    <t>487742</t>
  </si>
  <si>
    <t>90701001</t>
  </si>
  <si>
    <t>90701002</t>
  </si>
  <si>
    <t>90701003</t>
  </si>
  <si>
    <t>90143221</t>
  </si>
  <si>
    <t>482153</t>
  </si>
  <si>
    <t>90145362</t>
  </si>
  <si>
    <t>90312001</t>
  </si>
  <si>
    <t>90312002</t>
  </si>
  <si>
    <t>90136001</t>
  </si>
  <si>
    <t>90136005</t>
  </si>
  <si>
    <t>90136035</t>
  </si>
  <si>
    <t>90136025</t>
  </si>
  <si>
    <t>90136002</t>
  </si>
  <si>
    <t>545876</t>
  </si>
  <si>
    <t>90310012</t>
  </si>
  <si>
    <t>90310010</t>
  </si>
  <si>
    <t>90310011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</si>
  <si>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</si>
  <si>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</si>
  <si>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</si>
  <si>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</si>
  <si>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</si>
  <si>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</si>
  <si>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</si>
  <si>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</si>
  <si>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</si>
  <si>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458870</t>
  </si>
  <si>
    <t>458869</t>
  </si>
  <si>
    <t>84666734</t>
  </si>
  <si>
    <t>455954</t>
  </si>
  <si>
    <t>90000104</t>
  </si>
  <si>
    <t>84666735</t>
  </si>
  <si>
    <t>90241690</t>
  </si>
  <si>
    <t>90240790</t>
  </si>
  <si>
    <t>90240792</t>
  </si>
  <si>
    <t>90240793</t>
  </si>
  <si>
    <t>90240794</t>
  </si>
  <si>
    <t>90240795</t>
  </si>
  <si>
    <t>90240796</t>
  </si>
  <si>
    <t>90240797</t>
  </si>
  <si>
    <t>95350604</t>
  </si>
  <si>
    <t>95350603</t>
  </si>
  <si>
    <t>95350605</t>
  </si>
  <si>
    <t>95350602</t>
  </si>
  <si>
    <t>95350601</t>
  </si>
  <si>
    <t>90141407</t>
  </si>
  <si>
    <t>90839511</t>
  </si>
  <si>
    <t>Baa2.il</t>
  </si>
  <si>
    <t>90839541</t>
  </si>
  <si>
    <t>90839542</t>
  </si>
  <si>
    <t>90839544</t>
  </si>
  <si>
    <t>90839545</t>
  </si>
  <si>
    <t>90839546</t>
  </si>
  <si>
    <t>90839547</t>
  </si>
  <si>
    <t>90839548</t>
  </si>
  <si>
    <t>90839550</t>
  </si>
  <si>
    <t>90839551</t>
  </si>
  <si>
    <t>90839512</t>
  </si>
  <si>
    <t>90839513</t>
  </si>
  <si>
    <t>90839515</t>
  </si>
  <si>
    <t>90839516</t>
  </si>
  <si>
    <t>90839517</t>
  </si>
  <si>
    <t>90839518</t>
  </si>
  <si>
    <t>90839519</t>
  </si>
  <si>
    <t>90839520</t>
  </si>
  <si>
    <t>90000001</t>
  </si>
  <si>
    <t>90000002</t>
  </si>
  <si>
    <t>66240</t>
  </si>
  <si>
    <t>508309</t>
  </si>
  <si>
    <t>464740</t>
  </si>
  <si>
    <t>469140</t>
  </si>
  <si>
    <t>475042</t>
  </si>
  <si>
    <t>95004024</t>
  </si>
  <si>
    <t>נדלן מקרקעין להשכרה - סטריט מול רמת ישי</t>
  </si>
  <si>
    <t>קניון</t>
  </si>
  <si>
    <t>האקליפטוס 3, פינת רח' הצפצפה, א.ת. רמת ישי</t>
  </si>
  <si>
    <t>נדלן ויוה חדרה</t>
  </si>
  <si>
    <t>השכרה</t>
  </si>
  <si>
    <t>חדרה</t>
  </si>
  <si>
    <t>נדלן אחד העם 56 ת"א</t>
  </si>
  <si>
    <t>אחד העם 56, תל אביב</t>
  </si>
  <si>
    <t>נדלן אלביט נתניה - עלות</t>
  </si>
  <si>
    <t>המחשב 2, איזור תעשיה ספיר, נתניה</t>
  </si>
  <si>
    <t>נדלן מגדל צפירה</t>
  </si>
  <si>
    <t>פינת הרחובות הצפירה, יד חרוצים ואליאשברג, תל אביב</t>
  </si>
  <si>
    <t>נדלן מגדל עלית -עלות</t>
  </si>
  <si>
    <t>זבוטינסקי 6, רמת גן</t>
  </si>
  <si>
    <t>נדלן מרכז דן</t>
  </si>
  <si>
    <t>זבוטינסקי פינת בן גוריון, בני ברק</t>
  </si>
  <si>
    <t>נדלן קמפוס תל השומר מגרש 33</t>
  </si>
  <si>
    <t>תל השומר</t>
  </si>
  <si>
    <t>נדלן קמפוס תל השומר מגרש 36</t>
  </si>
  <si>
    <t>נדלן נדלן אלביט מודיעין</t>
  </si>
  <si>
    <t>אזור התעסוקה הפארק הטכנולוגי, מודיעין</t>
  </si>
  <si>
    <t>נדלן מנועי בית שמש</t>
  </si>
  <si>
    <t>אזור תעשיה מערבי "ברוש", בית שמש</t>
  </si>
  <si>
    <t>סה"כ תעודות חוב מסחריות</t>
  </si>
  <si>
    <t>סה"כ מוצרים מובנים</t>
  </si>
  <si>
    <t>סה"כ  פקדונות מעל 3 חודשים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</si>
  <si>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</si>
  <si>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</si>
  <si>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</si>
  <si>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</si>
  <si>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</si>
  <si>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</si>
  <si>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31/09/2022</t>
  </si>
  <si>
    <t>אפיק מובטח תשואה</t>
  </si>
  <si>
    <t>Greenfield Partners Panorays LP</t>
  </si>
  <si>
    <t>Greenfield Cobra Investments L.P</t>
  </si>
  <si>
    <t>QUMRA OPPORTUNITY FUND I</t>
  </si>
  <si>
    <t>Qumra MS LP Minute Media</t>
  </si>
  <si>
    <t>ARES EUROPEAN CREDIT INVESTMENTS VIII (M) L.P.</t>
  </si>
  <si>
    <t>Arkin Bio Ventures II</t>
  </si>
  <si>
    <t>Fortissimo Capital Fund V</t>
  </si>
  <si>
    <t>Fortissimo Partners VI</t>
  </si>
  <si>
    <t>Greenfield Partners II, L.P</t>
  </si>
  <si>
    <t>JTLV III</t>
  </si>
  <si>
    <t>Kedma Capital Partners III</t>
  </si>
  <si>
    <t>Noy 4 Infrastructure and energy investments l.p</t>
  </si>
  <si>
    <t>Ram Coastal Energy Limited Partnership</t>
  </si>
  <si>
    <t>Reality Real Estate Investment Fund 4</t>
  </si>
  <si>
    <t>REALITY REAL ESTATE INVESTMENT FUND 5</t>
  </si>
  <si>
    <t>Stage One IV Annex Fund L.P</t>
  </si>
  <si>
    <t>Stage One S.P.V R.S</t>
  </si>
  <si>
    <t>Stage One Venture Capital Fund IV L.P</t>
  </si>
  <si>
    <t>StageOne S.P.V D.R</t>
  </si>
  <si>
    <t>Tene Growth Capital IV</t>
  </si>
  <si>
    <t>Vintage Investment Partners Fund of Funds V (Israel), L.P</t>
  </si>
  <si>
    <t>Vintage Migdal Co-Investment II</t>
  </si>
  <si>
    <t>Yesodot C Senior Co-Investment</t>
  </si>
  <si>
    <t>Accelmed Partners II, L.P</t>
  </si>
  <si>
    <t>Advent International GPE IX-B</t>
  </si>
  <si>
    <t>Advent International GPE X-B L.P</t>
  </si>
  <si>
    <t>AIOF II Woolly Co-Invest Parallel Fund L.P</t>
  </si>
  <si>
    <t>Apollo Investment Fund IX</t>
  </si>
  <si>
    <t>Arclight Energy Partners Fund VII L.P</t>
  </si>
  <si>
    <t>Ares Capital Europe IV</t>
  </si>
  <si>
    <t>Ares Capital Europe V</t>
  </si>
  <si>
    <t>Ares Private Credit Solutions</t>
  </si>
  <si>
    <t>Ares Private Credit Solutions II</t>
  </si>
  <si>
    <t>Arkin Bio Capital L.P</t>
  </si>
  <si>
    <t>Audax Direct Lending Solutions</t>
  </si>
  <si>
    <t>Audax Direct Lending Solutions Fund II B-1</t>
  </si>
  <si>
    <t>AUDAX DLS CO-INVESTMENT FUND 3 L.P.</t>
  </si>
  <si>
    <t>BCP V Brand Co-Invest LP</t>
  </si>
  <si>
    <t>BCP V DEXKO CO-INVEST LP</t>
  </si>
  <si>
    <t>Bessemer Venture Partners XII Institutional L.P</t>
  </si>
  <si>
    <t>Blackstone Real Estate Partners IX</t>
  </si>
  <si>
    <t>Brookfield HSO Co-Invest L.P</t>
  </si>
  <si>
    <t>Brookfield Strategic Real Estate Partners III</t>
  </si>
  <si>
    <t>BSREP III Forest City Co-Invest</t>
  </si>
  <si>
    <t>BVP Forge Institutional L.P</t>
  </si>
  <si>
    <t>CDR XII</t>
  </si>
  <si>
    <t>Clarios Co-Investment</t>
  </si>
  <si>
    <t>Clayton Dubilier and Rice XI L.P</t>
  </si>
  <si>
    <t>Copenhagen infrastructure Energy Transition Fund I</t>
  </si>
  <si>
    <t>Copenhagen Infrastructure III</t>
  </si>
  <si>
    <t>Copenhagen Infrastructure Partners IV</t>
  </si>
  <si>
    <t>Court Square Capital Partners IV</t>
  </si>
  <si>
    <t>Crescent Direct Lending II</t>
  </si>
  <si>
    <t>Crescent Mezzanine VII</t>
  </si>
  <si>
    <t>EC 1 ADLS co-inv</t>
  </si>
  <si>
    <t>EC 2 ADLS co-inv</t>
  </si>
  <si>
    <t>EC 3 ADLS co-inv</t>
  </si>
  <si>
    <t>EC 4 ADLS co-inv</t>
  </si>
  <si>
    <t>EC 5 ADLS co-inv</t>
  </si>
  <si>
    <t>EC 6 ADLS co-inv</t>
  </si>
  <si>
    <t>ELECTRA AMERICA PRINCIPAL HOSPITALITY LP</t>
  </si>
  <si>
    <t>EQT Exeter Industrial Value Fund VI L.P</t>
  </si>
  <si>
    <t>Faropoint Industrial Value Fund III LP</t>
  </si>
  <si>
    <t>Francisco Partners VII</t>
  </si>
  <si>
    <t>GIP Capital Solutions II Luxemburg Co-Investment Fund SCSP, L.P.</t>
  </si>
  <si>
    <t>GIP Capital Solutions II SCSp, L.P</t>
  </si>
  <si>
    <t>GIP CAPS II Panther Co-Investment L.P</t>
  </si>
  <si>
    <t>GIP CAPS II REX Co-Investment Fund L.P</t>
  </si>
  <si>
    <t>GIP OAK CO-INVEST L.P</t>
  </si>
  <si>
    <t>GIP Spectrum Fund (Parallel), L.P</t>
  </si>
  <si>
    <t>GIP Spectrum Mayberry Fund</t>
  </si>
  <si>
    <t>GIP Spectrum Saavi Fund</t>
  </si>
  <si>
    <t>Global Infrastructure Partners Core C L.P</t>
  </si>
  <si>
    <t>Global Infrastructure Partners IV</t>
  </si>
  <si>
    <t>ICG Longbow V</t>
  </si>
  <si>
    <t>ICG Senior Debt Partners Fund 5-A (EUR) SCSp</t>
  </si>
  <si>
    <t>ICG Senior Debt Partners III</t>
  </si>
  <si>
    <t>ICG Senior Debt Partners IV</t>
  </si>
  <si>
    <t>Infrared Infrastructure Fund V</t>
  </si>
  <si>
    <t>Insight Partners XI, L.P</t>
  </si>
  <si>
    <t>Insight Partners XII, LP</t>
  </si>
  <si>
    <t>ISQ Global infrastructure Fund III, LP</t>
  </si>
  <si>
    <t>ISQ Kio Co-Invest Fund L.P</t>
  </si>
  <si>
    <t>ISRAEL SECONDARY FUND III L.P</t>
  </si>
  <si>
    <t>Kartesia Credit Opportunities IV</t>
  </si>
  <si>
    <t>Kartesia Credit Opportunities V</t>
  </si>
  <si>
    <t>Kartesia Credit Opportunities VI SCS</t>
  </si>
  <si>
    <t>Kartesia Senior Opportunities I</t>
  </si>
  <si>
    <t>Kartesia Senior Opportunities II SCS SICAV-RAIF</t>
  </si>
  <si>
    <t>KASS Unlevered II S,a.r.l</t>
  </si>
  <si>
    <t>KASS Unlevered S.a r.l</t>
  </si>
  <si>
    <t>KASS Unlevered S.a r.l. - Compartment E</t>
  </si>
  <si>
    <t>KKR CAVALRY CO-INVEST</t>
  </si>
  <si>
    <t>KKR THOR CO-INVEST LP</t>
  </si>
  <si>
    <t>Klirmark Opportunity Fund IV</t>
  </si>
  <si>
    <t>Klirmark Opportunity III</t>
  </si>
  <si>
    <t>LS Power Fund IV</t>
  </si>
  <si>
    <t>MICL SONNEDIX SOLAR CIV L.P.</t>
  </si>
  <si>
    <t>MIE III Co-Investment Fund II S.L.P</t>
  </si>
  <si>
    <t>Migdal Tikehau Direct Lending</t>
  </si>
  <si>
    <t>Migdal-HarbourVest 2016 Fund L.P. (Tranche B)</t>
  </si>
  <si>
    <t>Monarch Capital Partners V</t>
  </si>
  <si>
    <t>Monarch Opportunistic Real Estate Fund</t>
  </si>
  <si>
    <t>Pantheon Global Co-Investment Opportunities Fund V</t>
  </si>
  <si>
    <t>Pantheon Global Co-Investment Opportunities IV</t>
  </si>
  <si>
    <t>Patria Private Equity Fund VI, L.P</t>
  </si>
  <si>
    <t>Permira Credit Solutions III</t>
  </si>
  <si>
    <t>Permira Credit Solutions IV</t>
  </si>
  <si>
    <t>Permira VII</t>
  </si>
  <si>
    <t>Permira VIII - 2 SCSp</t>
  </si>
  <si>
    <t>Proxima Co-Invest L.P</t>
  </si>
  <si>
    <t>Senior Loan Fund II (EUR) SLP</t>
  </si>
  <si>
    <t>Strategic Investors Fund IX</t>
  </si>
  <si>
    <t>Strategic Investors Fund VIII</t>
  </si>
  <si>
    <t>Strategic Investors Fund X Cayman LP</t>
  </si>
  <si>
    <t>Thoma Bravo Fund XIV L.P.</t>
  </si>
  <si>
    <t>Tikehau Direct Lending IV</t>
  </si>
  <si>
    <t>TPG Asia VII, L.P</t>
  </si>
  <si>
    <t>Vintage Co-Invest III</t>
  </si>
  <si>
    <t>Vintage Fund of Funds VI (Access, LP)</t>
  </si>
  <si>
    <t>Vintage Investment Partners Fund of Funds V (Access), L.P</t>
  </si>
  <si>
    <t>Walton Street Real Estate Debt Fund II</t>
  </si>
  <si>
    <t>Warburg Pincus China-Southeast Asia II, L.P</t>
  </si>
  <si>
    <t>Waterton Residential Property Venture XIII</t>
  </si>
  <si>
    <t>Waterton Residential Property Venture XIII Edge Co-Invest L.P</t>
  </si>
  <si>
    <t>Whitehorse Liquidity Partners IV</t>
  </si>
  <si>
    <t>מובטחות משכנתא - גורם 01</t>
  </si>
  <si>
    <t>בבטחונות אחרים - גורם 80</t>
  </si>
  <si>
    <t>בבטחונות אחרים - גורם 37</t>
  </si>
  <si>
    <t>בבטחונות אחרים - גורם 29</t>
  </si>
  <si>
    <t>בבטחונות אחרים - גורם 111</t>
  </si>
  <si>
    <t>בבטחונות אחרים- גורם 162</t>
  </si>
  <si>
    <t>בבטחונות אחרים - גורם 144</t>
  </si>
  <si>
    <t>בבטחונות אחרים - גורם 69</t>
  </si>
  <si>
    <t>בבטחונות אחרים - גורם 63</t>
  </si>
  <si>
    <t>בבטחונות אחרים - גורם 33</t>
  </si>
  <si>
    <t>בבטחונות אחרים - גורם 26</t>
  </si>
  <si>
    <t>בבטחונות אחרים - גורם 62</t>
  </si>
  <si>
    <t>בבטחונות אחרים - גורם 156</t>
  </si>
  <si>
    <t>בבטחונות אחרים - גורם 64</t>
  </si>
  <si>
    <t>בבטחונות אחרים - גורם 35</t>
  </si>
  <si>
    <t>בבטחונות אחרים - גורם 188</t>
  </si>
  <si>
    <t>בבטחונות אחרים - גורם 185</t>
  </si>
  <si>
    <t>בבטחונות אחרים - גורם 147</t>
  </si>
  <si>
    <t>בבטחונות אחרים - גורם 152</t>
  </si>
  <si>
    <t>בבטחונות אחרים - גורם 187</t>
  </si>
  <si>
    <t>בבטחונות אחרים - גורם 158</t>
  </si>
  <si>
    <t>בבטחונות אחרים - גורם 159</t>
  </si>
  <si>
    <t>בבטחונות אחרים - גורם 105</t>
  </si>
  <si>
    <t>בבטחונות אחרים - גורם 40</t>
  </si>
  <si>
    <t>בבטחונות אחרים - גורם 180</t>
  </si>
  <si>
    <t>בבטחונות אחרים - גורם 76</t>
  </si>
  <si>
    <t>בבטחונות אחרים - גורם 30</t>
  </si>
  <si>
    <t>בבטחונות אחרים - גורם 47</t>
  </si>
  <si>
    <t>בבטחונות אחרים - גורם 172</t>
  </si>
  <si>
    <t>בבטחונות אחרים - גורם 81</t>
  </si>
  <si>
    <t>בבטחונות אחרים - גורם 103</t>
  </si>
  <si>
    <t>בבטחונות אחרים - גורם 90</t>
  </si>
  <si>
    <t>בבטחונות אחרים - גורם 104</t>
  </si>
  <si>
    <t>בבטחונות אחרים - גורם 96</t>
  </si>
  <si>
    <t>בבטחונות אחרים - גורם 41</t>
  </si>
  <si>
    <t>בבטחונות אחרים - גורם 155</t>
  </si>
  <si>
    <t>בבטחונות אחרים - גורם 129</t>
  </si>
  <si>
    <t>בבטחונות אחרים - גורם 154</t>
  </si>
  <si>
    <t>בבטחונות אחרים - גורם 89</t>
  </si>
  <si>
    <t>בבטחונות אחרים - גורם 167</t>
  </si>
  <si>
    <t>בבטחונות אחרים - גורם 130</t>
  </si>
  <si>
    <t>בבטחונות אחרים - גורם 78</t>
  </si>
  <si>
    <t>בבטחונות אחרים - גורם 77</t>
  </si>
  <si>
    <t>בבטחונות אחרים - גורם 70</t>
  </si>
  <si>
    <t>בבטחונות אחרים - גורם 43</t>
  </si>
  <si>
    <t>בבטחונות אחרים - גורם 183</t>
  </si>
  <si>
    <t>בבטחונות אחרים - גורם 17</t>
  </si>
  <si>
    <t>בבטחונות אחרים - גורם 178</t>
  </si>
  <si>
    <t>בבטחונות אחרים - גורם 115*</t>
  </si>
  <si>
    <t>בבטחונות אחרים - גורם 148</t>
  </si>
  <si>
    <t>בבטחונות אחרים - גורם 131</t>
  </si>
  <si>
    <t>בבטחונות אחרים - גורם 102</t>
  </si>
  <si>
    <t>בבטחונות אחרים - גורם 117</t>
  </si>
  <si>
    <t>בבטחונות אחרים - גורם 133</t>
  </si>
  <si>
    <t>בבטחונות אחרים - גורם 141</t>
  </si>
  <si>
    <t>בבטחונות אחרים - גורם 97</t>
  </si>
  <si>
    <t>בבטחונות אחרים - גורם 182</t>
  </si>
  <si>
    <t>בבטחונות אחרים - גורם 186</t>
  </si>
  <si>
    <t>בבטחונות אחרים - גורם 181</t>
  </si>
  <si>
    <t>בבטחונות אחרים - גורם 100</t>
  </si>
  <si>
    <t>בבטחונות אחרים - גורם 143</t>
  </si>
  <si>
    <t>בבטחונות אחרים - גורם 125</t>
  </si>
  <si>
    <t>בבטחונות אחרים - גורם 138</t>
  </si>
  <si>
    <t>בבטחונות אחרים - גורם 173</t>
  </si>
  <si>
    <t>בבטחונות אחרים - גורם 112</t>
  </si>
  <si>
    <t>בבטחונות אחרים - גורם 107</t>
  </si>
  <si>
    <t>בבטחונות אחרים - גורם 153</t>
  </si>
  <si>
    <t>בבטחונות אחרים - גורם 142</t>
  </si>
  <si>
    <t>בבטחונות אחרים - גורם 127</t>
  </si>
  <si>
    <t>בבטחונות אחרים - גורם 134</t>
  </si>
  <si>
    <t>בבטחונות אחרים - גורם 135</t>
  </si>
  <si>
    <t>בבטחונות אחרים - גורם 120</t>
  </si>
  <si>
    <t>בבטחונות אחרים - גורם 177</t>
  </si>
  <si>
    <t>בבטחונות אחרים - גורם 161</t>
  </si>
  <si>
    <t>בבטחונות אחרים - גורם 160</t>
  </si>
  <si>
    <t>בבטחונות אחרים - גורם 146</t>
  </si>
  <si>
    <t>בבטחונות אחרים - גורם 157</t>
  </si>
  <si>
    <t>גורם 171</t>
  </si>
  <si>
    <t>גורם 155</t>
  </si>
  <si>
    <t>גורם 43</t>
  </si>
  <si>
    <t>גורם 183</t>
  </si>
  <si>
    <t>גורם 37</t>
  </si>
  <si>
    <t>גורם 158</t>
  </si>
  <si>
    <t>גורם 105</t>
  </si>
  <si>
    <t>גורם 172</t>
  </si>
  <si>
    <t>גורם 35</t>
  </si>
  <si>
    <t>גורם 104</t>
  </si>
  <si>
    <t>גורם 167</t>
  </si>
  <si>
    <t>גורם 168</t>
  </si>
  <si>
    <t>גורם 184</t>
  </si>
  <si>
    <t>גורם 176</t>
  </si>
  <si>
    <t>גורם 148</t>
  </si>
  <si>
    <t>גורם 181</t>
  </si>
  <si>
    <t>גורם 125</t>
  </si>
  <si>
    <t>גורם 173</t>
  </si>
  <si>
    <t>גורם 112</t>
  </si>
  <si>
    <t>גורם 153</t>
  </si>
  <si>
    <t>גורם 142</t>
  </si>
  <si>
    <t>גורם 128</t>
  </si>
  <si>
    <t>גורם 177</t>
  </si>
  <si>
    <t>גורם 161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</si>
</sst>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2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7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167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23" xfId="0" applyFont="1" applyFill="1" applyBorder="1" applyAlignment="1">
      <alignment horizontal="right"/>
    </xf>
    <xf numFmtId="0" fontId="25" fillId="0" borderId="23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0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2"/>
    </xf>
    <xf numFmtId="0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3"/>
    </xf>
    <xf numFmtId="0" fontId="26" fillId="0" borderId="0" xfId="0" applyFont="1" applyFill="1" applyBorder="1" applyAlignment="1">
      <alignment horizontal="right" indent="4"/>
    </xf>
    <xf numFmtId="0" fontId="26" fillId="0" borderId="0" xfId="0" applyFont="1" applyFill="1" applyBorder="1" applyAlignment="1">
      <alignment horizontal="right" indent="3"/>
    </xf>
    <xf numFmtId="4" fontId="25" fillId="0" borderId="23" xfId="0" applyNumberFormat="1" applyFont="1" applyFill="1" applyBorder="1" applyAlignment="1">
      <alignment horizontal="right"/>
    </xf>
    <xf numFmtId="10" fontId="25" fillId="0" borderId="23" xfId="0" applyNumberFormat="1" applyFont="1" applyFill="1" applyBorder="1" applyAlignment="1">
      <alignment horizontal="right"/>
    </xf>
    <xf numFmtId="2" fontId="25" fillId="0" borderId="23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9" fontId="26" fillId="0" borderId="0" xfId="0" applyNumberFormat="1" applyFont="1" applyFill="1" applyBorder="1" applyAlignment="1">
      <alignment horizontal="right"/>
    </xf>
    <xf numFmtId="166" fontId="26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2"/>
    </xf>
    <xf numFmtId="166" fontId="25" fillId="0" borderId="23" xfId="0" applyNumberFormat="1" applyFont="1" applyFill="1" applyBorder="1" applyAlignment="1">
      <alignment horizontal="right"/>
    </xf>
    <xf numFmtId="166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1"/>
    </xf>
    <xf numFmtId="0" fontId="25" fillId="0" borderId="0" xfId="0" applyFont="1" applyFill="1" applyBorder="1" applyAlignment="1">
      <alignment horizontal="right"/>
    </xf>
    <xf numFmtId="14" fontId="26" fillId="0" borderId="0" xfId="0" applyNumberFormat="1" applyFont="1" applyFill="1" applyBorder="1" applyAlignment="1">
      <alignment horizontal="right"/>
    </xf>
    <xf numFmtId="0" fontId="26" fillId="0" borderId="24" xfId="0" applyFont="1" applyFill="1" applyBorder="1" applyAlignment="1">
      <alignment horizontal="right"/>
    </xf>
    <xf numFmtId="0" fontId="26" fillId="0" borderId="24" xfId="0" applyFont="1" applyFill="1" applyBorder="1" applyAlignment="1">
      <alignment horizontal="right" indent="1"/>
    </xf>
    <xf numFmtId="0" fontId="25" fillId="0" borderId="24" xfId="0" applyFont="1" applyFill="1" applyBorder="1" applyAlignment="1">
      <alignment horizontal="right" indent="2"/>
    </xf>
    <xf numFmtId="0" fontId="26" fillId="0" borderId="24" xfId="0" applyFont="1" applyFill="1" applyBorder="1" applyAlignment="1">
      <alignment horizontal="right" indent="3"/>
    </xf>
    <xf numFmtId="0" fontId="26" fillId="0" borderId="24" xfId="0" applyFont="1" applyFill="1" applyBorder="1" applyAlignment="1">
      <alignment horizontal="right" indent="2"/>
    </xf>
    <xf numFmtId="0" fontId="26" fillId="0" borderId="25" xfId="0" applyFont="1" applyFill="1" applyBorder="1" applyAlignment="1">
      <alignment horizontal="right" indent="2"/>
    </xf>
    <xf numFmtId="0" fontId="26" fillId="0" borderId="26" xfId="0" applyNumberFormat="1" applyFont="1" applyFill="1" applyBorder="1" applyAlignment="1">
      <alignment horizontal="right"/>
    </xf>
    <xf numFmtId="2" fontId="26" fillId="0" borderId="26" xfId="0" applyNumberFormat="1" applyFont="1" applyFill="1" applyBorder="1" applyAlignment="1">
      <alignment horizontal="right"/>
    </xf>
    <xf numFmtId="10" fontId="26" fillId="0" borderId="26" xfId="0" applyNumberFormat="1" applyFont="1" applyFill="1" applyBorder="1" applyAlignment="1">
      <alignment horizontal="right"/>
    </xf>
    <xf numFmtId="4" fontId="26" fillId="0" borderId="26" xfId="0" applyNumberFormat="1" applyFont="1" applyFill="1" applyBorder="1" applyAlignment="1">
      <alignment horizontal="right"/>
    </xf>
    <xf numFmtId="49" fontId="25" fillId="0" borderId="0" xfId="0" applyNumberFormat="1" applyFont="1" applyFill="1" applyBorder="1" applyAlignment="1">
      <alignment horizontal="right"/>
    </xf>
    <xf numFmtId="10" fontId="26" fillId="0" borderId="0" xfId="14" applyNumberFormat="1" applyFont="1" applyFill="1" applyBorder="1" applyAlignment="1">
      <alignment horizontal="right"/>
    </xf>
    <xf numFmtId="14" fontId="25" fillId="0" borderId="0" xfId="0" applyNumberFormat="1" applyFont="1" applyFill="1" applyBorder="1" applyAlignment="1">
      <alignment horizontal="right"/>
    </xf>
    <xf numFmtId="10" fontId="25" fillId="0" borderId="0" xfId="14" applyNumberFormat="1" applyFont="1" applyFill="1" applyBorder="1" applyAlignment="1">
      <alignment horizontal="right"/>
    </xf>
    <xf numFmtId="4" fontId="4" fillId="0" borderId="0" xfId="0" applyNumberFormat="1" applyFont="1" applyAlignment="1">
      <alignment horizontal="center"/>
    </xf>
    <xf numFmtId="4" fontId="5" fillId="2" borderId="2" xfId="0" applyNumberFormat="1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wrapText="1"/>
    </xf>
    <xf numFmtId="43" fontId="26" fillId="0" borderId="0" xfId="13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3"/>
    </xf>
    <xf numFmtId="166" fontId="29" fillId="0" borderId="0" xfId="0" applyNumberFormat="1" applyFont="1" applyFill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10" fontId="29" fillId="0" borderId="0" xfId="14" applyNumberFormat="1" applyFont="1" applyFill="1" applyBorder="1" applyAlignment="1">
      <alignment horizontal="right"/>
    </xf>
    <xf numFmtId="43" fontId="5" fillId="0" borderId="27" xfId="13" applyFont="1" applyFill="1" applyBorder="1" applyAlignment="1">
      <alignment horizontal="right"/>
    </xf>
    <xf numFmtId="10" fontId="5" fillId="0" borderId="27" xfId="14" applyNumberFormat="1" applyFont="1" applyFill="1" applyBorder="1" applyAlignment="1">
      <alignment horizontal="center"/>
    </xf>
    <xf numFmtId="2" fontId="5" fillId="0" borderId="27" xfId="7" applyNumberFormat="1" applyFont="1" applyFill="1" applyBorder="1" applyAlignment="1">
      <alignment horizontal="right"/>
    </xf>
    <xf numFmtId="167" fontId="5" fillId="0" borderId="27" xfId="7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7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25" fillId="0" borderId="0" xfId="0" applyFont="1" applyFill="1" applyAlignment="1">
      <alignment horizontal="right" indent="2"/>
    </xf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28" fillId="0" borderId="0" xfId="0" applyFont="1" applyFill="1"/>
    <xf numFmtId="2" fontId="28" fillId="0" borderId="0" xfId="0" applyNumberFormat="1" applyFont="1" applyFill="1"/>
    <xf numFmtId="10" fontId="28" fillId="0" borderId="0" xfId="14" applyNumberFormat="1" applyFont="1" applyFill="1"/>
    <xf numFmtId="0" fontId="27" fillId="0" borderId="0" xfId="0" applyFont="1" applyFill="1" applyAlignment="1">
      <alignment horizontal="right" readingOrder="2"/>
    </xf>
    <xf numFmtId="4" fontId="4" fillId="0" borderId="0" xfId="0" applyNumberFormat="1" applyFont="1" applyFill="1" applyAlignment="1">
      <alignment horizontal="center"/>
    </xf>
    <xf numFmtId="4" fontId="6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4" fontId="26" fillId="0" borderId="0" xfId="16" applyNumberFormat="1" applyFont="1" applyFill="1" applyAlignment="1">
      <alignment horizontal="right"/>
    </xf>
    <xf numFmtId="10" fontId="26" fillId="0" borderId="0" xfId="14" applyNumberFormat="1" applyFont="1" applyFill="1" applyAlignment="1">
      <alignment horizontal="right"/>
    </xf>
    <xf numFmtId="2" fontId="26" fillId="0" borderId="0" xfId="16" applyNumberFormat="1" applyFont="1" applyFill="1" applyBorder="1" applyAlignment="1">
      <alignment horizontal="right"/>
    </xf>
    <xf numFmtId="43" fontId="28" fillId="0" borderId="0" xfId="13" applyFont="1" applyFill="1"/>
    <xf numFmtId="0" fontId="29" fillId="0" borderId="0" xfId="0" applyFont="1" applyFill="1" applyAlignment="1">
      <alignment horizontal="right"/>
    </xf>
    <xf numFmtId="10" fontId="29" fillId="0" borderId="0" xfId="0" applyNumberFormat="1" applyFont="1" applyFill="1" applyAlignment="1">
      <alignment horizontal="right"/>
    </xf>
    <xf numFmtId="43" fontId="29" fillId="0" borderId="0" xfId="13" applyFont="1" applyFill="1" applyBorder="1" applyAlignment="1">
      <alignment horizontal="right"/>
    </xf>
    <xf numFmtId="0" fontId="30" fillId="0" borderId="0" xfId="0" applyFont="1" applyFill="1" applyAlignment="1">
      <alignment horizontal="right"/>
    </xf>
    <xf numFmtId="10" fontId="30" fillId="0" borderId="0" xfId="0" applyNumberFormat="1" applyFont="1" applyFill="1" applyAlignment="1">
      <alignment horizontal="right"/>
    </xf>
    <xf numFmtId="10" fontId="31" fillId="0" borderId="0" xfId="14" applyNumberFormat="1" applyFont="1" applyFill="1"/>
    <xf numFmtId="0" fontId="26" fillId="0" borderId="0" xfId="0" applyFont="1" applyAlignment="1">
      <alignment horizontal="right" indent="3"/>
    </xf>
    <xf numFmtId="14" fontId="26" fillId="0" borderId="0" xfId="0" applyNumberFormat="1" applyFont="1" applyAlignment="1">
      <alignment horizontal="right"/>
    </xf>
    <xf numFmtId="0" fontId="25" fillId="0" borderId="0" xfId="0" applyFont="1" applyAlignment="1">
      <alignment horizontal="right" indent="1"/>
    </xf>
    <xf numFmtId="14" fontId="25" fillId="0" borderId="0" xfId="0" applyNumberFormat="1" applyFont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Fill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7">
    <cellStyle name="Comma" xfId="13" builtinId="3"/>
    <cellStyle name="Comma 2" xfId="1" xr:uid="{00000000-0005-0000-0000-000001000000}"/>
    <cellStyle name="Comma 3" xfId="15" xr:uid="{00000000-0005-0000-0000-000002000000}"/>
    <cellStyle name="Currency [0] _1" xfId="2" xr:uid="{00000000-0005-0000-0000-000003000000}"/>
    <cellStyle name="Hyperlink 2" xfId="3" xr:uid="{00000000-0005-0000-0000-000004000000}"/>
    <cellStyle name="Normal" xfId="0" builtinId="0"/>
    <cellStyle name="Normal 11" xfId="4" xr:uid="{00000000-0005-0000-0000-000006000000}"/>
    <cellStyle name="Normal 2" xfId="5" xr:uid="{00000000-0005-0000-0000-000007000000}"/>
    <cellStyle name="Normal 2 2" xfId="16" xr:uid="{00000000-0005-0000-0000-000008000000}"/>
    <cellStyle name="Normal 3" xfId="6" xr:uid="{00000000-0005-0000-0000-000009000000}"/>
    <cellStyle name="Normal 4" xfId="12" xr:uid="{00000000-0005-0000-0000-00000A000000}"/>
    <cellStyle name="Normal_2007-16618" xfId="7" xr:uid="{00000000-0005-0000-0000-00000B000000}"/>
    <cellStyle name="Percent" xfId="14" builtinId="5"/>
    <cellStyle name="Percent 2" xfId="8" xr:uid="{00000000-0005-0000-0000-00000D000000}"/>
    <cellStyle name="Text" xfId="9" xr:uid="{00000000-0005-0000-0000-00000E000000}"/>
    <cellStyle name="Total" xfId="10" xr:uid="{00000000-0005-0000-0000-00000F000000}"/>
    <cellStyle name="היפר-קישור" xfId="11" builtinId="8"/>
  </cellStyles>
  <dxfs count="1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7"/>
  <sheetViews>
    <sheetView rightToLeft="1" tabSelected="1" workbookViewId="0">
      <selection activeCell="L13" sqref="L13"/>
    </sheetView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6384" width="9.140625" style="8"/>
  </cols>
  <sheetData>
    <row r="1" spans="1:4">
      <c r="B1" s="46" t="s">
        <v>147</v>
      </c>
      <c r="C1" s="67" t="s" vm="1">
        <v>231</v>
      </c>
    </row>
    <row r="2" spans="1:4">
      <c r="B2" s="46" t="s">
        <v>146</v>
      </c>
      <c r="C2" s="67" t="s">
        <v>232</v>
      </c>
    </row>
    <row r="3" spans="1:4">
      <c r="B3" s="46" t="s">
        <v>148</v>
      </c>
      <c r="C3" s="67" t="s">
        <v>233</v>
      </c>
    </row>
    <row r="4" spans="1:4">
      <c r="B4" s="46" t="s">
        <v>149</v>
      </c>
      <c r="C4" s="67">
        <v>8803</v>
      </c>
    </row>
    <row r="6" spans="1:4" ht="26.25" customHeight="1">
      <c r="B6" s="152" t="s">
        <v>161</v>
      </c>
      <c r="C6" s="153"/>
      <c r="D6" s="154"/>
    </row>
    <row r="7" spans="1:4" s="9" customFormat="1">
      <c r="B7" s="21"/>
      <c r="C7" s="22" t="s">
        <v>112</v>
      </c>
      <c r="D7" s="23" t="s">
        <v>110</v>
      </c>
    </row>
    <row r="8" spans="1:4" s="9" customFormat="1">
      <c r="B8" s="21"/>
      <c r="C8" s="24" t="s">
        <v>210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160</v>
      </c>
      <c r="C10" s="118">
        <f>C11+C12+C23+C33+C34+C35+C36+C37</f>
        <v>2431171.0539888595</v>
      </c>
      <c r="D10" s="119">
        <f>C10/$C$42</f>
        <v>1</v>
      </c>
    </row>
    <row r="11" spans="1:4">
      <c r="A11" s="42" t="s">
        <v>126</v>
      </c>
      <c r="B11" s="27" t="s">
        <v>162</v>
      </c>
      <c r="C11" s="118">
        <f>מזומנים!J10</f>
        <v>307533.04811017495</v>
      </c>
      <c r="D11" s="119">
        <f t="shared" ref="D11:D42" si="0">C11/$C$42</f>
        <v>0.1264958496464495</v>
      </c>
    </row>
    <row r="12" spans="1:4">
      <c r="B12" s="27" t="s">
        <v>163</v>
      </c>
      <c r="C12" s="118">
        <f>SUM(C13:C22)</f>
        <v>1082219.2826032529</v>
      </c>
      <c r="D12" s="119">
        <f t="shared" si="0"/>
        <v>0.44514320817847808</v>
      </c>
    </row>
    <row r="13" spans="1:4">
      <c r="A13" s="44" t="s">
        <v>126</v>
      </c>
      <c r="B13" s="28" t="s">
        <v>71</v>
      </c>
      <c r="C13" s="118" vm="2">
        <v>188192.82484132904</v>
      </c>
      <c r="D13" s="119">
        <f t="shared" si="0"/>
        <v>7.7408302691231126E-2</v>
      </c>
    </row>
    <row r="14" spans="1:4">
      <c r="A14" s="44" t="s">
        <v>126</v>
      </c>
      <c r="B14" s="28" t="s">
        <v>72</v>
      </c>
      <c r="C14" s="118">
        <v>0</v>
      </c>
      <c r="D14" s="119">
        <f t="shared" si="0"/>
        <v>0</v>
      </c>
    </row>
    <row r="15" spans="1:4">
      <c r="A15" s="44" t="s">
        <v>126</v>
      </c>
      <c r="B15" s="28" t="s">
        <v>73</v>
      </c>
      <c r="C15" s="118">
        <f>'אג"ח קונצרני'!R11</f>
        <v>498298.79871747177</v>
      </c>
      <c r="D15" s="119">
        <f t="shared" si="0"/>
        <v>0.20496245951098557</v>
      </c>
    </row>
    <row r="16" spans="1:4">
      <c r="A16" s="44" t="s">
        <v>126</v>
      </c>
      <c r="B16" s="28" t="s">
        <v>74</v>
      </c>
      <c r="C16" s="118">
        <f>מניות!L11</f>
        <v>189187.28734609496</v>
      </c>
      <c r="D16" s="119">
        <f t="shared" si="0"/>
        <v>7.7817349394520174E-2</v>
      </c>
    </row>
    <row r="17" spans="1:4">
      <c r="A17" s="44" t="s">
        <v>126</v>
      </c>
      <c r="B17" s="28" t="s">
        <v>223</v>
      </c>
      <c r="C17" s="118" vm="3">
        <v>171155.18471094302</v>
      </c>
      <c r="D17" s="119">
        <f t="shared" si="0"/>
        <v>7.0400305412540221E-2</v>
      </c>
    </row>
    <row r="18" spans="1:4">
      <c r="A18" s="44" t="s">
        <v>126</v>
      </c>
      <c r="B18" s="28" t="s">
        <v>75</v>
      </c>
      <c r="C18" s="118" vm="4">
        <v>28374.823244043004</v>
      </c>
      <c r="D18" s="119">
        <f t="shared" si="0"/>
        <v>1.1671257436817536E-2</v>
      </c>
    </row>
    <row r="19" spans="1:4">
      <c r="A19" s="44" t="s">
        <v>126</v>
      </c>
      <c r="B19" s="28" t="s">
        <v>76</v>
      </c>
      <c r="C19" s="118" vm="5">
        <v>36.346355651000003</v>
      </c>
      <c r="D19" s="119">
        <f t="shared" si="0"/>
        <v>1.4950143302901694E-5</v>
      </c>
    </row>
    <row r="20" spans="1:4">
      <c r="A20" s="44" t="s">
        <v>126</v>
      </c>
      <c r="B20" s="28" t="s">
        <v>77</v>
      </c>
      <c r="C20" s="118" vm="6">
        <v>23.581383662000011</v>
      </c>
      <c r="D20" s="119">
        <f t="shared" si="0"/>
        <v>9.6995987276624056E-6</v>
      </c>
    </row>
    <row r="21" spans="1:4">
      <c r="A21" s="44" t="s">
        <v>126</v>
      </c>
      <c r="B21" s="28" t="s">
        <v>78</v>
      </c>
      <c r="C21" s="118" vm="7">
        <v>6950.4360040579995</v>
      </c>
      <c r="D21" s="119">
        <f t="shared" si="0"/>
        <v>2.8588839903528436E-3</v>
      </c>
    </row>
    <row r="22" spans="1:4">
      <c r="A22" s="44" t="s">
        <v>126</v>
      </c>
      <c r="B22" s="28" t="s">
        <v>79</v>
      </c>
      <c r="C22" s="118">
        <v>0</v>
      </c>
      <c r="D22" s="119">
        <f t="shared" si="0"/>
        <v>0</v>
      </c>
    </row>
    <row r="23" spans="1:4">
      <c r="B23" s="27" t="s">
        <v>164</v>
      </c>
      <c r="C23" s="118">
        <f>SUM(C24:C32)</f>
        <v>846183.03423579072</v>
      </c>
      <c r="D23" s="119">
        <f t="shared" si="0"/>
        <v>0.34805573752099644</v>
      </c>
    </row>
    <row r="24" spans="1:4">
      <c r="A24" s="44" t="s">
        <v>126</v>
      </c>
      <c r="B24" s="28" t="s">
        <v>80</v>
      </c>
      <c r="C24" s="118" vm="8">
        <v>634531.28257647587</v>
      </c>
      <c r="D24" s="119">
        <f t="shared" si="0"/>
        <v>0.2609982055912482</v>
      </c>
    </row>
    <row r="25" spans="1:4">
      <c r="A25" s="44" t="s">
        <v>126</v>
      </c>
      <c r="B25" s="28" t="s">
        <v>81</v>
      </c>
      <c r="C25" s="118">
        <v>0</v>
      </c>
      <c r="D25" s="119">
        <f t="shared" si="0"/>
        <v>0</v>
      </c>
    </row>
    <row r="26" spans="1:4">
      <c r="A26" s="44" t="s">
        <v>126</v>
      </c>
      <c r="B26" s="28" t="s">
        <v>73</v>
      </c>
      <c r="C26" s="118" vm="9">
        <v>15806.038082273</v>
      </c>
      <c r="D26" s="119">
        <f t="shared" si="0"/>
        <v>6.5014092925875337E-3</v>
      </c>
    </row>
    <row r="27" spans="1:4">
      <c r="A27" s="44" t="s">
        <v>126</v>
      </c>
      <c r="B27" s="28" t="s">
        <v>82</v>
      </c>
      <c r="C27" s="118" vm="10">
        <v>41425.984612266991</v>
      </c>
      <c r="D27" s="119">
        <f t="shared" si="0"/>
        <v>1.7039518689686086E-2</v>
      </c>
    </row>
    <row r="28" spans="1:4">
      <c r="A28" s="44" t="s">
        <v>126</v>
      </c>
      <c r="B28" s="28" t="s">
        <v>83</v>
      </c>
      <c r="C28" s="118" vm="11">
        <v>170383.14241555092</v>
      </c>
      <c r="D28" s="119">
        <f t="shared" si="0"/>
        <v>7.0082745570699642E-2</v>
      </c>
    </row>
    <row r="29" spans="1:4">
      <c r="A29" s="44" t="s">
        <v>126</v>
      </c>
      <c r="B29" s="28" t="s">
        <v>84</v>
      </c>
      <c r="C29" s="118" vm="12">
        <v>2.447666034</v>
      </c>
      <c r="D29" s="119">
        <f t="shared" si="0"/>
        <v>1.0067847879251758E-6</v>
      </c>
    </row>
    <row r="30" spans="1:4">
      <c r="A30" s="44" t="s">
        <v>126</v>
      </c>
      <c r="B30" s="28" t="s">
        <v>187</v>
      </c>
      <c r="C30" s="118">
        <v>0</v>
      </c>
      <c r="D30" s="119">
        <f t="shared" si="0"/>
        <v>0</v>
      </c>
    </row>
    <row r="31" spans="1:4">
      <c r="A31" s="44" t="s">
        <v>126</v>
      </c>
      <c r="B31" s="28" t="s">
        <v>107</v>
      </c>
      <c r="C31" s="118" vm="13">
        <v>-15965.861116810001</v>
      </c>
      <c r="D31" s="119">
        <f t="shared" si="0"/>
        <v>-6.5671484080129074E-3</v>
      </c>
    </row>
    <row r="32" spans="1:4">
      <c r="A32" s="44" t="s">
        <v>126</v>
      </c>
      <c r="B32" s="28" t="s">
        <v>85</v>
      </c>
      <c r="C32" s="118">
        <v>0</v>
      </c>
      <c r="D32" s="119">
        <f t="shared" si="0"/>
        <v>0</v>
      </c>
    </row>
    <row r="33" spans="1:4">
      <c r="A33" s="44" t="s">
        <v>126</v>
      </c>
      <c r="B33" s="27" t="s">
        <v>165</v>
      </c>
      <c r="C33" s="118" vm="14">
        <v>174173.16201253596</v>
      </c>
      <c r="D33" s="119">
        <f t="shared" si="0"/>
        <v>7.1641673146267265E-2</v>
      </c>
    </row>
    <row r="34" spans="1:4">
      <c r="A34" s="44" t="s">
        <v>126</v>
      </c>
      <c r="B34" s="27" t="s">
        <v>166</v>
      </c>
      <c r="C34" s="118">
        <v>0</v>
      </c>
      <c r="D34" s="119">
        <f t="shared" si="0"/>
        <v>0</v>
      </c>
    </row>
    <row r="35" spans="1:4">
      <c r="A35" s="44" t="s">
        <v>126</v>
      </c>
      <c r="B35" s="27" t="s">
        <v>167</v>
      </c>
      <c r="C35" s="118" vm="15">
        <v>21343.892680000001</v>
      </c>
      <c r="D35" s="119">
        <f t="shared" si="0"/>
        <v>8.7792640690504894E-3</v>
      </c>
    </row>
    <row r="36" spans="1:4">
      <c r="A36" s="44" t="s">
        <v>126</v>
      </c>
      <c r="B36" s="45" t="s">
        <v>168</v>
      </c>
      <c r="C36" s="118">
        <v>0</v>
      </c>
      <c r="D36" s="119">
        <f t="shared" si="0"/>
        <v>0</v>
      </c>
    </row>
    <row r="37" spans="1:4">
      <c r="A37" s="44" t="s">
        <v>126</v>
      </c>
      <c r="B37" s="27" t="s">
        <v>169</v>
      </c>
      <c r="C37" s="118">
        <f>'השקעות אחרות '!I10</f>
        <v>-281.36565289499998</v>
      </c>
      <c r="D37" s="119">
        <f t="shared" si="0"/>
        <v>-1.1573256124177649E-4</v>
      </c>
    </row>
    <row r="38" spans="1:4">
      <c r="A38" s="44"/>
      <c r="B38" s="55" t="s">
        <v>171</v>
      </c>
      <c r="C38" s="118">
        <f>SUM(C39:C41)</f>
        <v>0</v>
      </c>
      <c r="D38" s="119">
        <f t="shared" si="0"/>
        <v>0</v>
      </c>
    </row>
    <row r="39" spans="1:4">
      <c r="A39" s="44" t="s">
        <v>126</v>
      </c>
      <c r="B39" s="56" t="s">
        <v>172</v>
      </c>
      <c r="C39" s="118">
        <v>0</v>
      </c>
      <c r="D39" s="119">
        <f t="shared" si="0"/>
        <v>0</v>
      </c>
    </row>
    <row r="40" spans="1:4">
      <c r="A40" s="44" t="s">
        <v>126</v>
      </c>
      <c r="B40" s="56" t="s">
        <v>208</v>
      </c>
      <c r="C40" s="118">
        <v>0</v>
      </c>
      <c r="D40" s="119">
        <f t="shared" si="0"/>
        <v>0</v>
      </c>
    </row>
    <row r="41" spans="1:4">
      <c r="A41" s="44" t="s">
        <v>126</v>
      </c>
      <c r="B41" s="56" t="s">
        <v>173</v>
      </c>
      <c r="C41" s="118">
        <v>0</v>
      </c>
      <c r="D41" s="119">
        <f t="shared" si="0"/>
        <v>0</v>
      </c>
    </row>
    <row r="42" spans="1:4">
      <c r="B42" s="56" t="s">
        <v>86</v>
      </c>
      <c r="C42" s="118">
        <f>C38+C10</f>
        <v>2431171.0539888595</v>
      </c>
      <c r="D42" s="119">
        <f t="shared" si="0"/>
        <v>1</v>
      </c>
    </row>
    <row r="43" spans="1:4">
      <c r="A43" s="44" t="s">
        <v>126</v>
      </c>
      <c r="B43" s="56" t="s">
        <v>170</v>
      </c>
      <c r="C43" s="118">
        <f>'יתרת התחייבות להשקעה'!C10</f>
        <v>163276.42038452468</v>
      </c>
      <c r="D43" s="119"/>
    </row>
    <row r="44" spans="1:4">
      <c r="B44" s="5" t="s">
        <v>111</v>
      </c>
    </row>
    <row r="45" spans="1:4">
      <c r="C45" s="62" t="s">
        <v>154</v>
      </c>
      <c r="D45" s="34" t="s">
        <v>106</v>
      </c>
    </row>
    <row r="46" spans="1:4">
      <c r="C46" s="63" t="s">
        <v>0</v>
      </c>
      <c r="D46" s="23" t="s">
        <v>1</v>
      </c>
    </row>
    <row r="47" spans="1:4">
      <c r="C47" s="120" t="s">
        <v>137</v>
      </c>
      <c r="D47" s="121" vm="16">
        <v>2.4159000000000002</v>
      </c>
    </row>
    <row r="48" spans="1:4">
      <c r="C48" s="120" t="s">
        <v>144</v>
      </c>
      <c r="D48" s="121">
        <v>0.71320062343401669</v>
      </c>
    </row>
    <row r="49" spans="2:4">
      <c r="C49" s="120" t="s">
        <v>141</v>
      </c>
      <c r="D49" s="121" vm="17">
        <v>2.6667000000000001</v>
      </c>
    </row>
    <row r="50" spans="2:4">
      <c r="B50" s="11"/>
      <c r="C50" s="120" t="s">
        <v>3028</v>
      </c>
      <c r="D50" s="121" vm="18">
        <v>3.9455</v>
      </c>
    </row>
    <row r="51" spans="2:4">
      <c r="C51" s="120" t="s">
        <v>135</v>
      </c>
      <c r="D51" s="121" vm="19">
        <v>3.9321999999999999</v>
      </c>
    </row>
    <row r="52" spans="2:4">
      <c r="C52" s="120" t="s">
        <v>136</v>
      </c>
      <c r="D52" s="121" vm="20">
        <v>4.4672000000000001</v>
      </c>
    </row>
    <row r="53" spans="2:4">
      <c r="C53" s="120" t="s">
        <v>138</v>
      </c>
      <c r="D53" s="121">
        <v>0.46051542057860612</v>
      </c>
    </row>
    <row r="54" spans="2:4">
      <c r="C54" s="120" t="s">
        <v>142</v>
      </c>
      <c r="D54" s="121">
        <v>2.7067999999999998E-2</v>
      </c>
    </row>
    <row r="55" spans="2:4">
      <c r="C55" s="120" t="s">
        <v>143</v>
      </c>
      <c r="D55" s="121">
        <v>0.20053698423440919</v>
      </c>
    </row>
    <row r="56" spans="2:4">
      <c r="C56" s="120" t="s">
        <v>140</v>
      </c>
      <c r="D56" s="121" vm="21">
        <v>0.52790000000000004</v>
      </c>
    </row>
    <row r="57" spans="2:4">
      <c r="C57" s="120" t="s">
        <v>3029</v>
      </c>
      <c r="D57" s="121">
        <v>2.260821</v>
      </c>
    </row>
    <row r="58" spans="2:4">
      <c r="C58" s="120" t="s">
        <v>139</v>
      </c>
      <c r="D58" s="121" vm="22">
        <v>0.34910000000000002</v>
      </c>
    </row>
    <row r="59" spans="2:4">
      <c r="C59" s="120" t="s">
        <v>133</v>
      </c>
      <c r="D59" s="121" vm="23">
        <v>3.6150000000000002</v>
      </c>
    </row>
    <row r="60" spans="2:4">
      <c r="C60" s="120" t="s">
        <v>145</v>
      </c>
      <c r="D60" s="121" vm="24">
        <v>0.2029</v>
      </c>
    </row>
    <row r="61" spans="2:4">
      <c r="C61" s="120" t="s">
        <v>3030</v>
      </c>
      <c r="D61" s="121" vm="25">
        <v>0.34649999999999997</v>
      </c>
    </row>
    <row r="62" spans="2:4">
      <c r="C62" s="120" t="s">
        <v>3031</v>
      </c>
      <c r="D62" s="121">
        <v>4.6569268405166807E-2</v>
      </c>
    </row>
    <row r="63" spans="2:4">
      <c r="C63" s="120" t="s">
        <v>3032</v>
      </c>
      <c r="D63" s="121">
        <v>0.52591762806057873</v>
      </c>
    </row>
    <row r="64" spans="2:4">
      <c r="C64" s="120" t="s">
        <v>134</v>
      </c>
      <c r="D64" s="121">
        <v>1</v>
      </c>
    </row>
    <row r="65" spans="3:4">
      <c r="C65" s="122"/>
      <c r="D65" s="122"/>
    </row>
    <row r="66" spans="3:4">
      <c r="C66" s="122"/>
      <c r="D66" s="122"/>
    </row>
    <row r="67" spans="3:4">
      <c r="C67" s="123"/>
      <c r="D67" s="123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M590"/>
  <sheetViews>
    <sheetView rightToLeft="1" workbookViewId="0"/>
  </sheetViews>
  <sheetFormatPr defaultColWidth="9.140625" defaultRowHeight="18"/>
  <cols>
    <col min="1" max="1" width="6.28515625" style="1" customWidth="1"/>
    <col min="2" max="2" width="27.28515625" style="2" bestFit="1" customWidth="1"/>
    <col min="3" max="3" width="58.140625" style="2" bestFit="1" customWidth="1"/>
    <col min="4" max="4" width="6.42578125" style="2" bestFit="1" customWidth="1"/>
    <col min="5" max="5" width="5.28515625" style="2" bestFit="1" customWidth="1"/>
    <col min="6" max="6" width="9" style="1" bestFit="1" customWidth="1"/>
    <col min="7" max="7" width="8" style="1" bestFit="1" customWidth="1"/>
    <col min="8" max="8" width="14.28515625" style="1" bestFit="1" customWidth="1"/>
    <col min="9" max="9" width="8" style="1" customWidth="1"/>
    <col min="10" max="10" width="6.28515625" style="1" bestFit="1" customWidth="1"/>
    <col min="11" max="11" width="9.85546875" style="1" bestFit="1" customWidth="1"/>
    <col min="12" max="12" width="9" style="1" bestFit="1" customWidth="1"/>
    <col min="13" max="16384" width="9.140625" style="1"/>
  </cols>
  <sheetData>
    <row r="1" spans="2:13">
      <c r="B1" s="46" t="s">
        <v>147</v>
      </c>
      <c r="C1" s="67" t="s" vm="1">
        <v>231</v>
      </c>
    </row>
    <row r="2" spans="2:13">
      <c r="B2" s="46" t="s">
        <v>146</v>
      </c>
      <c r="C2" s="67" t="s">
        <v>232</v>
      </c>
    </row>
    <row r="3" spans="2:13">
      <c r="B3" s="46" t="s">
        <v>148</v>
      </c>
      <c r="C3" s="67" t="s">
        <v>233</v>
      </c>
    </row>
    <row r="4" spans="2:13">
      <c r="B4" s="46" t="s">
        <v>149</v>
      </c>
      <c r="C4" s="67">
        <v>8803</v>
      </c>
    </row>
    <row r="6" spans="2:13" ht="26.25" customHeight="1">
      <c r="B6" s="155" t="s">
        <v>175</v>
      </c>
      <c r="C6" s="156"/>
      <c r="D6" s="156"/>
      <c r="E6" s="156"/>
      <c r="F6" s="156"/>
      <c r="G6" s="156"/>
      <c r="H6" s="156"/>
      <c r="I6" s="156"/>
      <c r="J6" s="156"/>
      <c r="K6" s="156"/>
      <c r="L6" s="157"/>
    </row>
    <row r="7" spans="2:13" ht="26.25" customHeight="1">
      <c r="B7" s="155" t="s">
        <v>96</v>
      </c>
      <c r="C7" s="156"/>
      <c r="D7" s="156"/>
      <c r="E7" s="156"/>
      <c r="F7" s="156"/>
      <c r="G7" s="156"/>
      <c r="H7" s="156"/>
      <c r="I7" s="156"/>
      <c r="J7" s="156"/>
      <c r="K7" s="156"/>
      <c r="L7" s="157"/>
      <c r="M7" s="3"/>
    </row>
    <row r="8" spans="2:13" s="3" customFormat="1" ht="78.75">
      <c r="B8" s="21" t="s">
        <v>117</v>
      </c>
      <c r="C8" s="29" t="s">
        <v>47</v>
      </c>
      <c r="D8" s="29" t="s">
        <v>120</v>
      </c>
      <c r="E8" s="29" t="s">
        <v>67</v>
      </c>
      <c r="F8" s="29" t="s">
        <v>104</v>
      </c>
      <c r="G8" s="29" t="s">
        <v>207</v>
      </c>
      <c r="H8" s="29" t="s">
        <v>206</v>
      </c>
      <c r="I8" s="29" t="s">
        <v>63</v>
      </c>
      <c r="J8" s="29" t="s">
        <v>60</v>
      </c>
      <c r="K8" s="29" t="s">
        <v>150</v>
      </c>
      <c r="L8" s="30" t="s">
        <v>152</v>
      </c>
    </row>
    <row r="9" spans="2:13" s="3" customFormat="1">
      <c r="B9" s="14"/>
      <c r="C9" s="29"/>
      <c r="D9" s="29"/>
      <c r="E9" s="29"/>
      <c r="F9" s="29"/>
      <c r="G9" s="15" t="s">
        <v>214</v>
      </c>
      <c r="H9" s="15"/>
      <c r="I9" s="15" t="s">
        <v>210</v>
      </c>
      <c r="J9" s="15" t="s">
        <v>19</v>
      </c>
      <c r="K9" s="31" t="s">
        <v>19</v>
      </c>
      <c r="L9" s="16" t="s">
        <v>19</v>
      </c>
    </row>
    <row r="10" spans="2:13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3" s="4" customFormat="1" ht="18" customHeight="1">
      <c r="B11" s="93" t="s">
        <v>52</v>
      </c>
      <c r="C11" s="71"/>
      <c r="D11" s="71"/>
      <c r="E11" s="71"/>
      <c r="F11" s="71"/>
      <c r="G11" s="80"/>
      <c r="H11" s="82"/>
      <c r="I11" s="80">
        <v>23.581383662000011</v>
      </c>
      <c r="J11" s="71"/>
      <c r="K11" s="81">
        <f>IFERROR(I11/$I$11,0)</f>
        <v>1</v>
      </c>
      <c r="L11" s="81">
        <f>I11/'סכום נכסי הקרן'!$C$42</f>
        <v>9.6995987276624056E-6</v>
      </c>
    </row>
    <row r="12" spans="2:13">
      <c r="B12" s="92" t="s">
        <v>200</v>
      </c>
      <c r="C12" s="73"/>
      <c r="D12" s="73"/>
      <c r="E12" s="73"/>
      <c r="F12" s="73"/>
      <c r="G12" s="83"/>
      <c r="H12" s="85"/>
      <c r="I12" s="83">
        <v>92.449303462000017</v>
      </c>
      <c r="J12" s="73"/>
      <c r="K12" s="84">
        <f t="shared" ref="K12:K24" si="0">IFERROR(I12/$I$11,0)</f>
        <v>3.9204359161916584</v>
      </c>
      <c r="L12" s="84">
        <f>I12/'סכום נכסי הקרן'!$C$42</f>
        <v>3.8026655224574608E-5</v>
      </c>
    </row>
    <row r="13" spans="2:13">
      <c r="B13" s="89" t="s">
        <v>193</v>
      </c>
      <c r="C13" s="71"/>
      <c r="D13" s="71"/>
      <c r="E13" s="71"/>
      <c r="F13" s="71"/>
      <c r="G13" s="80"/>
      <c r="H13" s="82"/>
      <c r="I13" s="80">
        <v>92.449303462000017</v>
      </c>
      <c r="J13" s="71"/>
      <c r="K13" s="81">
        <f t="shared" si="0"/>
        <v>3.9204359161916584</v>
      </c>
      <c r="L13" s="81">
        <f>I13/'סכום נכסי הקרן'!$C$42</f>
        <v>3.8026655224574608E-5</v>
      </c>
    </row>
    <row r="14" spans="2:13">
      <c r="B14" s="76" t="s">
        <v>1719</v>
      </c>
      <c r="C14" s="73" t="s">
        <v>1720</v>
      </c>
      <c r="D14" s="86" t="s">
        <v>121</v>
      </c>
      <c r="E14" s="86" t="s">
        <v>551</v>
      </c>
      <c r="F14" s="86" t="s">
        <v>134</v>
      </c>
      <c r="G14" s="83">
        <v>10.878344999999999</v>
      </c>
      <c r="H14" s="113">
        <v>731000</v>
      </c>
      <c r="I14" s="83">
        <v>79.520703046999998</v>
      </c>
      <c r="J14" s="73"/>
      <c r="K14" s="84">
        <f t="shared" si="0"/>
        <v>3.3721813862493089</v>
      </c>
      <c r="L14" s="84">
        <f>I14/'סכום נכסי הקרן'!$C$42</f>
        <v>3.2708806283510639E-5</v>
      </c>
    </row>
    <row r="15" spans="2:13">
      <c r="B15" s="76" t="s">
        <v>1721</v>
      </c>
      <c r="C15" s="73" t="s">
        <v>1722</v>
      </c>
      <c r="D15" s="86" t="s">
        <v>121</v>
      </c>
      <c r="E15" s="86" t="s">
        <v>551</v>
      </c>
      <c r="F15" s="86" t="s">
        <v>134</v>
      </c>
      <c r="G15" s="83">
        <v>-10.878344999999999</v>
      </c>
      <c r="H15" s="113">
        <v>1906900</v>
      </c>
      <c r="I15" s="83">
        <v>-207.439163665</v>
      </c>
      <c r="J15" s="73"/>
      <c r="K15" s="84">
        <f t="shared" si="0"/>
        <v>-8.7967341797366956</v>
      </c>
      <c r="L15" s="84">
        <f>I15/'סכום נכסי הקרן'!$C$42</f>
        <v>-8.5324791657358454E-5</v>
      </c>
    </row>
    <row r="16" spans="2:13">
      <c r="B16" s="76" t="s">
        <v>1723</v>
      </c>
      <c r="C16" s="73" t="s">
        <v>1724</v>
      </c>
      <c r="D16" s="86" t="s">
        <v>121</v>
      </c>
      <c r="E16" s="86" t="s">
        <v>551</v>
      </c>
      <c r="F16" s="86" t="s">
        <v>134</v>
      </c>
      <c r="G16" s="83">
        <v>100.03076000000001</v>
      </c>
      <c r="H16" s="113">
        <v>220300</v>
      </c>
      <c r="I16" s="83">
        <v>220.36776428000002</v>
      </c>
      <c r="J16" s="73"/>
      <c r="K16" s="84">
        <f t="shared" si="0"/>
        <v>9.3449887181603124</v>
      </c>
      <c r="L16" s="84">
        <f>I16/'סכום נכסי הקרן'!$C$42</f>
        <v>9.0642640680687299E-5</v>
      </c>
    </row>
    <row r="17" spans="2:12">
      <c r="B17" s="76" t="s">
        <v>1725</v>
      </c>
      <c r="C17" s="73" t="s">
        <v>1726</v>
      </c>
      <c r="D17" s="86" t="s">
        <v>121</v>
      </c>
      <c r="E17" s="86" t="s">
        <v>551</v>
      </c>
      <c r="F17" s="86" t="s">
        <v>134</v>
      </c>
      <c r="G17" s="83">
        <v>-100.03076000000001</v>
      </c>
      <c r="H17" s="113">
        <v>0.01</v>
      </c>
      <c r="I17" s="83">
        <v>-2.0000000000000002E-7</v>
      </c>
      <c r="J17" s="73"/>
      <c r="K17" s="84">
        <f t="shared" si="0"/>
        <v>-8.4812665306950601E-9</v>
      </c>
      <c r="L17" s="84">
        <f>I17/'סכום נכסי הקרן'!$C$42</f>
        <v>-8.2264882050095557E-14</v>
      </c>
    </row>
    <row r="18" spans="2:12">
      <c r="B18" s="72"/>
      <c r="C18" s="73"/>
      <c r="D18" s="73"/>
      <c r="E18" s="73"/>
      <c r="F18" s="73"/>
      <c r="G18" s="83"/>
      <c r="H18" s="85"/>
      <c r="I18" s="73"/>
      <c r="J18" s="73"/>
      <c r="K18" s="84"/>
      <c r="L18" s="73"/>
    </row>
    <row r="19" spans="2:12">
      <c r="B19" s="92" t="s">
        <v>199</v>
      </c>
      <c r="C19" s="73"/>
      <c r="D19" s="73"/>
      <c r="E19" s="73"/>
      <c r="F19" s="73"/>
      <c r="G19" s="83"/>
      <c r="H19" s="85"/>
      <c r="I19" s="83">
        <v>-68.867919799999996</v>
      </c>
      <c r="J19" s="73"/>
      <c r="K19" s="84">
        <f t="shared" si="0"/>
        <v>-2.920435916191658</v>
      </c>
      <c r="L19" s="84">
        <f>I19/'סכום נכסי הקרן'!$C$42</f>
        <v>-2.8327056496912195E-5</v>
      </c>
    </row>
    <row r="20" spans="2:12">
      <c r="B20" s="89" t="s">
        <v>193</v>
      </c>
      <c r="C20" s="71"/>
      <c r="D20" s="71"/>
      <c r="E20" s="71"/>
      <c r="F20" s="71"/>
      <c r="G20" s="80"/>
      <c r="H20" s="82"/>
      <c r="I20" s="80">
        <v>-68.867919799999996</v>
      </c>
      <c r="J20" s="71"/>
      <c r="K20" s="81">
        <f t="shared" si="0"/>
        <v>-2.920435916191658</v>
      </c>
      <c r="L20" s="81">
        <f>I20/'סכום נכסי הקרן'!$C$42</f>
        <v>-2.8327056496912195E-5</v>
      </c>
    </row>
    <row r="21" spans="2:12">
      <c r="B21" s="76" t="s">
        <v>1727</v>
      </c>
      <c r="C21" s="73" t="s">
        <v>1728</v>
      </c>
      <c r="D21" s="86" t="s">
        <v>29</v>
      </c>
      <c r="E21" s="86" t="s">
        <v>551</v>
      </c>
      <c r="F21" s="86" t="s">
        <v>135</v>
      </c>
      <c r="G21" s="83">
        <v>95.966244000000003</v>
      </c>
      <c r="H21" s="85">
        <v>60</v>
      </c>
      <c r="I21" s="83">
        <v>11.320753940000001</v>
      </c>
      <c r="J21" s="73"/>
      <c r="K21" s="84">
        <f t="shared" si="0"/>
        <v>0.48007165746778119</v>
      </c>
      <c r="L21" s="84">
        <f>I21/'סכום נכסי הקרן'!$C$42</f>
        <v>4.6565024379612728E-6</v>
      </c>
    </row>
    <row r="22" spans="2:12">
      <c r="B22" s="76" t="s">
        <v>1729</v>
      </c>
      <c r="C22" s="73" t="s">
        <v>1730</v>
      </c>
      <c r="D22" s="86" t="s">
        <v>29</v>
      </c>
      <c r="E22" s="86" t="s">
        <v>551</v>
      </c>
      <c r="F22" s="86" t="s">
        <v>135</v>
      </c>
      <c r="G22" s="83">
        <v>-95.966244000000003</v>
      </c>
      <c r="H22" s="85">
        <v>5</v>
      </c>
      <c r="I22" s="83">
        <v>-0.94339616199999998</v>
      </c>
      <c r="J22" s="73"/>
      <c r="K22" s="84">
        <f t="shared" si="0"/>
        <v>-4.0005971469783873E-2</v>
      </c>
      <c r="L22" s="84">
        <f>I22/'סכום נכסי הקרן'!$C$42</f>
        <v>-3.8804186996721414E-7</v>
      </c>
    </row>
    <row r="23" spans="2:12">
      <c r="B23" s="76" t="s">
        <v>1731</v>
      </c>
      <c r="C23" s="73" t="s">
        <v>1732</v>
      </c>
      <c r="D23" s="86" t="s">
        <v>29</v>
      </c>
      <c r="E23" s="86" t="s">
        <v>551</v>
      </c>
      <c r="F23" s="86" t="s">
        <v>135</v>
      </c>
      <c r="G23" s="83">
        <v>-95.966244000000003</v>
      </c>
      <c r="H23" s="85">
        <v>585</v>
      </c>
      <c r="I23" s="83">
        <v>-110.377350912</v>
      </c>
      <c r="J23" s="73"/>
      <c r="K23" s="84">
        <f t="shared" si="0"/>
        <v>-4.6806986601836469</v>
      </c>
      <c r="L23" s="84">
        <f>I23/'סכום נכסי הקרן'!$C$42</f>
        <v>-4.5400898768888427E-5</v>
      </c>
    </row>
    <row r="24" spans="2:12">
      <c r="B24" s="76" t="s">
        <v>1733</v>
      </c>
      <c r="C24" s="73" t="s">
        <v>1734</v>
      </c>
      <c r="D24" s="86" t="s">
        <v>29</v>
      </c>
      <c r="E24" s="86" t="s">
        <v>551</v>
      </c>
      <c r="F24" s="86" t="s">
        <v>135</v>
      </c>
      <c r="G24" s="83">
        <v>95.966244000000003</v>
      </c>
      <c r="H24" s="85">
        <v>165</v>
      </c>
      <c r="I24" s="83">
        <v>31.132073334000001</v>
      </c>
      <c r="J24" s="73"/>
      <c r="K24" s="84">
        <f t="shared" si="0"/>
        <v>1.3201970579939919</v>
      </c>
      <c r="L24" s="84">
        <f>I24/'סכום נכסי הקרן'!$C$42</f>
        <v>1.2805381703982175E-5</v>
      </c>
    </row>
    <row r="25" spans="2:12">
      <c r="B25" s="72"/>
      <c r="C25" s="73"/>
      <c r="D25" s="73"/>
      <c r="E25" s="73"/>
      <c r="F25" s="73"/>
      <c r="G25" s="83"/>
      <c r="H25" s="85"/>
      <c r="I25" s="73"/>
      <c r="J25" s="73"/>
      <c r="K25" s="84"/>
      <c r="L25" s="73"/>
    </row>
    <row r="26" spans="2:1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133" t="s">
        <v>222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133" t="s">
        <v>113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133" t="s">
        <v>205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133" t="s">
        <v>213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</row>
    <row r="117" spans="2:12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</row>
    <row r="118" spans="2:12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</row>
    <row r="119" spans="2:12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</row>
    <row r="120" spans="2:12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</row>
    <row r="121" spans="2:12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</row>
    <row r="122" spans="2:12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</row>
    <row r="123" spans="2:12"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</row>
    <row r="124" spans="2:12"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</row>
    <row r="125" spans="2:12">
      <c r="B125" s="124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</row>
    <row r="126" spans="2:12">
      <c r="B126" s="124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</row>
    <row r="127" spans="2:12">
      <c r="B127" s="124"/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</row>
    <row r="128" spans="2:12">
      <c r="B128" s="124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</row>
    <row r="129" spans="2:12">
      <c r="B129" s="124"/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</row>
    <row r="130" spans="2:12">
      <c r="B130" s="124"/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</row>
    <row r="131" spans="2:12">
      <c r="B131" s="124"/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</row>
    <row r="132" spans="2:12">
      <c r="B132" s="124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</row>
    <row r="133" spans="2:12">
      <c r="B133" s="124"/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</row>
    <row r="134" spans="2:12">
      <c r="B134" s="124"/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</row>
    <row r="135" spans="2:12">
      <c r="B135" s="124"/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</row>
    <row r="136" spans="2:12">
      <c r="B136" s="124"/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</row>
    <row r="137" spans="2:12">
      <c r="B137" s="124"/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</row>
    <row r="138" spans="2:12">
      <c r="B138" s="124"/>
      <c r="C138" s="125"/>
      <c r="D138" s="125"/>
      <c r="E138" s="125"/>
      <c r="F138" s="125"/>
      <c r="G138" s="125"/>
      <c r="H138" s="125"/>
      <c r="I138" s="125"/>
      <c r="J138" s="125"/>
      <c r="K138" s="125"/>
      <c r="L138" s="125"/>
    </row>
    <row r="139" spans="2:12">
      <c r="B139" s="124"/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</row>
    <row r="140" spans="2:12">
      <c r="B140" s="124"/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</row>
    <row r="141" spans="2:12">
      <c r="B141" s="124"/>
      <c r="C141" s="125"/>
      <c r="D141" s="125"/>
      <c r="E141" s="125"/>
      <c r="F141" s="125"/>
      <c r="G141" s="125"/>
      <c r="H141" s="125"/>
      <c r="I141" s="125"/>
      <c r="J141" s="125"/>
      <c r="K141" s="125"/>
      <c r="L141" s="125"/>
    </row>
    <row r="142" spans="2:12">
      <c r="B142" s="124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</row>
    <row r="143" spans="2:12">
      <c r="B143" s="124"/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</row>
    <row r="144" spans="2:12">
      <c r="B144" s="124"/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</row>
    <row r="145" spans="2:12">
      <c r="B145" s="124"/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</row>
    <row r="146" spans="2:12">
      <c r="B146" s="124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</row>
    <row r="147" spans="2:12">
      <c r="B147" s="124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</row>
    <row r="148" spans="2:12">
      <c r="B148" s="124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</row>
    <row r="149" spans="2:12">
      <c r="B149" s="124"/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</row>
    <row r="150" spans="2:12">
      <c r="B150" s="124"/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</row>
    <row r="151" spans="2:12">
      <c r="B151" s="124"/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</row>
    <row r="152" spans="2:12">
      <c r="B152" s="124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</row>
    <row r="153" spans="2:12">
      <c r="B153" s="124"/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</row>
    <row r="154" spans="2:12">
      <c r="B154" s="124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</row>
    <row r="155" spans="2:12">
      <c r="B155" s="124"/>
      <c r="C155" s="125"/>
      <c r="D155" s="125"/>
      <c r="E155" s="125"/>
      <c r="F155" s="125"/>
      <c r="G155" s="125"/>
      <c r="H155" s="125"/>
      <c r="I155" s="125"/>
      <c r="J155" s="125"/>
      <c r="K155" s="125"/>
      <c r="L155" s="125"/>
    </row>
    <row r="156" spans="2:12">
      <c r="B156" s="124"/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</row>
    <row r="157" spans="2:12">
      <c r="B157" s="124"/>
      <c r="C157" s="125"/>
      <c r="D157" s="125"/>
      <c r="E157" s="125"/>
      <c r="F157" s="125"/>
      <c r="G157" s="125"/>
      <c r="H157" s="125"/>
      <c r="I157" s="125"/>
      <c r="J157" s="125"/>
      <c r="K157" s="125"/>
      <c r="L157" s="125"/>
    </row>
    <row r="158" spans="2:12">
      <c r="B158" s="124"/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</row>
    <row r="159" spans="2:12">
      <c r="B159" s="124"/>
      <c r="C159" s="125"/>
      <c r="D159" s="125"/>
      <c r="E159" s="125"/>
      <c r="F159" s="125"/>
      <c r="G159" s="125"/>
      <c r="H159" s="125"/>
      <c r="I159" s="125"/>
      <c r="J159" s="125"/>
      <c r="K159" s="125"/>
      <c r="L159" s="125"/>
    </row>
    <row r="160" spans="2:12">
      <c r="B160" s="124"/>
      <c r="C160" s="125"/>
      <c r="D160" s="125"/>
      <c r="E160" s="125"/>
      <c r="F160" s="125"/>
      <c r="G160" s="125"/>
      <c r="H160" s="125"/>
      <c r="I160" s="125"/>
      <c r="J160" s="125"/>
      <c r="K160" s="125"/>
      <c r="L160" s="125"/>
    </row>
    <row r="161" spans="2:12">
      <c r="B161" s="124"/>
      <c r="C161" s="125"/>
      <c r="D161" s="125"/>
      <c r="E161" s="125"/>
      <c r="F161" s="125"/>
      <c r="G161" s="125"/>
      <c r="H161" s="125"/>
      <c r="I161" s="125"/>
      <c r="J161" s="125"/>
      <c r="K161" s="125"/>
      <c r="L161" s="125"/>
    </row>
    <row r="162" spans="2:12">
      <c r="B162" s="124"/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</row>
    <row r="163" spans="2:12">
      <c r="B163" s="124"/>
      <c r="C163" s="125"/>
      <c r="D163" s="125"/>
      <c r="E163" s="125"/>
      <c r="F163" s="125"/>
      <c r="G163" s="125"/>
      <c r="H163" s="125"/>
      <c r="I163" s="125"/>
      <c r="J163" s="125"/>
      <c r="K163" s="125"/>
      <c r="L163" s="125"/>
    </row>
    <row r="164" spans="2:12">
      <c r="B164" s="124"/>
      <c r="C164" s="125"/>
      <c r="D164" s="125"/>
      <c r="E164" s="125"/>
      <c r="F164" s="125"/>
      <c r="G164" s="125"/>
      <c r="H164" s="125"/>
      <c r="I164" s="125"/>
      <c r="J164" s="125"/>
      <c r="K164" s="125"/>
      <c r="L164" s="125"/>
    </row>
    <row r="165" spans="2:12">
      <c r="B165" s="124"/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</row>
    <row r="166" spans="2:12">
      <c r="B166" s="124"/>
      <c r="C166" s="125"/>
      <c r="D166" s="125"/>
      <c r="E166" s="125"/>
      <c r="F166" s="125"/>
      <c r="G166" s="125"/>
      <c r="H166" s="125"/>
      <c r="I166" s="125"/>
      <c r="J166" s="125"/>
      <c r="K166" s="125"/>
      <c r="L166" s="125"/>
    </row>
    <row r="167" spans="2:12">
      <c r="B167" s="124"/>
      <c r="C167" s="125"/>
      <c r="D167" s="125"/>
      <c r="E167" s="125"/>
      <c r="F167" s="125"/>
      <c r="G167" s="125"/>
      <c r="H167" s="125"/>
      <c r="I167" s="125"/>
      <c r="J167" s="125"/>
      <c r="K167" s="125"/>
      <c r="L167" s="125"/>
    </row>
    <row r="168" spans="2:12">
      <c r="B168" s="124"/>
      <c r="C168" s="125"/>
      <c r="D168" s="125"/>
      <c r="E168" s="125"/>
      <c r="F168" s="125"/>
      <c r="G168" s="125"/>
      <c r="H168" s="125"/>
      <c r="I168" s="125"/>
      <c r="J168" s="125"/>
      <c r="K168" s="125"/>
      <c r="L168" s="125"/>
    </row>
    <row r="169" spans="2:12">
      <c r="B169" s="124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</row>
    <row r="170" spans="2:12">
      <c r="B170" s="124"/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</row>
    <row r="171" spans="2:12">
      <c r="B171" s="124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</row>
    <row r="172" spans="2:12">
      <c r="B172" s="124"/>
      <c r="C172" s="125"/>
      <c r="D172" s="125"/>
      <c r="E172" s="125"/>
      <c r="F172" s="125"/>
      <c r="G172" s="125"/>
      <c r="H172" s="125"/>
      <c r="I172" s="125"/>
      <c r="J172" s="125"/>
      <c r="K172" s="125"/>
      <c r="L172" s="125"/>
    </row>
    <row r="173" spans="2:12">
      <c r="B173" s="124"/>
      <c r="C173" s="125"/>
      <c r="D173" s="125"/>
      <c r="E173" s="125"/>
      <c r="F173" s="125"/>
      <c r="G173" s="125"/>
      <c r="H173" s="125"/>
      <c r="I173" s="125"/>
      <c r="J173" s="125"/>
      <c r="K173" s="125"/>
      <c r="L173" s="125"/>
    </row>
    <row r="174" spans="2:12">
      <c r="B174" s="124"/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</row>
    <row r="175" spans="2:12">
      <c r="B175" s="124"/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</row>
    <row r="176" spans="2:12">
      <c r="B176" s="124"/>
      <c r="C176" s="125"/>
      <c r="D176" s="125"/>
      <c r="E176" s="125"/>
      <c r="F176" s="125"/>
      <c r="G176" s="125"/>
      <c r="H176" s="125"/>
      <c r="I176" s="125"/>
      <c r="J176" s="125"/>
      <c r="K176" s="125"/>
      <c r="L176" s="125"/>
    </row>
    <row r="177" spans="2:12">
      <c r="B177" s="124"/>
      <c r="C177" s="125"/>
      <c r="D177" s="125"/>
      <c r="E177" s="125"/>
      <c r="F177" s="125"/>
      <c r="G177" s="125"/>
      <c r="H177" s="125"/>
      <c r="I177" s="125"/>
      <c r="J177" s="125"/>
      <c r="K177" s="125"/>
      <c r="L177" s="125"/>
    </row>
    <row r="178" spans="2:12">
      <c r="B178" s="124"/>
      <c r="C178" s="125"/>
      <c r="D178" s="125"/>
      <c r="E178" s="125"/>
      <c r="F178" s="125"/>
      <c r="G178" s="125"/>
      <c r="H178" s="125"/>
      <c r="I178" s="125"/>
      <c r="J178" s="125"/>
      <c r="K178" s="125"/>
      <c r="L178" s="125"/>
    </row>
    <row r="179" spans="2:12">
      <c r="B179" s="124"/>
      <c r="C179" s="125"/>
      <c r="D179" s="125"/>
      <c r="E179" s="125"/>
      <c r="F179" s="125"/>
      <c r="G179" s="125"/>
      <c r="H179" s="125"/>
      <c r="I179" s="125"/>
      <c r="J179" s="125"/>
      <c r="K179" s="125"/>
      <c r="L179" s="125"/>
    </row>
    <row r="180" spans="2:12">
      <c r="B180" s="124"/>
      <c r="C180" s="125"/>
      <c r="D180" s="125"/>
      <c r="E180" s="125"/>
      <c r="F180" s="125"/>
      <c r="G180" s="125"/>
      <c r="H180" s="125"/>
      <c r="I180" s="125"/>
      <c r="J180" s="125"/>
      <c r="K180" s="125"/>
      <c r="L180" s="125"/>
    </row>
    <row r="181" spans="2:12">
      <c r="B181" s="124"/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</row>
    <row r="182" spans="2:12">
      <c r="B182" s="124"/>
      <c r="C182" s="125"/>
      <c r="D182" s="125"/>
      <c r="E182" s="125"/>
      <c r="F182" s="125"/>
      <c r="G182" s="125"/>
      <c r="H182" s="125"/>
      <c r="I182" s="125"/>
      <c r="J182" s="125"/>
      <c r="K182" s="125"/>
      <c r="L182" s="125"/>
    </row>
    <row r="183" spans="2:12">
      <c r="B183" s="124"/>
      <c r="C183" s="125"/>
      <c r="D183" s="125"/>
      <c r="E183" s="125"/>
      <c r="F183" s="125"/>
      <c r="G183" s="125"/>
      <c r="H183" s="125"/>
      <c r="I183" s="125"/>
      <c r="J183" s="125"/>
      <c r="K183" s="125"/>
      <c r="L183" s="125"/>
    </row>
    <row r="184" spans="2:12">
      <c r="B184" s="124"/>
      <c r="C184" s="125"/>
      <c r="D184" s="125"/>
      <c r="E184" s="125"/>
      <c r="F184" s="125"/>
      <c r="G184" s="125"/>
      <c r="H184" s="125"/>
      <c r="I184" s="125"/>
      <c r="J184" s="125"/>
      <c r="K184" s="125"/>
      <c r="L184" s="125"/>
    </row>
    <row r="185" spans="2:12">
      <c r="B185" s="124"/>
      <c r="C185" s="125"/>
      <c r="D185" s="125"/>
      <c r="E185" s="125"/>
      <c r="F185" s="125"/>
      <c r="G185" s="125"/>
      <c r="H185" s="125"/>
      <c r="I185" s="125"/>
      <c r="J185" s="125"/>
      <c r="K185" s="125"/>
      <c r="L185" s="125"/>
    </row>
    <row r="186" spans="2:12">
      <c r="B186" s="124"/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</row>
    <row r="187" spans="2:12">
      <c r="B187" s="124"/>
      <c r="C187" s="125"/>
      <c r="D187" s="125"/>
      <c r="E187" s="125"/>
      <c r="F187" s="125"/>
      <c r="G187" s="125"/>
      <c r="H187" s="125"/>
      <c r="I187" s="125"/>
      <c r="J187" s="125"/>
      <c r="K187" s="125"/>
      <c r="L187" s="125"/>
    </row>
    <row r="188" spans="2:12">
      <c r="B188" s="124"/>
      <c r="C188" s="125"/>
      <c r="D188" s="125"/>
      <c r="E188" s="125"/>
      <c r="F188" s="125"/>
      <c r="G188" s="125"/>
      <c r="H188" s="125"/>
      <c r="I188" s="125"/>
      <c r="J188" s="125"/>
      <c r="K188" s="125"/>
      <c r="L188" s="125"/>
    </row>
    <row r="189" spans="2:12">
      <c r="B189" s="124"/>
      <c r="C189" s="125"/>
      <c r="D189" s="125"/>
      <c r="E189" s="125"/>
      <c r="F189" s="125"/>
      <c r="G189" s="125"/>
      <c r="H189" s="125"/>
      <c r="I189" s="125"/>
      <c r="J189" s="125"/>
      <c r="K189" s="125"/>
      <c r="L189" s="125"/>
    </row>
    <row r="190" spans="2:12">
      <c r="B190" s="124"/>
      <c r="C190" s="125"/>
      <c r="D190" s="125"/>
      <c r="E190" s="125"/>
      <c r="F190" s="125"/>
      <c r="G190" s="125"/>
      <c r="H190" s="125"/>
      <c r="I190" s="125"/>
      <c r="J190" s="125"/>
      <c r="K190" s="125"/>
      <c r="L190" s="125"/>
    </row>
    <row r="191" spans="2:12">
      <c r="B191" s="124"/>
      <c r="C191" s="125"/>
      <c r="D191" s="125"/>
      <c r="E191" s="125"/>
      <c r="F191" s="125"/>
      <c r="G191" s="125"/>
      <c r="H191" s="125"/>
      <c r="I191" s="125"/>
      <c r="J191" s="125"/>
      <c r="K191" s="125"/>
      <c r="L191" s="125"/>
    </row>
    <row r="192" spans="2:12">
      <c r="B192" s="124"/>
      <c r="C192" s="125"/>
      <c r="D192" s="125"/>
      <c r="E192" s="125"/>
      <c r="F192" s="125"/>
      <c r="G192" s="125"/>
      <c r="H192" s="125"/>
      <c r="I192" s="125"/>
      <c r="J192" s="125"/>
      <c r="K192" s="125"/>
      <c r="L192" s="125"/>
    </row>
    <row r="193" spans="2:12">
      <c r="B193" s="124"/>
      <c r="C193" s="125"/>
      <c r="D193" s="125"/>
      <c r="E193" s="125"/>
      <c r="F193" s="125"/>
      <c r="G193" s="125"/>
      <c r="H193" s="125"/>
      <c r="I193" s="125"/>
      <c r="J193" s="125"/>
      <c r="K193" s="125"/>
      <c r="L193" s="125"/>
    </row>
    <row r="194" spans="2:12">
      <c r="B194" s="124"/>
      <c r="C194" s="125"/>
      <c r="D194" s="125"/>
      <c r="E194" s="125"/>
      <c r="F194" s="125"/>
      <c r="G194" s="125"/>
      <c r="H194" s="125"/>
      <c r="I194" s="125"/>
      <c r="J194" s="125"/>
      <c r="K194" s="125"/>
      <c r="L194" s="125"/>
    </row>
    <row r="195" spans="2:12">
      <c r="B195" s="124"/>
      <c r="C195" s="125"/>
      <c r="D195" s="125"/>
      <c r="E195" s="125"/>
      <c r="F195" s="125"/>
      <c r="G195" s="125"/>
      <c r="H195" s="125"/>
      <c r="I195" s="125"/>
      <c r="J195" s="125"/>
      <c r="K195" s="125"/>
      <c r="L195" s="125"/>
    </row>
    <row r="196" spans="2:12">
      <c r="B196" s="124"/>
      <c r="C196" s="125"/>
      <c r="D196" s="125"/>
      <c r="E196" s="125"/>
      <c r="F196" s="125"/>
      <c r="G196" s="125"/>
      <c r="H196" s="125"/>
      <c r="I196" s="125"/>
      <c r="J196" s="125"/>
      <c r="K196" s="125"/>
      <c r="L196" s="125"/>
    </row>
    <row r="197" spans="2:12">
      <c r="B197" s="124"/>
      <c r="C197" s="125"/>
      <c r="D197" s="125"/>
      <c r="E197" s="125"/>
      <c r="F197" s="125"/>
      <c r="G197" s="125"/>
      <c r="H197" s="125"/>
      <c r="I197" s="125"/>
      <c r="J197" s="125"/>
      <c r="K197" s="125"/>
      <c r="L197" s="125"/>
    </row>
    <row r="198" spans="2:12">
      <c r="B198" s="124"/>
      <c r="C198" s="125"/>
      <c r="D198" s="125"/>
      <c r="E198" s="125"/>
      <c r="F198" s="125"/>
      <c r="G198" s="125"/>
      <c r="H198" s="125"/>
      <c r="I198" s="125"/>
      <c r="J198" s="125"/>
      <c r="K198" s="125"/>
      <c r="L198" s="125"/>
    </row>
    <row r="199" spans="2:12">
      <c r="B199" s="124"/>
      <c r="C199" s="125"/>
      <c r="D199" s="125"/>
      <c r="E199" s="125"/>
      <c r="F199" s="125"/>
      <c r="G199" s="125"/>
      <c r="H199" s="125"/>
      <c r="I199" s="125"/>
      <c r="J199" s="125"/>
      <c r="K199" s="125"/>
      <c r="L199" s="125"/>
    </row>
    <row r="200" spans="2:12">
      <c r="B200" s="124"/>
      <c r="C200" s="125"/>
      <c r="D200" s="125"/>
      <c r="E200" s="125"/>
      <c r="F200" s="125"/>
      <c r="G200" s="125"/>
      <c r="H200" s="125"/>
      <c r="I200" s="125"/>
      <c r="J200" s="125"/>
      <c r="K200" s="125"/>
      <c r="L200" s="125"/>
    </row>
    <row r="201" spans="2:12">
      <c r="B201" s="124"/>
      <c r="C201" s="125"/>
      <c r="D201" s="125"/>
      <c r="E201" s="125"/>
      <c r="F201" s="125"/>
      <c r="G201" s="125"/>
      <c r="H201" s="125"/>
      <c r="I201" s="125"/>
      <c r="J201" s="125"/>
      <c r="K201" s="125"/>
      <c r="L201" s="125"/>
    </row>
    <row r="202" spans="2:12">
      <c r="B202" s="124"/>
      <c r="C202" s="125"/>
      <c r="D202" s="125"/>
      <c r="E202" s="125"/>
      <c r="F202" s="125"/>
      <c r="G202" s="125"/>
      <c r="H202" s="125"/>
      <c r="I202" s="125"/>
      <c r="J202" s="125"/>
      <c r="K202" s="125"/>
      <c r="L202" s="125"/>
    </row>
    <row r="203" spans="2:12">
      <c r="B203" s="124"/>
      <c r="C203" s="125"/>
      <c r="D203" s="125"/>
      <c r="E203" s="125"/>
      <c r="F203" s="125"/>
      <c r="G203" s="125"/>
      <c r="H203" s="125"/>
      <c r="I203" s="125"/>
      <c r="J203" s="125"/>
      <c r="K203" s="125"/>
      <c r="L203" s="125"/>
    </row>
    <row r="204" spans="2:12">
      <c r="B204" s="124"/>
      <c r="C204" s="125"/>
      <c r="D204" s="125"/>
      <c r="E204" s="125"/>
      <c r="F204" s="125"/>
      <c r="G204" s="125"/>
      <c r="H204" s="125"/>
      <c r="I204" s="125"/>
      <c r="J204" s="125"/>
      <c r="K204" s="125"/>
      <c r="L204" s="125"/>
    </row>
    <row r="205" spans="2:12">
      <c r="B205" s="124"/>
      <c r="C205" s="125"/>
      <c r="D205" s="125"/>
      <c r="E205" s="125"/>
      <c r="F205" s="125"/>
      <c r="G205" s="125"/>
      <c r="H205" s="125"/>
      <c r="I205" s="125"/>
      <c r="J205" s="125"/>
      <c r="K205" s="125"/>
      <c r="L205" s="125"/>
    </row>
    <row r="206" spans="2:12">
      <c r="B206" s="124"/>
      <c r="C206" s="125"/>
      <c r="D206" s="125"/>
      <c r="E206" s="125"/>
      <c r="F206" s="125"/>
      <c r="G206" s="125"/>
      <c r="H206" s="125"/>
      <c r="I206" s="125"/>
      <c r="J206" s="125"/>
      <c r="K206" s="125"/>
      <c r="L206" s="125"/>
    </row>
    <row r="207" spans="2:12">
      <c r="B207" s="124"/>
      <c r="C207" s="125"/>
      <c r="D207" s="125"/>
      <c r="E207" s="125"/>
      <c r="F207" s="125"/>
      <c r="G207" s="125"/>
      <c r="H207" s="125"/>
      <c r="I207" s="125"/>
      <c r="J207" s="125"/>
      <c r="K207" s="125"/>
      <c r="L207" s="125"/>
    </row>
    <row r="208" spans="2:12">
      <c r="B208" s="124"/>
      <c r="C208" s="125"/>
      <c r="D208" s="125"/>
      <c r="E208" s="125"/>
      <c r="F208" s="125"/>
      <c r="G208" s="125"/>
      <c r="H208" s="125"/>
      <c r="I208" s="125"/>
      <c r="J208" s="125"/>
      <c r="K208" s="125"/>
      <c r="L208" s="125"/>
    </row>
    <row r="209" spans="2:12">
      <c r="B209" s="124"/>
      <c r="C209" s="125"/>
      <c r="D209" s="125"/>
      <c r="E209" s="125"/>
      <c r="F209" s="125"/>
      <c r="G209" s="125"/>
      <c r="H209" s="125"/>
      <c r="I209" s="125"/>
      <c r="J209" s="125"/>
      <c r="K209" s="125"/>
      <c r="L209" s="125"/>
    </row>
    <row r="210" spans="2:12">
      <c r="B210" s="124"/>
      <c r="C210" s="125"/>
      <c r="D210" s="125"/>
      <c r="E210" s="125"/>
      <c r="F210" s="125"/>
      <c r="G210" s="125"/>
      <c r="H210" s="125"/>
      <c r="I210" s="125"/>
      <c r="J210" s="125"/>
      <c r="K210" s="125"/>
      <c r="L210" s="125"/>
    </row>
    <row r="211" spans="2:12">
      <c r="B211" s="124"/>
      <c r="C211" s="125"/>
      <c r="D211" s="125"/>
      <c r="E211" s="125"/>
      <c r="F211" s="125"/>
      <c r="G211" s="125"/>
      <c r="H211" s="125"/>
      <c r="I211" s="125"/>
      <c r="J211" s="125"/>
      <c r="K211" s="125"/>
      <c r="L211" s="125"/>
    </row>
    <row r="212" spans="2:12">
      <c r="B212" s="124"/>
      <c r="C212" s="125"/>
      <c r="D212" s="125"/>
      <c r="E212" s="125"/>
      <c r="F212" s="125"/>
      <c r="G212" s="125"/>
      <c r="H212" s="125"/>
      <c r="I212" s="125"/>
      <c r="J212" s="125"/>
      <c r="K212" s="125"/>
      <c r="L212" s="125"/>
    </row>
    <row r="213" spans="2:12">
      <c r="B213" s="124"/>
      <c r="C213" s="125"/>
      <c r="D213" s="125"/>
      <c r="E213" s="125"/>
      <c r="F213" s="125"/>
      <c r="G213" s="125"/>
      <c r="H213" s="125"/>
      <c r="I213" s="125"/>
      <c r="J213" s="125"/>
      <c r="K213" s="125"/>
      <c r="L213" s="125"/>
    </row>
    <row r="214" spans="2:12">
      <c r="B214" s="124"/>
      <c r="C214" s="125"/>
      <c r="D214" s="125"/>
      <c r="E214" s="125"/>
      <c r="F214" s="125"/>
      <c r="G214" s="125"/>
      <c r="H214" s="125"/>
      <c r="I214" s="125"/>
      <c r="J214" s="125"/>
      <c r="K214" s="125"/>
      <c r="L214" s="125"/>
    </row>
    <row r="215" spans="2:12">
      <c r="B215" s="124"/>
      <c r="C215" s="125"/>
      <c r="D215" s="125"/>
      <c r="E215" s="125"/>
      <c r="F215" s="125"/>
      <c r="G215" s="125"/>
      <c r="H215" s="125"/>
      <c r="I215" s="125"/>
      <c r="J215" s="125"/>
      <c r="K215" s="125"/>
      <c r="L215" s="125"/>
    </row>
    <row r="216" spans="2:12">
      <c r="B216" s="124"/>
      <c r="C216" s="125"/>
      <c r="D216" s="125"/>
      <c r="E216" s="125"/>
      <c r="F216" s="125"/>
      <c r="G216" s="125"/>
      <c r="H216" s="125"/>
      <c r="I216" s="125"/>
      <c r="J216" s="125"/>
      <c r="K216" s="125"/>
      <c r="L216" s="125"/>
    </row>
    <row r="217" spans="2:12">
      <c r="B217" s="124"/>
      <c r="C217" s="125"/>
      <c r="D217" s="125"/>
      <c r="E217" s="125"/>
      <c r="F217" s="125"/>
      <c r="G217" s="125"/>
      <c r="H217" s="125"/>
      <c r="I217" s="125"/>
      <c r="J217" s="125"/>
      <c r="K217" s="125"/>
      <c r="L217" s="125"/>
    </row>
    <row r="218" spans="2:12">
      <c r="B218" s="124"/>
      <c r="C218" s="125"/>
      <c r="D218" s="125"/>
      <c r="E218" s="125"/>
      <c r="F218" s="125"/>
      <c r="G218" s="125"/>
      <c r="H218" s="125"/>
      <c r="I218" s="125"/>
      <c r="J218" s="125"/>
      <c r="K218" s="125"/>
      <c r="L218" s="125"/>
    </row>
    <row r="219" spans="2:12">
      <c r="B219" s="124"/>
      <c r="C219" s="125"/>
      <c r="D219" s="125"/>
      <c r="E219" s="125"/>
      <c r="F219" s="125"/>
      <c r="G219" s="125"/>
      <c r="H219" s="125"/>
      <c r="I219" s="125"/>
      <c r="J219" s="125"/>
      <c r="K219" s="125"/>
      <c r="L219" s="125"/>
    </row>
    <row r="220" spans="2:12">
      <c r="B220" s="124"/>
      <c r="C220" s="125"/>
      <c r="D220" s="125"/>
      <c r="E220" s="125"/>
      <c r="F220" s="125"/>
      <c r="G220" s="125"/>
      <c r="H220" s="125"/>
      <c r="I220" s="125"/>
      <c r="J220" s="125"/>
      <c r="K220" s="125"/>
      <c r="L220" s="125"/>
    </row>
    <row r="221" spans="2:12">
      <c r="B221" s="124"/>
      <c r="C221" s="125"/>
      <c r="D221" s="125"/>
      <c r="E221" s="125"/>
      <c r="F221" s="125"/>
      <c r="G221" s="125"/>
      <c r="H221" s="125"/>
      <c r="I221" s="125"/>
      <c r="J221" s="125"/>
      <c r="K221" s="125"/>
      <c r="L221" s="125"/>
    </row>
    <row r="222" spans="2:12">
      <c r="B222" s="124"/>
      <c r="C222" s="125"/>
      <c r="D222" s="125"/>
      <c r="E222" s="125"/>
      <c r="F222" s="125"/>
      <c r="G222" s="125"/>
      <c r="H222" s="125"/>
      <c r="I222" s="125"/>
      <c r="J222" s="125"/>
      <c r="K222" s="125"/>
      <c r="L222" s="125"/>
    </row>
    <row r="223" spans="2:12">
      <c r="B223" s="124"/>
      <c r="C223" s="125"/>
      <c r="D223" s="125"/>
      <c r="E223" s="125"/>
      <c r="F223" s="125"/>
      <c r="G223" s="125"/>
      <c r="H223" s="125"/>
      <c r="I223" s="125"/>
      <c r="J223" s="125"/>
      <c r="K223" s="125"/>
      <c r="L223" s="125"/>
    </row>
    <row r="224" spans="2:12">
      <c r="B224" s="124"/>
      <c r="C224" s="125"/>
      <c r="D224" s="125"/>
      <c r="E224" s="125"/>
      <c r="F224" s="125"/>
      <c r="G224" s="125"/>
      <c r="H224" s="125"/>
      <c r="I224" s="125"/>
      <c r="J224" s="125"/>
      <c r="K224" s="125"/>
      <c r="L224" s="125"/>
    </row>
    <row r="225" spans="2:12">
      <c r="B225" s="124"/>
      <c r="C225" s="125"/>
      <c r="D225" s="125"/>
      <c r="E225" s="125"/>
      <c r="F225" s="125"/>
      <c r="G225" s="125"/>
      <c r="H225" s="125"/>
      <c r="I225" s="125"/>
      <c r="J225" s="125"/>
      <c r="K225" s="125"/>
      <c r="L225" s="125"/>
    </row>
    <row r="226" spans="2:12">
      <c r="B226" s="124"/>
      <c r="C226" s="125"/>
      <c r="D226" s="125"/>
      <c r="E226" s="125"/>
      <c r="F226" s="125"/>
      <c r="G226" s="125"/>
      <c r="H226" s="125"/>
      <c r="I226" s="125"/>
      <c r="J226" s="125"/>
      <c r="K226" s="125"/>
      <c r="L226" s="125"/>
    </row>
    <row r="227" spans="2:12">
      <c r="B227" s="124"/>
      <c r="C227" s="125"/>
      <c r="D227" s="125"/>
      <c r="E227" s="125"/>
      <c r="F227" s="125"/>
      <c r="G227" s="125"/>
      <c r="H227" s="125"/>
      <c r="I227" s="125"/>
      <c r="J227" s="125"/>
      <c r="K227" s="125"/>
      <c r="L227" s="125"/>
    </row>
    <row r="228" spans="2:12">
      <c r="B228" s="124"/>
      <c r="C228" s="125"/>
      <c r="D228" s="125"/>
      <c r="E228" s="125"/>
      <c r="F228" s="125"/>
      <c r="G228" s="125"/>
      <c r="H228" s="125"/>
      <c r="I228" s="125"/>
      <c r="J228" s="125"/>
      <c r="K228" s="125"/>
      <c r="L228" s="125"/>
    </row>
    <row r="229" spans="2:12">
      <c r="B229" s="124"/>
      <c r="C229" s="125"/>
      <c r="D229" s="125"/>
      <c r="E229" s="125"/>
      <c r="F229" s="125"/>
      <c r="G229" s="125"/>
      <c r="H229" s="125"/>
      <c r="I229" s="125"/>
      <c r="J229" s="125"/>
      <c r="K229" s="125"/>
      <c r="L229" s="125"/>
    </row>
    <row r="230" spans="2:12">
      <c r="B230" s="124"/>
      <c r="C230" s="125"/>
      <c r="D230" s="125"/>
      <c r="E230" s="125"/>
      <c r="F230" s="125"/>
      <c r="G230" s="125"/>
      <c r="H230" s="125"/>
      <c r="I230" s="125"/>
      <c r="J230" s="125"/>
      <c r="K230" s="125"/>
      <c r="L230" s="125"/>
    </row>
    <row r="231" spans="2:12">
      <c r="B231" s="124"/>
      <c r="C231" s="125"/>
      <c r="D231" s="125"/>
      <c r="E231" s="125"/>
      <c r="F231" s="125"/>
      <c r="G231" s="125"/>
      <c r="H231" s="125"/>
      <c r="I231" s="125"/>
      <c r="J231" s="125"/>
      <c r="K231" s="125"/>
      <c r="L231" s="125"/>
    </row>
    <row r="232" spans="2:12">
      <c r="B232" s="124"/>
      <c r="C232" s="125"/>
      <c r="D232" s="125"/>
      <c r="E232" s="125"/>
      <c r="F232" s="125"/>
      <c r="G232" s="125"/>
      <c r="H232" s="125"/>
      <c r="I232" s="125"/>
      <c r="J232" s="125"/>
      <c r="K232" s="125"/>
      <c r="L232" s="125"/>
    </row>
    <row r="233" spans="2:12">
      <c r="B233" s="124"/>
      <c r="C233" s="125"/>
      <c r="D233" s="125"/>
      <c r="E233" s="125"/>
      <c r="F233" s="125"/>
      <c r="G233" s="125"/>
      <c r="H233" s="125"/>
      <c r="I233" s="125"/>
      <c r="J233" s="125"/>
      <c r="K233" s="125"/>
      <c r="L233" s="125"/>
    </row>
    <row r="234" spans="2:12">
      <c r="B234" s="124"/>
      <c r="C234" s="125"/>
      <c r="D234" s="125"/>
      <c r="E234" s="125"/>
      <c r="F234" s="125"/>
      <c r="G234" s="125"/>
      <c r="H234" s="125"/>
      <c r="I234" s="125"/>
      <c r="J234" s="125"/>
      <c r="K234" s="125"/>
      <c r="L234" s="125"/>
    </row>
    <row r="235" spans="2:12">
      <c r="B235" s="124"/>
      <c r="C235" s="125"/>
      <c r="D235" s="125"/>
      <c r="E235" s="125"/>
      <c r="F235" s="125"/>
      <c r="G235" s="125"/>
      <c r="H235" s="125"/>
      <c r="I235" s="125"/>
      <c r="J235" s="125"/>
      <c r="K235" s="125"/>
      <c r="L235" s="125"/>
    </row>
    <row r="236" spans="2:12">
      <c r="B236" s="124"/>
      <c r="C236" s="125"/>
      <c r="D236" s="125"/>
      <c r="E236" s="125"/>
      <c r="F236" s="125"/>
      <c r="G236" s="125"/>
      <c r="H236" s="125"/>
      <c r="I236" s="125"/>
      <c r="J236" s="125"/>
      <c r="K236" s="125"/>
      <c r="L236" s="125"/>
    </row>
    <row r="237" spans="2:12">
      <c r="B237" s="124"/>
      <c r="C237" s="125"/>
      <c r="D237" s="125"/>
      <c r="E237" s="125"/>
      <c r="F237" s="125"/>
      <c r="G237" s="125"/>
      <c r="H237" s="125"/>
      <c r="I237" s="125"/>
      <c r="J237" s="125"/>
      <c r="K237" s="125"/>
      <c r="L237" s="125"/>
    </row>
    <row r="238" spans="2:12">
      <c r="B238" s="124"/>
      <c r="C238" s="125"/>
      <c r="D238" s="125"/>
      <c r="E238" s="125"/>
      <c r="F238" s="125"/>
      <c r="G238" s="125"/>
      <c r="H238" s="125"/>
      <c r="I238" s="125"/>
      <c r="J238" s="125"/>
      <c r="K238" s="125"/>
      <c r="L238" s="125"/>
    </row>
    <row r="239" spans="2:12">
      <c r="B239" s="124"/>
      <c r="C239" s="125"/>
      <c r="D239" s="125"/>
      <c r="E239" s="125"/>
      <c r="F239" s="125"/>
      <c r="G239" s="125"/>
      <c r="H239" s="125"/>
      <c r="I239" s="125"/>
      <c r="J239" s="125"/>
      <c r="K239" s="125"/>
      <c r="L239" s="125"/>
    </row>
    <row r="240" spans="2:12">
      <c r="B240" s="124"/>
      <c r="C240" s="125"/>
      <c r="D240" s="125"/>
      <c r="E240" s="125"/>
      <c r="F240" s="125"/>
      <c r="G240" s="125"/>
      <c r="H240" s="125"/>
      <c r="I240" s="125"/>
      <c r="J240" s="125"/>
      <c r="K240" s="125"/>
      <c r="L240" s="125"/>
    </row>
    <row r="241" spans="2:12">
      <c r="B241" s="124"/>
      <c r="C241" s="125"/>
      <c r="D241" s="125"/>
      <c r="E241" s="125"/>
      <c r="F241" s="125"/>
      <c r="G241" s="125"/>
      <c r="H241" s="125"/>
      <c r="I241" s="125"/>
      <c r="J241" s="125"/>
      <c r="K241" s="125"/>
      <c r="L241" s="125"/>
    </row>
    <row r="242" spans="2:12">
      <c r="B242" s="124"/>
      <c r="C242" s="125"/>
      <c r="D242" s="125"/>
      <c r="E242" s="125"/>
      <c r="F242" s="125"/>
      <c r="G242" s="125"/>
      <c r="H242" s="125"/>
      <c r="I242" s="125"/>
      <c r="J242" s="125"/>
      <c r="K242" s="125"/>
      <c r="L242" s="125"/>
    </row>
    <row r="243" spans="2:12">
      <c r="B243" s="124"/>
      <c r="C243" s="125"/>
      <c r="D243" s="125"/>
      <c r="E243" s="125"/>
      <c r="F243" s="125"/>
      <c r="G243" s="125"/>
      <c r="H243" s="125"/>
      <c r="I243" s="125"/>
      <c r="J243" s="125"/>
      <c r="K243" s="125"/>
      <c r="L243" s="125"/>
    </row>
    <row r="244" spans="2:12">
      <c r="B244" s="124"/>
      <c r="C244" s="125"/>
      <c r="D244" s="125"/>
      <c r="E244" s="125"/>
      <c r="F244" s="125"/>
      <c r="G244" s="125"/>
      <c r="H244" s="125"/>
      <c r="I244" s="125"/>
      <c r="J244" s="125"/>
      <c r="K244" s="125"/>
      <c r="L244" s="125"/>
    </row>
    <row r="245" spans="2:12">
      <c r="B245" s="124"/>
      <c r="C245" s="125"/>
      <c r="D245" s="125"/>
      <c r="E245" s="125"/>
      <c r="F245" s="125"/>
      <c r="G245" s="125"/>
      <c r="H245" s="125"/>
      <c r="I245" s="125"/>
      <c r="J245" s="125"/>
      <c r="K245" s="125"/>
      <c r="L245" s="125"/>
    </row>
    <row r="246" spans="2:12">
      <c r="B246" s="124"/>
      <c r="C246" s="125"/>
      <c r="D246" s="125"/>
      <c r="E246" s="125"/>
      <c r="F246" s="125"/>
      <c r="G246" s="125"/>
      <c r="H246" s="125"/>
      <c r="I246" s="125"/>
      <c r="J246" s="125"/>
      <c r="K246" s="125"/>
      <c r="L246" s="125"/>
    </row>
    <row r="247" spans="2:12">
      <c r="B247" s="124"/>
      <c r="C247" s="125"/>
      <c r="D247" s="125"/>
      <c r="E247" s="125"/>
      <c r="F247" s="125"/>
      <c r="G247" s="125"/>
      <c r="H247" s="125"/>
      <c r="I247" s="125"/>
      <c r="J247" s="125"/>
      <c r="K247" s="125"/>
      <c r="L247" s="125"/>
    </row>
    <row r="248" spans="2:12">
      <c r="B248" s="124"/>
      <c r="C248" s="125"/>
      <c r="D248" s="125"/>
      <c r="E248" s="125"/>
      <c r="F248" s="125"/>
      <c r="G248" s="125"/>
      <c r="H248" s="125"/>
      <c r="I248" s="125"/>
      <c r="J248" s="125"/>
      <c r="K248" s="125"/>
      <c r="L248" s="125"/>
    </row>
    <row r="249" spans="2:12">
      <c r="B249" s="124"/>
      <c r="C249" s="125"/>
      <c r="D249" s="125"/>
      <c r="E249" s="125"/>
      <c r="F249" s="125"/>
      <c r="G249" s="125"/>
      <c r="H249" s="125"/>
      <c r="I249" s="125"/>
      <c r="J249" s="125"/>
      <c r="K249" s="125"/>
      <c r="L249" s="125"/>
    </row>
    <row r="250" spans="2:12">
      <c r="B250" s="124"/>
      <c r="C250" s="125"/>
      <c r="D250" s="125"/>
      <c r="E250" s="125"/>
      <c r="F250" s="125"/>
      <c r="G250" s="125"/>
      <c r="H250" s="125"/>
      <c r="I250" s="125"/>
      <c r="J250" s="125"/>
      <c r="K250" s="125"/>
      <c r="L250" s="125"/>
    </row>
    <row r="251" spans="2:12">
      <c r="B251" s="124"/>
      <c r="C251" s="125"/>
      <c r="D251" s="125"/>
      <c r="E251" s="125"/>
      <c r="F251" s="125"/>
      <c r="G251" s="125"/>
      <c r="H251" s="125"/>
      <c r="I251" s="125"/>
      <c r="J251" s="125"/>
      <c r="K251" s="125"/>
      <c r="L251" s="125"/>
    </row>
    <row r="252" spans="2:12">
      <c r="B252" s="124"/>
      <c r="C252" s="125"/>
      <c r="D252" s="125"/>
      <c r="E252" s="125"/>
      <c r="F252" s="125"/>
      <c r="G252" s="125"/>
      <c r="H252" s="125"/>
      <c r="I252" s="125"/>
      <c r="J252" s="125"/>
      <c r="K252" s="125"/>
      <c r="L252" s="125"/>
    </row>
    <row r="253" spans="2:12">
      <c r="B253" s="124"/>
      <c r="C253" s="125"/>
      <c r="D253" s="125"/>
      <c r="E253" s="125"/>
      <c r="F253" s="125"/>
      <c r="G253" s="125"/>
      <c r="H253" s="125"/>
      <c r="I253" s="125"/>
      <c r="J253" s="125"/>
      <c r="K253" s="125"/>
      <c r="L253" s="125"/>
    </row>
    <row r="254" spans="2:12">
      <c r="B254" s="124"/>
      <c r="C254" s="125"/>
      <c r="D254" s="125"/>
      <c r="E254" s="125"/>
      <c r="F254" s="125"/>
      <c r="G254" s="125"/>
      <c r="H254" s="125"/>
      <c r="I254" s="125"/>
      <c r="J254" s="125"/>
      <c r="K254" s="125"/>
      <c r="L254" s="125"/>
    </row>
    <row r="255" spans="2:12">
      <c r="B255" s="124"/>
      <c r="C255" s="125"/>
      <c r="D255" s="125"/>
      <c r="E255" s="125"/>
      <c r="F255" s="125"/>
      <c r="G255" s="125"/>
      <c r="H255" s="125"/>
      <c r="I255" s="125"/>
      <c r="J255" s="125"/>
      <c r="K255" s="125"/>
      <c r="L255" s="125"/>
    </row>
    <row r="256" spans="2:12">
      <c r="B256" s="124"/>
      <c r="C256" s="125"/>
      <c r="D256" s="125"/>
      <c r="E256" s="125"/>
      <c r="F256" s="125"/>
      <c r="G256" s="125"/>
      <c r="H256" s="125"/>
      <c r="I256" s="125"/>
      <c r="J256" s="125"/>
      <c r="K256" s="125"/>
      <c r="L256" s="125"/>
    </row>
    <row r="257" spans="2:12">
      <c r="B257" s="124"/>
      <c r="C257" s="125"/>
      <c r="D257" s="125"/>
      <c r="E257" s="125"/>
      <c r="F257" s="125"/>
      <c r="G257" s="125"/>
      <c r="H257" s="125"/>
      <c r="I257" s="125"/>
      <c r="J257" s="125"/>
      <c r="K257" s="125"/>
      <c r="L257" s="125"/>
    </row>
    <row r="258" spans="2:12">
      <c r="B258" s="124"/>
      <c r="C258" s="125"/>
      <c r="D258" s="125"/>
      <c r="E258" s="125"/>
      <c r="F258" s="125"/>
      <c r="G258" s="125"/>
      <c r="H258" s="125"/>
      <c r="I258" s="125"/>
      <c r="J258" s="125"/>
      <c r="K258" s="125"/>
      <c r="L258" s="125"/>
    </row>
    <row r="259" spans="2:12">
      <c r="B259" s="124"/>
      <c r="C259" s="125"/>
      <c r="D259" s="125"/>
      <c r="E259" s="125"/>
      <c r="F259" s="125"/>
      <c r="G259" s="125"/>
      <c r="H259" s="125"/>
      <c r="I259" s="125"/>
      <c r="J259" s="125"/>
      <c r="K259" s="125"/>
      <c r="L259" s="125"/>
    </row>
    <row r="260" spans="2:12">
      <c r="B260" s="124"/>
      <c r="C260" s="125"/>
      <c r="D260" s="125"/>
      <c r="E260" s="125"/>
      <c r="F260" s="125"/>
      <c r="G260" s="125"/>
      <c r="H260" s="125"/>
      <c r="I260" s="125"/>
      <c r="J260" s="125"/>
      <c r="K260" s="125"/>
      <c r="L260" s="125"/>
    </row>
    <row r="261" spans="2:12">
      <c r="B261" s="124"/>
      <c r="C261" s="125"/>
      <c r="D261" s="125"/>
      <c r="E261" s="125"/>
      <c r="F261" s="125"/>
      <c r="G261" s="125"/>
      <c r="H261" s="125"/>
      <c r="I261" s="125"/>
      <c r="J261" s="125"/>
      <c r="K261" s="125"/>
      <c r="L261" s="125"/>
    </row>
    <row r="262" spans="2:12">
      <c r="B262" s="124"/>
      <c r="C262" s="125"/>
      <c r="D262" s="125"/>
      <c r="E262" s="125"/>
      <c r="F262" s="125"/>
      <c r="G262" s="125"/>
      <c r="H262" s="125"/>
      <c r="I262" s="125"/>
      <c r="J262" s="125"/>
      <c r="K262" s="125"/>
      <c r="L262" s="125"/>
    </row>
    <row r="263" spans="2:12">
      <c r="B263" s="124"/>
      <c r="C263" s="125"/>
      <c r="D263" s="125"/>
      <c r="E263" s="125"/>
      <c r="F263" s="125"/>
      <c r="G263" s="125"/>
      <c r="H263" s="125"/>
      <c r="I263" s="125"/>
      <c r="J263" s="125"/>
      <c r="K263" s="125"/>
      <c r="L263" s="125"/>
    </row>
    <row r="264" spans="2:12">
      <c r="B264" s="124"/>
      <c r="C264" s="125"/>
      <c r="D264" s="125"/>
      <c r="E264" s="125"/>
      <c r="F264" s="125"/>
      <c r="G264" s="125"/>
      <c r="H264" s="125"/>
      <c r="I264" s="125"/>
      <c r="J264" s="125"/>
      <c r="K264" s="125"/>
      <c r="L264" s="125"/>
    </row>
    <row r="265" spans="2:12">
      <c r="B265" s="124"/>
      <c r="C265" s="125"/>
      <c r="D265" s="125"/>
      <c r="E265" s="125"/>
      <c r="F265" s="125"/>
      <c r="G265" s="125"/>
      <c r="H265" s="125"/>
      <c r="I265" s="125"/>
      <c r="J265" s="125"/>
      <c r="K265" s="125"/>
      <c r="L265" s="125"/>
    </row>
    <row r="266" spans="2:12">
      <c r="B266" s="124"/>
      <c r="C266" s="125"/>
      <c r="D266" s="125"/>
      <c r="E266" s="125"/>
      <c r="F266" s="125"/>
      <c r="G266" s="125"/>
      <c r="H266" s="125"/>
      <c r="I266" s="125"/>
      <c r="J266" s="125"/>
      <c r="K266" s="125"/>
      <c r="L266" s="125"/>
    </row>
    <row r="267" spans="2:12">
      <c r="B267" s="124"/>
      <c r="C267" s="125"/>
      <c r="D267" s="125"/>
      <c r="E267" s="125"/>
      <c r="F267" s="125"/>
      <c r="G267" s="125"/>
      <c r="H267" s="125"/>
      <c r="I267" s="125"/>
      <c r="J267" s="125"/>
      <c r="K267" s="125"/>
      <c r="L267" s="125"/>
    </row>
    <row r="268" spans="2:12">
      <c r="B268" s="124"/>
      <c r="C268" s="125"/>
      <c r="D268" s="125"/>
      <c r="E268" s="125"/>
      <c r="F268" s="125"/>
      <c r="G268" s="125"/>
      <c r="H268" s="125"/>
      <c r="I268" s="125"/>
      <c r="J268" s="125"/>
      <c r="K268" s="125"/>
      <c r="L268" s="125"/>
    </row>
    <row r="269" spans="2:12">
      <c r="B269" s="124"/>
      <c r="C269" s="125"/>
      <c r="D269" s="125"/>
      <c r="E269" s="125"/>
      <c r="F269" s="125"/>
      <c r="G269" s="125"/>
      <c r="H269" s="125"/>
      <c r="I269" s="125"/>
      <c r="J269" s="125"/>
      <c r="K269" s="125"/>
      <c r="L269" s="125"/>
    </row>
    <row r="270" spans="2:12">
      <c r="B270" s="124"/>
      <c r="C270" s="125"/>
      <c r="D270" s="125"/>
      <c r="E270" s="125"/>
      <c r="F270" s="125"/>
      <c r="G270" s="125"/>
      <c r="H270" s="125"/>
      <c r="I270" s="125"/>
      <c r="J270" s="125"/>
      <c r="K270" s="125"/>
      <c r="L270" s="125"/>
    </row>
    <row r="271" spans="2:12">
      <c r="B271" s="124"/>
      <c r="C271" s="125"/>
      <c r="D271" s="125"/>
      <c r="E271" s="125"/>
      <c r="F271" s="125"/>
      <c r="G271" s="125"/>
      <c r="H271" s="125"/>
      <c r="I271" s="125"/>
      <c r="J271" s="125"/>
      <c r="K271" s="125"/>
      <c r="L271" s="125"/>
    </row>
    <row r="272" spans="2:12">
      <c r="B272" s="124"/>
      <c r="C272" s="125"/>
      <c r="D272" s="125"/>
      <c r="E272" s="125"/>
      <c r="F272" s="125"/>
      <c r="G272" s="125"/>
      <c r="H272" s="125"/>
      <c r="I272" s="125"/>
      <c r="J272" s="125"/>
      <c r="K272" s="125"/>
      <c r="L272" s="125"/>
    </row>
    <row r="273" spans="2:12">
      <c r="B273" s="124"/>
      <c r="C273" s="125"/>
      <c r="D273" s="125"/>
      <c r="E273" s="125"/>
      <c r="F273" s="125"/>
      <c r="G273" s="125"/>
      <c r="H273" s="125"/>
      <c r="I273" s="125"/>
      <c r="J273" s="125"/>
      <c r="K273" s="125"/>
      <c r="L273" s="125"/>
    </row>
    <row r="274" spans="2:12">
      <c r="B274" s="124"/>
      <c r="C274" s="125"/>
      <c r="D274" s="125"/>
      <c r="E274" s="125"/>
      <c r="F274" s="125"/>
      <c r="G274" s="125"/>
      <c r="H274" s="125"/>
      <c r="I274" s="125"/>
      <c r="J274" s="125"/>
      <c r="K274" s="125"/>
      <c r="L274" s="125"/>
    </row>
    <row r="275" spans="2:12">
      <c r="B275" s="124"/>
      <c r="C275" s="125"/>
      <c r="D275" s="125"/>
      <c r="E275" s="125"/>
      <c r="F275" s="125"/>
      <c r="G275" s="125"/>
      <c r="H275" s="125"/>
      <c r="I275" s="125"/>
      <c r="J275" s="125"/>
      <c r="K275" s="125"/>
      <c r="L275" s="125"/>
    </row>
    <row r="276" spans="2:12">
      <c r="B276" s="124"/>
      <c r="C276" s="125"/>
      <c r="D276" s="125"/>
      <c r="E276" s="125"/>
      <c r="F276" s="125"/>
      <c r="G276" s="125"/>
      <c r="H276" s="125"/>
      <c r="I276" s="125"/>
      <c r="J276" s="125"/>
      <c r="K276" s="125"/>
      <c r="L276" s="125"/>
    </row>
    <row r="277" spans="2:12">
      <c r="B277" s="124"/>
      <c r="C277" s="125"/>
      <c r="D277" s="125"/>
      <c r="E277" s="125"/>
      <c r="F277" s="125"/>
      <c r="G277" s="125"/>
      <c r="H277" s="125"/>
      <c r="I277" s="125"/>
      <c r="J277" s="125"/>
      <c r="K277" s="125"/>
      <c r="L277" s="125"/>
    </row>
    <row r="278" spans="2:12">
      <c r="B278" s="124"/>
      <c r="C278" s="125"/>
      <c r="D278" s="125"/>
      <c r="E278" s="125"/>
      <c r="F278" s="125"/>
      <c r="G278" s="125"/>
      <c r="H278" s="125"/>
      <c r="I278" s="125"/>
      <c r="J278" s="125"/>
      <c r="K278" s="125"/>
      <c r="L278" s="125"/>
    </row>
    <row r="279" spans="2:12">
      <c r="B279" s="124"/>
      <c r="C279" s="125"/>
      <c r="D279" s="125"/>
      <c r="E279" s="125"/>
      <c r="F279" s="125"/>
      <c r="G279" s="125"/>
      <c r="H279" s="125"/>
      <c r="I279" s="125"/>
      <c r="J279" s="125"/>
      <c r="K279" s="125"/>
      <c r="L279" s="125"/>
    </row>
    <row r="280" spans="2:12">
      <c r="B280" s="124"/>
      <c r="C280" s="125"/>
      <c r="D280" s="125"/>
      <c r="E280" s="125"/>
      <c r="F280" s="125"/>
      <c r="G280" s="125"/>
      <c r="H280" s="125"/>
      <c r="I280" s="125"/>
      <c r="J280" s="125"/>
      <c r="K280" s="125"/>
      <c r="L280" s="125"/>
    </row>
    <row r="281" spans="2:12">
      <c r="B281" s="124"/>
      <c r="C281" s="125"/>
      <c r="D281" s="125"/>
      <c r="E281" s="125"/>
      <c r="F281" s="125"/>
      <c r="G281" s="125"/>
      <c r="H281" s="125"/>
      <c r="I281" s="125"/>
      <c r="J281" s="125"/>
      <c r="K281" s="125"/>
      <c r="L281" s="125"/>
    </row>
    <row r="282" spans="2:12">
      <c r="B282" s="124"/>
      <c r="C282" s="125"/>
      <c r="D282" s="125"/>
      <c r="E282" s="125"/>
      <c r="F282" s="125"/>
      <c r="G282" s="125"/>
      <c r="H282" s="125"/>
      <c r="I282" s="125"/>
      <c r="J282" s="125"/>
      <c r="K282" s="125"/>
      <c r="L282" s="125"/>
    </row>
    <row r="283" spans="2:12">
      <c r="B283" s="124"/>
      <c r="C283" s="125"/>
      <c r="D283" s="125"/>
      <c r="E283" s="125"/>
      <c r="F283" s="125"/>
      <c r="G283" s="125"/>
      <c r="H283" s="125"/>
      <c r="I283" s="125"/>
      <c r="J283" s="125"/>
      <c r="K283" s="125"/>
      <c r="L283" s="125"/>
    </row>
    <row r="284" spans="2:12">
      <c r="B284" s="124"/>
      <c r="C284" s="125"/>
      <c r="D284" s="125"/>
      <c r="E284" s="125"/>
      <c r="F284" s="125"/>
      <c r="G284" s="125"/>
      <c r="H284" s="125"/>
      <c r="I284" s="125"/>
      <c r="J284" s="125"/>
      <c r="K284" s="125"/>
      <c r="L284" s="125"/>
    </row>
    <row r="285" spans="2:12">
      <c r="B285" s="124"/>
      <c r="C285" s="125"/>
      <c r="D285" s="125"/>
      <c r="E285" s="125"/>
      <c r="F285" s="125"/>
      <c r="G285" s="125"/>
      <c r="H285" s="125"/>
      <c r="I285" s="125"/>
      <c r="J285" s="125"/>
      <c r="K285" s="125"/>
      <c r="L285" s="125"/>
    </row>
    <row r="286" spans="2:12">
      <c r="B286" s="124"/>
      <c r="C286" s="125"/>
      <c r="D286" s="125"/>
      <c r="E286" s="125"/>
      <c r="F286" s="125"/>
      <c r="G286" s="125"/>
      <c r="H286" s="125"/>
      <c r="I286" s="125"/>
      <c r="J286" s="125"/>
      <c r="K286" s="125"/>
      <c r="L286" s="125"/>
    </row>
    <row r="287" spans="2:12">
      <c r="B287" s="124"/>
      <c r="C287" s="125"/>
      <c r="D287" s="125"/>
      <c r="E287" s="125"/>
      <c r="F287" s="125"/>
      <c r="G287" s="125"/>
      <c r="H287" s="125"/>
      <c r="I287" s="125"/>
      <c r="J287" s="125"/>
      <c r="K287" s="125"/>
      <c r="L287" s="125"/>
    </row>
    <row r="288" spans="2:12">
      <c r="B288" s="124"/>
      <c r="C288" s="125"/>
      <c r="D288" s="125"/>
      <c r="E288" s="125"/>
      <c r="F288" s="125"/>
      <c r="G288" s="125"/>
      <c r="H288" s="125"/>
      <c r="I288" s="125"/>
      <c r="J288" s="125"/>
      <c r="K288" s="125"/>
      <c r="L288" s="125"/>
    </row>
    <row r="289" spans="2:12">
      <c r="B289" s="124"/>
      <c r="C289" s="125"/>
      <c r="D289" s="125"/>
      <c r="E289" s="125"/>
      <c r="F289" s="125"/>
      <c r="G289" s="125"/>
      <c r="H289" s="125"/>
      <c r="I289" s="125"/>
      <c r="J289" s="125"/>
      <c r="K289" s="125"/>
      <c r="L289" s="125"/>
    </row>
    <row r="290" spans="2:12">
      <c r="B290" s="124"/>
      <c r="C290" s="125"/>
      <c r="D290" s="125"/>
      <c r="E290" s="125"/>
      <c r="F290" s="125"/>
      <c r="G290" s="125"/>
      <c r="H290" s="125"/>
      <c r="I290" s="125"/>
      <c r="J290" s="125"/>
      <c r="K290" s="125"/>
      <c r="L290" s="125"/>
    </row>
    <row r="291" spans="2:12">
      <c r="B291" s="124"/>
      <c r="C291" s="125"/>
      <c r="D291" s="125"/>
      <c r="E291" s="125"/>
      <c r="F291" s="125"/>
      <c r="G291" s="125"/>
      <c r="H291" s="125"/>
      <c r="I291" s="125"/>
      <c r="J291" s="125"/>
      <c r="K291" s="125"/>
      <c r="L291" s="125"/>
    </row>
    <row r="292" spans="2:12">
      <c r="B292" s="124"/>
      <c r="C292" s="125"/>
      <c r="D292" s="125"/>
      <c r="E292" s="125"/>
      <c r="F292" s="125"/>
      <c r="G292" s="125"/>
      <c r="H292" s="125"/>
      <c r="I292" s="125"/>
      <c r="J292" s="125"/>
      <c r="K292" s="125"/>
      <c r="L292" s="125"/>
    </row>
    <row r="293" spans="2:12">
      <c r="B293" s="124"/>
      <c r="C293" s="125"/>
      <c r="D293" s="125"/>
      <c r="E293" s="125"/>
      <c r="F293" s="125"/>
      <c r="G293" s="125"/>
      <c r="H293" s="125"/>
      <c r="I293" s="125"/>
      <c r="J293" s="125"/>
      <c r="K293" s="125"/>
      <c r="L293" s="125"/>
    </row>
    <row r="294" spans="2:12">
      <c r="B294" s="124"/>
      <c r="C294" s="125"/>
      <c r="D294" s="125"/>
      <c r="E294" s="125"/>
      <c r="F294" s="125"/>
      <c r="G294" s="125"/>
      <c r="H294" s="125"/>
      <c r="I294" s="125"/>
      <c r="J294" s="125"/>
      <c r="K294" s="125"/>
      <c r="L294" s="125"/>
    </row>
    <row r="295" spans="2:12">
      <c r="B295" s="124"/>
      <c r="C295" s="125"/>
      <c r="D295" s="125"/>
      <c r="E295" s="125"/>
      <c r="F295" s="125"/>
      <c r="G295" s="125"/>
      <c r="H295" s="125"/>
      <c r="I295" s="125"/>
      <c r="J295" s="125"/>
      <c r="K295" s="125"/>
      <c r="L295" s="125"/>
    </row>
    <row r="296" spans="2:12">
      <c r="B296" s="124"/>
      <c r="C296" s="125"/>
      <c r="D296" s="125"/>
      <c r="E296" s="125"/>
      <c r="F296" s="125"/>
      <c r="G296" s="125"/>
      <c r="H296" s="125"/>
      <c r="I296" s="125"/>
      <c r="J296" s="125"/>
      <c r="K296" s="125"/>
      <c r="L296" s="125"/>
    </row>
    <row r="297" spans="2:12">
      <c r="B297" s="124"/>
      <c r="C297" s="125"/>
      <c r="D297" s="125"/>
      <c r="E297" s="125"/>
      <c r="F297" s="125"/>
      <c r="G297" s="125"/>
      <c r="H297" s="125"/>
      <c r="I297" s="125"/>
      <c r="J297" s="125"/>
      <c r="K297" s="125"/>
      <c r="L297" s="125"/>
    </row>
    <row r="298" spans="2:12">
      <c r="B298" s="124"/>
      <c r="C298" s="125"/>
      <c r="D298" s="125"/>
      <c r="E298" s="125"/>
      <c r="F298" s="125"/>
      <c r="G298" s="125"/>
      <c r="H298" s="125"/>
      <c r="I298" s="125"/>
      <c r="J298" s="125"/>
      <c r="K298" s="125"/>
      <c r="L298" s="125"/>
    </row>
    <row r="299" spans="2:12">
      <c r="B299" s="124"/>
      <c r="C299" s="125"/>
      <c r="D299" s="125"/>
      <c r="E299" s="125"/>
      <c r="F299" s="125"/>
      <c r="G299" s="125"/>
      <c r="H299" s="125"/>
      <c r="I299" s="125"/>
      <c r="J299" s="125"/>
      <c r="K299" s="125"/>
      <c r="L299" s="125"/>
    </row>
    <row r="300" spans="2:12">
      <c r="B300" s="124"/>
      <c r="C300" s="125"/>
      <c r="D300" s="125"/>
      <c r="E300" s="125"/>
      <c r="F300" s="125"/>
      <c r="G300" s="125"/>
      <c r="H300" s="125"/>
      <c r="I300" s="125"/>
      <c r="J300" s="125"/>
      <c r="K300" s="125"/>
      <c r="L300" s="125"/>
    </row>
    <row r="301" spans="2:12">
      <c r="B301" s="124"/>
      <c r="C301" s="125"/>
      <c r="D301" s="125"/>
      <c r="E301" s="125"/>
      <c r="F301" s="125"/>
      <c r="G301" s="125"/>
      <c r="H301" s="125"/>
      <c r="I301" s="125"/>
      <c r="J301" s="125"/>
      <c r="K301" s="125"/>
      <c r="L301" s="125"/>
    </row>
    <row r="302" spans="2:12">
      <c r="B302" s="124"/>
      <c r="C302" s="125"/>
      <c r="D302" s="125"/>
      <c r="E302" s="125"/>
      <c r="F302" s="125"/>
      <c r="G302" s="125"/>
      <c r="H302" s="125"/>
      <c r="I302" s="125"/>
      <c r="J302" s="125"/>
      <c r="K302" s="125"/>
      <c r="L302" s="125"/>
    </row>
    <row r="303" spans="2:12">
      <c r="B303" s="124"/>
      <c r="C303" s="125"/>
      <c r="D303" s="125"/>
      <c r="E303" s="125"/>
      <c r="F303" s="125"/>
      <c r="G303" s="125"/>
      <c r="H303" s="125"/>
      <c r="I303" s="125"/>
      <c r="J303" s="125"/>
      <c r="K303" s="125"/>
      <c r="L303" s="125"/>
    </row>
    <row r="304" spans="2:12">
      <c r="B304" s="124"/>
      <c r="C304" s="125"/>
      <c r="D304" s="125"/>
      <c r="E304" s="125"/>
      <c r="F304" s="125"/>
      <c r="G304" s="125"/>
      <c r="H304" s="125"/>
      <c r="I304" s="125"/>
      <c r="J304" s="125"/>
      <c r="K304" s="125"/>
      <c r="L304" s="125"/>
    </row>
    <row r="305" spans="2:12">
      <c r="B305" s="124"/>
      <c r="C305" s="125"/>
      <c r="D305" s="125"/>
      <c r="E305" s="125"/>
      <c r="F305" s="125"/>
      <c r="G305" s="125"/>
      <c r="H305" s="125"/>
      <c r="I305" s="125"/>
      <c r="J305" s="125"/>
      <c r="K305" s="125"/>
      <c r="L305" s="125"/>
    </row>
    <row r="306" spans="2:12">
      <c r="B306" s="124"/>
      <c r="C306" s="125"/>
      <c r="D306" s="125"/>
      <c r="E306" s="125"/>
      <c r="F306" s="125"/>
      <c r="G306" s="125"/>
      <c r="H306" s="125"/>
      <c r="I306" s="125"/>
      <c r="J306" s="125"/>
      <c r="K306" s="125"/>
      <c r="L306" s="125"/>
    </row>
    <row r="307" spans="2:12">
      <c r="B307" s="124"/>
      <c r="C307" s="125"/>
      <c r="D307" s="125"/>
      <c r="E307" s="125"/>
      <c r="F307" s="125"/>
      <c r="G307" s="125"/>
      <c r="H307" s="125"/>
      <c r="I307" s="125"/>
      <c r="J307" s="125"/>
      <c r="K307" s="125"/>
      <c r="L307" s="125"/>
    </row>
    <row r="308" spans="2:12">
      <c r="B308" s="124"/>
      <c r="C308" s="125"/>
      <c r="D308" s="125"/>
      <c r="E308" s="125"/>
      <c r="F308" s="125"/>
      <c r="G308" s="125"/>
      <c r="H308" s="125"/>
      <c r="I308" s="125"/>
      <c r="J308" s="125"/>
      <c r="K308" s="125"/>
      <c r="L308" s="125"/>
    </row>
    <row r="309" spans="2:12">
      <c r="B309" s="124"/>
      <c r="C309" s="125"/>
      <c r="D309" s="125"/>
      <c r="E309" s="125"/>
      <c r="F309" s="125"/>
      <c r="G309" s="125"/>
      <c r="H309" s="125"/>
      <c r="I309" s="125"/>
      <c r="J309" s="125"/>
      <c r="K309" s="125"/>
      <c r="L309" s="125"/>
    </row>
    <row r="310" spans="2:12">
      <c r="B310" s="124"/>
      <c r="C310" s="125"/>
      <c r="D310" s="125"/>
      <c r="E310" s="125"/>
      <c r="F310" s="125"/>
      <c r="G310" s="125"/>
      <c r="H310" s="125"/>
      <c r="I310" s="125"/>
      <c r="J310" s="125"/>
      <c r="K310" s="125"/>
      <c r="L310" s="125"/>
    </row>
    <row r="311" spans="2:12">
      <c r="B311" s="124"/>
      <c r="C311" s="125"/>
      <c r="D311" s="125"/>
      <c r="E311" s="125"/>
      <c r="F311" s="125"/>
      <c r="G311" s="125"/>
      <c r="H311" s="125"/>
      <c r="I311" s="125"/>
      <c r="J311" s="125"/>
      <c r="K311" s="125"/>
      <c r="L311" s="125"/>
    </row>
    <row r="312" spans="2:12">
      <c r="B312" s="124"/>
      <c r="C312" s="125"/>
      <c r="D312" s="125"/>
      <c r="E312" s="125"/>
      <c r="F312" s="125"/>
      <c r="G312" s="125"/>
      <c r="H312" s="125"/>
      <c r="I312" s="125"/>
      <c r="J312" s="125"/>
      <c r="K312" s="125"/>
      <c r="L312" s="125"/>
    </row>
    <row r="313" spans="2:12">
      <c r="B313" s="124"/>
      <c r="C313" s="125"/>
      <c r="D313" s="125"/>
      <c r="E313" s="125"/>
      <c r="F313" s="125"/>
      <c r="G313" s="125"/>
      <c r="H313" s="125"/>
      <c r="I313" s="125"/>
      <c r="J313" s="125"/>
      <c r="K313" s="125"/>
      <c r="L313" s="125"/>
    </row>
    <row r="314" spans="2:12">
      <c r="B314" s="124"/>
      <c r="C314" s="125"/>
      <c r="D314" s="125"/>
      <c r="E314" s="125"/>
      <c r="F314" s="125"/>
      <c r="G314" s="125"/>
      <c r="H314" s="125"/>
      <c r="I314" s="125"/>
      <c r="J314" s="125"/>
      <c r="K314" s="125"/>
      <c r="L314" s="125"/>
    </row>
    <row r="315" spans="2:12">
      <c r="B315" s="124"/>
      <c r="C315" s="125"/>
      <c r="D315" s="125"/>
      <c r="E315" s="125"/>
      <c r="F315" s="125"/>
      <c r="G315" s="125"/>
      <c r="H315" s="125"/>
      <c r="I315" s="125"/>
      <c r="J315" s="125"/>
      <c r="K315" s="125"/>
      <c r="L315" s="125"/>
    </row>
    <row r="316" spans="2:12">
      <c r="B316" s="124"/>
      <c r="C316" s="125"/>
      <c r="D316" s="125"/>
      <c r="E316" s="125"/>
      <c r="F316" s="125"/>
      <c r="G316" s="125"/>
      <c r="H316" s="125"/>
      <c r="I316" s="125"/>
      <c r="J316" s="125"/>
      <c r="K316" s="125"/>
      <c r="L316" s="125"/>
    </row>
    <row r="317" spans="2:12">
      <c r="B317" s="124"/>
      <c r="C317" s="125"/>
      <c r="D317" s="125"/>
      <c r="E317" s="125"/>
      <c r="F317" s="125"/>
      <c r="G317" s="125"/>
      <c r="H317" s="125"/>
      <c r="I317" s="125"/>
      <c r="J317" s="125"/>
      <c r="K317" s="125"/>
      <c r="L317" s="125"/>
    </row>
    <row r="318" spans="2:12">
      <c r="B318" s="124"/>
      <c r="C318" s="125"/>
      <c r="D318" s="125"/>
      <c r="E318" s="125"/>
      <c r="F318" s="125"/>
      <c r="G318" s="125"/>
      <c r="H318" s="125"/>
      <c r="I318" s="125"/>
      <c r="J318" s="125"/>
      <c r="K318" s="125"/>
      <c r="L318" s="125"/>
    </row>
    <row r="319" spans="2:12">
      <c r="B319" s="124"/>
      <c r="C319" s="125"/>
      <c r="D319" s="125"/>
      <c r="E319" s="125"/>
      <c r="F319" s="125"/>
      <c r="G319" s="125"/>
      <c r="H319" s="125"/>
      <c r="I319" s="125"/>
      <c r="J319" s="125"/>
      <c r="K319" s="125"/>
      <c r="L319" s="125"/>
    </row>
    <row r="320" spans="2:12">
      <c r="B320" s="124"/>
      <c r="C320" s="125"/>
      <c r="D320" s="125"/>
      <c r="E320" s="125"/>
      <c r="F320" s="125"/>
      <c r="G320" s="125"/>
      <c r="H320" s="125"/>
      <c r="I320" s="125"/>
      <c r="J320" s="125"/>
      <c r="K320" s="125"/>
      <c r="L320" s="125"/>
    </row>
    <row r="321" spans="2:12">
      <c r="B321" s="124"/>
      <c r="C321" s="125"/>
      <c r="D321" s="125"/>
      <c r="E321" s="125"/>
      <c r="F321" s="125"/>
      <c r="G321" s="125"/>
      <c r="H321" s="125"/>
      <c r="I321" s="125"/>
      <c r="J321" s="125"/>
      <c r="K321" s="125"/>
      <c r="L321" s="125"/>
    </row>
    <row r="322" spans="2:12">
      <c r="B322" s="124"/>
      <c r="C322" s="125"/>
      <c r="D322" s="125"/>
      <c r="E322" s="125"/>
      <c r="F322" s="125"/>
      <c r="G322" s="125"/>
      <c r="H322" s="125"/>
      <c r="I322" s="125"/>
      <c r="J322" s="125"/>
      <c r="K322" s="125"/>
      <c r="L322" s="125"/>
    </row>
    <row r="323" spans="2:12">
      <c r="B323" s="124"/>
      <c r="C323" s="125"/>
      <c r="D323" s="125"/>
      <c r="E323" s="125"/>
      <c r="F323" s="125"/>
      <c r="G323" s="125"/>
      <c r="H323" s="125"/>
      <c r="I323" s="125"/>
      <c r="J323" s="125"/>
      <c r="K323" s="125"/>
      <c r="L323" s="125"/>
    </row>
    <row r="324" spans="2:12">
      <c r="B324" s="124"/>
      <c r="C324" s="125"/>
      <c r="D324" s="125"/>
      <c r="E324" s="125"/>
      <c r="F324" s="125"/>
      <c r="G324" s="125"/>
      <c r="H324" s="125"/>
      <c r="I324" s="125"/>
      <c r="J324" s="125"/>
      <c r="K324" s="125"/>
      <c r="L324" s="125"/>
    </row>
    <row r="325" spans="2:12">
      <c r="B325" s="124"/>
      <c r="C325" s="125"/>
      <c r="D325" s="125"/>
      <c r="E325" s="125"/>
      <c r="F325" s="125"/>
      <c r="G325" s="125"/>
      <c r="H325" s="125"/>
      <c r="I325" s="125"/>
      <c r="J325" s="125"/>
      <c r="K325" s="125"/>
      <c r="L325" s="125"/>
    </row>
    <row r="326" spans="2:12">
      <c r="B326" s="124"/>
      <c r="C326" s="125"/>
      <c r="D326" s="125"/>
      <c r="E326" s="125"/>
      <c r="F326" s="125"/>
      <c r="G326" s="125"/>
      <c r="H326" s="125"/>
      <c r="I326" s="125"/>
      <c r="J326" s="125"/>
      <c r="K326" s="125"/>
      <c r="L326" s="125"/>
    </row>
    <row r="327" spans="2:12">
      <c r="B327" s="124"/>
      <c r="C327" s="125"/>
      <c r="D327" s="125"/>
      <c r="E327" s="125"/>
      <c r="F327" s="125"/>
      <c r="G327" s="125"/>
      <c r="H327" s="125"/>
      <c r="I327" s="125"/>
      <c r="J327" s="125"/>
      <c r="K327" s="125"/>
      <c r="L327" s="125"/>
    </row>
    <row r="328" spans="2:12">
      <c r="B328" s="124"/>
      <c r="C328" s="125"/>
      <c r="D328" s="125"/>
      <c r="E328" s="125"/>
      <c r="F328" s="125"/>
      <c r="G328" s="125"/>
      <c r="H328" s="125"/>
      <c r="I328" s="125"/>
      <c r="J328" s="125"/>
      <c r="K328" s="125"/>
      <c r="L328" s="125"/>
    </row>
    <row r="329" spans="2:12">
      <c r="B329" s="124"/>
      <c r="C329" s="125"/>
      <c r="D329" s="125"/>
      <c r="E329" s="125"/>
      <c r="F329" s="125"/>
      <c r="G329" s="125"/>
      <c r="H329" s="125"/>
      <c r="I329" s="125"/>
      <c r="J329" s="125"/>
      <c r="K329" s="125"/>
      <c r="L329" s="125"/>
    </row>
    <row r="330" spans="2:12">
      <c r="B330" s="124"/>
      <c r="C330" s="125"/>
      <c r="D330" s="125"/>
      <c r="E330" s="125"/>
      <c r="F330" s="125"/>
      <c r="G330" s="125"/>
      <c r="H330" s="125"/>
      <c r="I330" s="125"/>
      <c r="J330" s="125"/>
      <c r="K330" s="125"/>
      <c r="L330" s="125"/>
    </row>
    <row r="331" spans="2:12">
      <c r="B331" s="124"/>
      <c r="C331" s="125"/>
      <c r="D331" s="125"/>
      <c r="E331" s="125"/>
      <c r="F331" s="125"/>
      <c r="G331" s="125"/>
      <c r="H331" s="125"/>
      <c r="I331" s="125"/>
      <c r="J331" s="125"/>
      <c r="K331" s="125"/>
      <c r="L331" s="125"/>
    </row>
    <row r="332" spans="2:12">
      <c r="B332" s="124"/>
      <c r="C332" s="125"/>
      <c r="D332" s="125"/>
      <c r="E332" s="125"/>
      <c r="F332" s="125"/>
      <c r="G332" s="125"/>
      <c r="H332" s="125"/>
      <c r="I332" s="125"/>
      <c r="J332" s="125"/>
      <c r="K332" s="125"/>
      <c r="L332" s="125"/>
    </row>
    <row r="333" spans="2:12">
      <c r="B333" s="124"/>
      <c r="C333" s="125"/>
      <c r="D333" s="125"/>
      <c r="E333" s="125"/>
      <c r="F333" s="125"/>
      <c r="G333" s="125"/>
      <c r="H333" s="125"/>
      <c r="I333" s="125"/>
      <c r="J333" s="125"/>
      <c r="K333" s="125"/>
      <c r="L333" s="125"/>
    </row>
    <row r="334" spans="2:12">
      <c r="B334" s="124"/>
      <c r="C334" s="125"/>
      <c r="D334" s="125"/>
      <c r="E334" s="125"/>
      <c r="F334" s="125"/>
      <c r="G334" s="125"/>
      <c r="H334" s="125"/>
      <c r="I334" s="125"/>
      <c r="J334" s="125"/>
      <c r="K334" s="125"/>
      <c r="L334" s="125"/>
    </row>
    <row r="335" spans="2:12">
      <c r="B335" s="124"/>
      <c r="C335" s="125"/>
      <c r="D335" s="125"/>
      <c r="E335" s="125"/>
      <c r="F335" s="125"/>
      <c r="G335" s="125"/>
      <c r="H335" s="125"/>
      <c r="I335" s="125"/>
      <c r="J335" s="125"/>
      <c r="K335" s="125"/>
      <c r="L335" s="125"/>
    </row>
    <row r="336" spans="2:12">
      <c r="B336" s="124"/>
      <c r="C336" s="125"/>
      <c r="D336" s="125"/>
      <c r="E336" s="125"/>
      <c r="F336" s="125"/>
      <c r="G336" s="125"/>
      <c r="H336" s="125"/>
      <c r="I336" s="125"/>
      <c r="J336" s="125"/>
      <c r="K336" s="125"/>
      <c r="L336" s="125"/>
    </row>
    <row r="337" spans="2:12">
      <c r="B337" s="124"/>
      <c r="C337" s="125"/>
      <c r="D337" s="125"/>
      <c r="E337" s="125"/>
      <c r="F337" s="125"/>
      <c r="G337" s="125"/>
      <c r="H337" s="125"/>
      <c r="I337" s="125"/>
      <c r="J337" s="125"/>
      <c r="K337" s="125"/>
      <c r="L337" s="125"/>
    </row>
    <row r="338" spans="2:12">
      <c r="B338" s="124"/>
      <c r="C338" s="125"/>
      <c r="D338" s="125"/>
      <c r="E338" s="125"/>
      <c r="F338" s="125"/>
      <c r="G338" s="125"/>
      <c r="H338" s="125"/>
      <c r="I338" s="125"/>
      <c r="J338" s="125"/>
      <c r="K338" s="125"/>
      <c r="L338" s="125"/>
    </row>
    <row r="339" spans="2:12">
      <c r="B339" s="124"/>
      <c r="C339" s="125"/>
      <c r="D339" s="125"/>
      <c r="E339" s="125"/>
      <c r="F339" s="125"/>
      <c r="G339" s="125"/>
      <c r="H339" s="125"/>
      <c r="I339" s="125"/>
      <c r="J339" s="125"/>
      <c r="K339" s="125"/>
      <c r="L339" s="125"/>
    </row>
    <row r="340" spans="2:12">
      <c r="B340" s="124"/>
      <c r="C340" s="125"/>
      <c r="D340" s="125"/>
      <c r="E340" s="125"/>
      <c r="F340" s="125"/>
      <c r="G340" s="125"/>
      <c r="H340" s="125"/>
      <c r="I340" s="125"/>
      <c r="J340" s="125"/>
      <c r="K340" s="125"/>
      <c r="L340" s="125"/>
    </row>
    <row r="341" spans="2:12">
      <c r="B341" s="124"/>
      <c r="C341" s="125"/>
      <c r="D341" s="125"/>
      <c r="E341" s="125"/>
      <c r="F341" s="125"/>
      <c r="G341" s="125"/>
      <c r="H341" s="125"/>
      <c r="I341" s="125"/>
      <c r="J341" s="125"/>
      <c r="K341" s="125"/>
      <c r="L341" s="125"/>
    </row>
    <row r="342" spans="2:12">
      <c r="B342" s="124"/>
      <c r="C342" s="125"/>
      <c r="D342" s="125"/>
      <c r="E342" s="125"/>
      <c r="F342" s="125"/>
      <c r="G342" s="125"/>
      <c r="H342" s="125"/>
      <c r="I342" s="125"/>
      <c r="J342" s="125"/>
      <c r="K342" s="125"/>
      <c r="L342" s="125"/>
    </row>
    <row r="343" spans="2:12">
      <c r="B343" s="124"/>
      <c r="C343" s="125"/>
      <c r="D343" s="125"/>
      <c r="E343" s="125"/>
      <c r="F343" s="125"/>
      <c r="G343" s="125"/>
      <c r="H343" s="125"/>
      <c r="I343" s="125"/>
      <c r="J343" s="125"/>
      <c r="K343" s="125"/>
      <c r="L343" s="125"/>
    </row>
    <row r="344" spans="2:12">
      <c r="B344" s="124"/>
      <c r="C344" s="125"/>
      <c r="D344" s="125"/>
      <c r="E344" s="125"/>
      <c r="F344" s="125"/>
      <c r="G344" s="125"/>
      <c r="H344" s="125"/>
      <c r="I344" s="125"/>
      <c r="J344" s="125"/>
      <c r="K344" s="125"/>
      <c r="L344" s="125"/>
    </row>
    <row r="345" spans="2:12">
      <c r="B345" s="124"/>
      <c r="C345" s="125"/>
      <c r="D345" s="125"/>
      <c r="E345" s="125"/>
      <c r="F345" s="125"/>
      <c r="G345" s="125"/>
      <c r="H345" s="125"/>
      <c r="I345" s="125"/>
      <c r="J345" s="125"/>
      <c r="K345" s="125"/>
      <c r="L345" s="125"/>
    </row>
    <row r="346" spans="2:12">
      <c r="B346" s="124"/>
      <c r="C346" s="125"/>
      <c r="D346" s="125"/>
      <c r="E346" s="125"/>
      <c r="F346" s="125"/>
      <c r="G346" s="125"/>
      <c r="H346" s="125"/>
      <c r="I346" s="125"/>
      <c r="J346" s="125"/>
      <c r="K346" s="125"/>
      <c r="L346" s="125"/>
    </row>
    <row r="347" spans="2:12">
      <c r="B347" s="124"/>
      <c r="C347" s="125"/>
      <c r="D347" s="125"/>
      <c r="E347" s="125"/>
      <c r="F347" s="125"/>
      <c r="G347" s="125"/>
      <c r="H347" s="125"/>
      <c r="I347" s="125"/>
      <c r="J347" s="125"/>
      <c r="K347" s="125"/>
      <c r="L347" s="125"/>
    </row>
    <row r="348" spans="2:12">
      <c r="B348" s="124"/>
      <c r="C348" s="125"/>
      <c r="D348" s="125"/>
      <c r="E348" s="125"/>
      <c r="F348" s="125"/>
      <c r="G348" s="125"/>
      <c r="H348" s="125"/>
      <c r="I348" s="125"/>
      <c r="J348" s="125"/>
      <c r="K348" s="125"/>
      <c r="L348" s="125"/>
    </row>
    <row r="349" spans="2:12">
      <c r="B349" s="124"/>
      <c r="C349" s="125"/>
      <c r="D349" s="125"/>
      <c r="E349" s="125"/>
      <c r="F349" s="125"/>
      <c r="G349" s="125"/>
      <c r="H349" s="125"/>
      <c r="I349" s="125"/>
      <c r="J349" s="125"/>
      <c r="K349" s="125"/>
      <c r="L349" s="125"/>
    </row>
    <row r="350" spans="2:12">
      <c r="B350" s="124"/>
      <c r="C350" s="125"/>
      <c r="D350" s="125"/>
      <c r="E350" s="125"/>
      <c r="F350" s="125"/>
      <c r="G350" s="125"/>
      <c r="H350" s="125"/>
      <c r="I350" s="125"/>
      <c r="J350" s="125"/>
      <c r="K350" s="125"/>
      <c r="L350" s="125"/>
    </row>
    <row r="351" spans="2:12">
      <c r="B351" s="124"/>
      <c r="C351" s="125"/>
      <c r="D351" s="125"/>
      <c r="E351" s="125"/>
      <c r="F351" s="125"/>
      <c r="G351" s="125"/>
      <c r="H351" s="125"/>
      <c r="I351" s="125"/>
      <c r="J351" s="125"/>
      <c r="K351" s="125"/>
      <c r="L351" s="125"/>
    </row>
    <row r="352" spans="2:12">
      <c r="B352" s="124"/>
      <c r="C352" s="125"/>
      <c r="D352" s="125"/>
      <c r="E352" s="125"/>
      <c r="F352" s="125"/>
      <c r="G352" s="125"/>
      <c r="H352" s="125"/>
      <c r="I352" s="125"/>
      <c r="J352" s="125"/>
      <c r="K352" s="125"/>
      <c r="L352" s="125"/>
    </row>
    <row r="353" spans="2:12">
      <c r="B353" s="124"/>
      <c r="C353" s="125"/>
      <c r="D353" s="125"/>
      <c r="E353" s="125"/>
      <c r="F353" s="125"/>
      <c r="G353" s="125"/>
      <c r="H353" s="125"/>
      <c r="I353" s="125"/>
      <c r="J353" s="125"/>
      <c r="K353" s="125"/>
      <c r="L353" s="125"/>
    </row>
    <row r="354" spans="2:12">
      <c r="B354" s="124"/>
      <c r="C354" s="125"/>
      <c r="D354" s="125"/>
      <c r="E354" s="125"/>
      <c r="F354" s="125"/>
      <c r="G354" s="125"/>
      <c r="H354" s="125"/>
      <c r="I354" s="125"/>
      <c r="J354" s="125"/>
      <c r="K354" s="125"/>
      <c r="L354" s="125"/>
    </row>
    <row r="355" spans="2:12">
      <c r="B355" s="124"/>
      <c r="C355" s="125"/>
      <c r="D355" s="125"/>
      <c r="E355" s="125"/>
      <c r="F355" s="125"/>
      <c r="G355" s="125"/>
      <c r="H355" s="125"/>
      <c r="I355" s="125"/>
      <c r="J355" s="125"/>
      <c r="K355" s="125"/>
      <c r="L355" s="125"/>
    </row>
    <row r="356" spans="2:12">
      <c r="B356" s="124"/>
      <c r="C356" s="125"/>
      <c r="D356" s="125"/>
      <c r="E356" s="125"/>
      <c r="F356" s="125"/>
      <c r="G356" s="125"/>
      <c r="H356" s="125"/>
      <c r="I356" s="125"/>
      <c r="J356" s="125"/>
      <c r="K356" s="125"/>
      <c r="L356" s="125"/>
    </row>
    <row r="357" spans="2:12">
      <c r="B357" s="124"/>
      <c r="C357" s="125"/>
      <c r="D357" s="125"/>
      <c r="E357" s="125"/>
      <c r="F357" s="125"/>
      <c r="G357" s="125"/>
      <c r="H357" s="125"/>
      <c r="I357" s="125"/>
      <c r="J357" s="125"/>
      <c r="K357" s="125"/>
      <c r="L357" s="125"/>
    </row>
    <row r="358" spans="2:12">
      <c r="B358" s="124"/>
      <c r="C358" s="125"/>
      <c r="D358" s="125"/>
      <c r="E358" s="125"/>
      <c r="F358" s="125"/>
      <c r="G358" s="125"/>
      <c r="H358" s="125"/>
      <c r="I358" s="125"/>
      <c r="J358" s="125"/>
      <c r="K358" s="125"/>
      <c r="L358" s="125"/>
    </row>
    <row r="359" spans="2:12">
      <c r="B359" s="124"/>
      <c r="C359" s="125"/>
      <c r="D359" s="125"/>
      <c r="E359" s="125"/>
      <c r="F359" s="125"/>
      <c r="G359" s="125"/>
      <c r="H359" s="125"/>
      <c r="I359" s="125"/>
      <c r="J359" s="125"/>
      <c r="K359" s="125"/>
      <c r="L359" s="125"/>
    </row>
    <row r="360" spans="2:12">
      <c r="B360" s="124"/>
      <c r="C360" s="125"/>
      <c r="D360" s="125"/>
      <c r="E360" s="125"/>
      <c r="F360" s="125"/>
      <c r="G360" s="125"/>
      <c r="H360" s="125"/>
      <c r="I360" s="125"/>
      <c r="J360" s="125"/>
      <c r="K360" s="125"/>
      <c r="L360" s="125"/>
    </row>
    <row r="361" spans="2:12">
      <c r="B361" s="124"/>
      <c r="C361" s="125"/>
      <c r="D361" s="125"/>
      <c r="E361" s="125"/>
      <c r="F361" s="125"/>
      <c r="G361" s="125"/>
      <c r="H361" s="125"/>
      <c r="I361" s="125"/>
      <c r="J361" s="125"/>
      <c r="K361" s="125"/>
      <c r="L361" s="125"/>
    </row>
    <row r="362" spans="2:12">
      <c r="B362" s="124"/>
      <c r="C362" s="125"/>
      <c r="D362" s="125"/>
      <c r="E362" s="125"/>
      <c r="F362" s="125"/>
      <c r="G362" s="125"/>
      <c r="H362" s="125"/>
      <c r="I362" s="125"/>
      <c r="J362" s="125"/>
      <c r="K362" s="125"/>
      <c r="L362" s="125"/>
    </row>
    <row r="363" spans="2:12">
      <c r="B363" s="124"/>
      <c r="C363" s="125"/>
      <c r="D363" s="125"/>
      <c r="E363" s="125"/>
      <c r="F363" s="125"/>
      <c r="G363" s="125"/>
      <c r="H363" s="125"/>
      <c r="I363" s="125"/>
      <c r="J363" s="125"/>
      <c r="K363" s="125"/>
      <c r="L363" s="125"/>
    </row>
    <row r="364" spans="2:12">
      <c r="B364" s="124"/>
      <c r="C364" s="125"/>
      <c r="D364" s="125"/>
      <c r="E364" s="125"/>
      <c r="F364" s="125"/>
      <c r="G364" s="125"/>
      <c r="H364" s="125"/>
      <c r="I364" s="125"/>
      <c r="J364" s="125"/>
      <c r="K364" s="125"/>
      <c r="L364" s="125"/>
    </row>
    <row r="365" spans="2:12">
      <c r="B365" s="124"/>
      <c r="C365" s="125"/>
      <c r="D365" s="125"/>
      <c r="E365" s="125"/>
      <c r="F365" s="125"/>
      <c r="G365" s="125"/>
      <c r="H365" s="125"/>
      <c r="I365" s="125"/>
      <c r="J365" s="125"/>
      <c r="K365" s="125"/>
      <c r="L365" s="125"/>
    </row>
    <row r="366" spans="2:12">
      <c r="B366" s="124"/>
      <c r="C366" s="125"/>
      <c r="D366" s="125"/>
      <c r="E366" s="125"/>
      <c r="F366" s="125"/>
      <c r="G366" s="125"/>
      <c r="H366" s="125"/>
      <c r="I366" s="125"/>
      <c r="J366" s="125"/>
      <c r="K366" s="125"/>
      <c r="L366" s="125"/>
    </row>
    <row r="367" spans="2:12">
      <c r="B367" s="124"/>
      <c r="C367" s="125"/>
      <c r="D367" s="125"/>
      <c r="E367" s="125"/>
      <c r="F367" s="125"/>
      <c r="G367" s="125"/>
      <c r="H367" s="125"/>
      <c r="I367" s="125"/>
      <c r="J367" s="125"/>
      <c r="K367" s="125"/>
      <c r="L367" s="125"/>
    </row>
    <row r="368" spans="2:12">
      <c r="B368" s="124"/>
      <c r="C368" s="125"/>
      <c r="D368" s="125"/>
      <c r="E368" s="125"/>
      <c r="F368" s="125"/>
      <c r="G368" s="125"/>
      <c r="H368" s="125"/>
      <c r="I368" s="125"/>
      <c r="J368" s="125"/>
      <c r="K368" s="125"/>
      <c r="L368" s="125"/>
    </row>
    <row r="369" spans="2:12">
      <c r="B369" s="124"/>
      <c r="C369" s="125"/>
      <c r="D369" s="125"/>
      <c r="E369" s="125"/>
      <c r="F369" s="125"/>
      <c r="G369" s="125"/>
      <c r="H369" s="125"/>
      <c r="I369" s="125"/>
      <c r="J369" s="125"/>
      <c r="K369" s="125"/>
      <c r="L369" s="125"/>
    </row>
    <row r="370" spans="2:12">
      <c r="B370" s="124"/>
      <c r="C370" s="125"/>
      <c r="D370" s="125"/>
      <c r="E370" s="125"/>
      <c r="F370" s="125"/>
      <c r="G370" s="125"/>
      <c r="H370" s="125"/>
      <c r="I370" s="125"/>
      <c r="J370" s="125"/>
      <c r="K370" s="125"/>
      <c r="L370" s="125"/>
    </row>
    <row r="371" spans="2:12">
      <c r="B371" s="124"/>
      <c r="C371" s="125"/>
      <c r="D371" s="125"/>
      <c r="E371" s="125"/>
      <c r="F371" s="125"/>
      <c r="G371" s="125"/>
      <c r="H371" s="125"/>
      <c r="I371" s="125"/>
      <c r="J371" s="125"/>
      <c r="K371" s="125"/>
      <c r="L371" s="125"/>
    </row>
    <row r="372" spans="2:12">
      <c r="B372" s="124"/>
      <c r="C372" s="125"/>
      <c r="D372" s="125"/>
      <c r="E372" s="125"/>
      <c r="F372" s="125"/>
      <c r="G372" s="125"/>
      <c r="H372" s="125"/>
      <c r="I372" s="125"/>
      <c r="J372" s="125"/>
      <c r="K372" s="125"/>
      <c r="L372" s="125"/>
    </row>
    <row r="373" spans="2:12">
      <c r="B373" s="124"/>
      <c r="C373" s="125"/>
      <c r="D373" s="125"/>
      <c r="E373" s="125"/>
      <c r="F373" s="125"/>
      <c r="G373" s="125"/>
      <c r="H373" s="125"/>
      <c r="I373" s="125"/>
      <c r="J373" s="125"/>
      <c r="K373" s="125"/>
      <c r="L373" s="125"/>
    </row>
    <row r="374" spans="2:12">
      <c r="B374" s="124"/>
      <c r="C374" s="125"/>
      <c r="D374" s="125"/>
      <c r="E374" s="125"/>
      <c r="F374" s="125"/>
      <c r="G374" s="125"/>
      <c r="H374" s="125"/>
      <c r="I374" s="125"/>
      <c r="J374" s="125"/>
      <c r="K374" s="125"/>
      <c r="L374" s="125"/>
    </row>
    <row r="375" spans="2:12">
      <c r="B375" s="124"/>
      <c r="C375" s="125"/>
      <c r="D375" s="125"/>
      <c r="E375" s="125"/>
      <c r="F375" s="125"/>
      <c r="G375" s="125"/>
      <c r="H375" s="125"/>
      <c r="I375" s="125"/>
      <c r="J375" s="125"/>
      <c r="K375" s="125"/>
      <c r="L375" s="125"/>
    </row>
    <row r="376" spans="2:12">
      <c r="B376" s="124"/>
      <c r="C376" s="125"/>
      <c r="D376" s="125"/>
      <c r="E376" s="125"/>
      <c r="F376" s="125"/>
      <c r="G376" s="125"/>
      <c r="H376" s="125"/>
      <c r="I376" s="125"/>
      <c r="J376" s="125"/>
      <c r="K376" s="125"/>
      <c r="L376" s="125"/>
    </row>
    <row r="377" spans="2:12">
      <c r="B377" s="124"/>
      <c r="C377" s="125"/>
      <c r="D377" s="125"/>
      <c r="E377" s="125"/>
      <c r="F377" s="125"/>
      <c r="G377" s="125"/>
      <c r="H377" s="125"/>
      <c r="I377" s="125"/>
      <c r="J377" s="125"/>
      <c r="K377" s="125"/>
      <c r="L377" s="125"/>
    </row>
    <row r="378" spans="2:12">
      <c r="B378" s="124"/>
      <c r="C378" s="125"/>
      <c r="D378" s="125"/>
      <c r="E378" s="125"/>
      <c r="F378" s="125"/>
      <c r="G378" s="125"/>
      <c r="H378" s="125"/>
      <c r="I378" s="125"/>
      <c r="J378" s="125"/>
      <c r="K378" s="125"/>
      <c r="L378" s="125"/>
    </row>
    <row r="379" spans="2:12">
      <c r="B379" s="124"/>
      <c r="C379" s="125"/>
      <c r="D379" s="125"/>
      <c r="E379" s="125"/>
      <c r="F379" s="125"/>
      <c r="G379" s="125"/>
      <c r="H379" s="125"/>
      <c r="I379" s="125"/>
      <c r="J379" s="125"/>
      <c r="K379" s="125"/>
      <c r="L379" s="125"/>
    </row>
    <row r="380" spans="2:12">
      <c r="B380" s="124"/>
      <c r="C380" s="125"/>
      <c r="D380" s="125"/>
      <c r="E380" s="125"/>
      <c r="F380" s="125"/>
      <c r="G380" s="125"/>
      <c r="H380" s="125"/>
      <c r="I380" s="125"/>
      <c r="J380" s="125"/>
      <c r="K380" s="125"/>
      <c r="L380" s="125"/>
    </row>
    <row r="381" spans="2:12">
      <c r="B381" s="124"/>
      <c r="C381" s="125"/>
      <c r="D381" s="125"/>
      <c r="E381" s="125"/>
      <c r="F381" s="125"/>
      <c r="G381" s="125"/>
      <c r="H381" s="125"/>
      <c r="I381" s="125"/>
      <c r="J381" s="125"/>
      <c r="K381" s="125"/>
      <c r="L381" s="125"/>
    </row>
    <row r="382" spans="2:12">
      <c r="B382" s="124"/>
      <c r="C382" s="125"/>
      <c r="D382" s="125"/>
      <c r="E382" s="125"/>
      <c r="F382" s="125"/>
      <c r="G382" s="125"/>
      <c r="H382" s="125"/>
      <c r="I382" s="125"/>
      <c r="J382" s="125"/>
      <c r="K382" s="125"/>
      <c r="L382" s="125"/>
    </row>
    <row r="383" spans="2:12">
      <c r="B383" s="124"/>
      <c r="C383" s="125"/>
      <c r="D383" s="125"/>
      <c r="E383" s="125"/>
      <c r="F383" s="125"/>
      <c r="G383" s="125"/>
      <c r="H383" s="125"/>
      <c r="I383" s="125"/>
      <c r="J383" s="125"/>
      <c r="K383" s="125"/>
      <c r="L383" s="125"/>
    </row>
    <row r="384" spans="2:12">
      <c r="B384" s="124"/>
      <c r="C384" s="125"/>
      <c r="D384" s="125"/>
      <c r="E384" s="125"/>
      <c r="F384" s="125"/>
      <c r="G384" s="125"/>
      <c r="H384" s="125"/>
      <c r="I384" s="125"/>
      <c r="J384" s="125"/>
      <c r="K384" s="125"/>
      <c r="L384" s="125"/>
    </row>
    <row r="385" spans="2:12">
      <c r="B385" s="124"/>
      <c r="C385" s="125"/>
      <c r="D385" s="125"/>
      <c r="E385" s="125"/>
      <c r="F385" s="125"/>
      <c r="G385" s="125"/>
      <c r="H385" s="125"/>
      <c r="I385" s="125"/>
      <c r="J385" s="125"/>
      <c r="K385" s="125"/>
      <c r="L385" s="125"/>
    </row>
    <row r="386" spans="2:12">
      <c r="B386" s="124"/>
      <c r="C386" s="125"/>
      <c r="D386" s="125"/>
      <c r="E386" s="125"/>
      <c r="F386" s="125"/>
      <c r="G386" s="125"/>
      <c r="H386" s="125"/>
      <c r="I386" s="125"/>
      <c r="J386" s="125"/>
      <c r="K386" s="125"/>
      <c r="L386" s="125"/>
    </row>
    <row r="387" spans="2:12">
      <c r="B387" s="124"/>
      <c r="C387" s="125"/>
      <c r="D387" s="125"/>
      <c r="E387" s="125"/>
      <c r="F387" s="125"/>
      <c r="G387" s="125"/>
      <c r="H387" s="125"/>
      <c r="I387" s="125"/>
      <c r="J387" s="125"/>
      <c r="K387" s="125"/>
      <c r="L387" s="125"/>
    </row>
    <row r="388" spans="2:12">
      <c r="B388" s="124"/>
      <c r="C388" s="125"/>
      <c r="D388" s="125"/>
      <c r="E388" s="125"/>
      <c r="F388" s="125"/>
      <c r="G388" s="125"/>
      <c r="H388" s="125"/>
      <c r="I388" s="125"/>
      <c r="J388" s="125"/>
      <c r="K388" s="125"/>
      <c r="L388" s="125"/>
    </row>
    <row r="389" spans="2:12">
      <c r="B389" s="124"/>
      <c r="C389" s="125"/>
      <c r="D389" s="125"/>
      <c r="E389" s="125"/>
      <c r="F389" s="125"/>
      <c r="G389" s="125"/>
      <c r="H389" s="125"/>
      <c r="I389" s="125"/>
      <c r="J389" s="125"/>
      <c r="K389" s="125"/>
      <c r="L389" s="125"/>
    </row>
    <row r="390" spans="2:12">
      <c r="B390" s="124"/>
      <c r="C390" s="125"/>
      <c r="D390" s="125"/>
      <c r="E390" s="125"/>
      <c r="F390" s="125"/>
      <c r="G390" s="125"/>
      <c r="H390" s="125"/>
      <c r="I390" s="125"/>
      <c r="J390" s="125"/>
      <c r="K390" s="125"/>
      <c r="L390" s="125"/>
    </row>
    <row r="391" spans="2:12">
      <c r="B391" s="124"/>
      <c r="C391" s="125"/>
      <c r="D391" s="125"/>
      <c r="E391" s="125"/>
      <c r="F391" s="125"/>
      <c r="G391" s="125"/>
      <c r="H391" s="125"/>
      <c r="I391" s="125"/>
      <c r="J391" s="125"/>
      <c r="K391" s="125"/>
      <c r="L391" s="125"/>
    </row>
    <row r="392" spans="2:12">
      <c r="B392" s="124"/>
      <c r="C392" s="125"/>
      <c r="D392" s="125"/>
      <c r="E392" s="125"/>
      <c r="F392" s="125"/>
      <c r="G392" s="125"/>
      <c r="H392" s="125"/>
      <c r="I392" s="125"/>
      <c r="J392" s="125"/>
      <c r="K392" s="125"/>
      <c r="L392" s="125"/>
    </row>
    <row r="393" spans="2:12">
      <c r="B393" s="124"/>
      <c r="C393" s="125"/>
      <c r="D393" s="125"/>
      <c r="E393" s="125"/>
      <c r="F393" s="125"/>
      <c r="G393" s="125"/>
      <c r="H393" s="125"/>
      <c r="I393" s="125"/>
      <c r="J393" s="125"/>
      <c r="K393" s="125"/>
      <c r="L393" s="125"/>
    </row>
    <row r="394" spans="2:12">
      <c r="B394" s="124"/>
      <c r="C394" s="125"/>
      <c r="D394" s="125"/>
      <c r="E394" s="125"/>
      <c r="F394" s="125"/>
      <c r="G394" s="125"/>
      <c r="H394" s="125"/>
      <c r="I394" s="125"/>
      <c r="J394" s="125"/>
      <c r="K394" s="125"/>
      <c r="L394" s="125"/>
    </row>
    <row r="395" spans="2:12">
      <c r="B395" s="124"/>
      <c r="C395" s="125"/>
      <c r="D395" s="125"/>
      <c r="E395" s="125"/>
      <c r="F395" s="125"/>
      <c r="G395" s="125"/>
      <c r="H395" s="125"/>
      <c r="I395" s="125"/>
      <c r="J395" s="125"/>
      <c r="K395" s="125"/>
      <c r="L395" s="125"/>
    </row>
    <row r="396" spans="2:12">
      <c r="B396" s="124"/>
      <c r="C396" s="125"/>
      <c r="D396" s="125"/>
      <c r="E396" s="125"/>
      <c r="F396" s="125"/>
      <c r="G396" s="125"/>
      <c r="H396" s="125"/>
      <c r="I396" s="125"/>
      <c r="J396" s="125"/>
      <c r="K396" s="125"/>
      <c r="L396" s="125"/>
    </row>
    <row r="397" spans="2:12">
      <c r="B397" s="124"/>
      <c r="C397" s="125"/>
      <c r="D397" s="125"/>
      <c r="E397" s="125"/>
      <c r="F397" s="125"/>
      <c r="G397" s="125"/>
      <c r="H397" s="125"/>
      <c r="I397" s="125"/>
      <c r="J397" s="125"/>
      <c r="K397" s="125"/>
      <c r="L397" s="125"/>
    </row>
    <row r="398" spans="2:12">
      <c r="B398" s="124"/>
      <c r="C398" s="125"/>
      <c r="D398" s="125"/>
      <c r="E398" s="125"/>
      <c r="F398" s="125"/>
      <c r="G398" s="125"/>
      <c r="H398" s="125"/>
      <c r="I398" s="125"/>
      <c r="J398" s="125"/>
      <c r="K398" s="125"/>
      <c r="L398" s="125"/>
    </row>
    <row r="399" spans="2:12">
      <c r="B399" s="124"/>
      <c r="C399" s="125"/>
      <c r="D399" s="125"/>
      <c r="E399" s="125"/>
      <c r="F399" s="125"/>
      <c r="G399" s="125"/>
      <c r="H399" s="125"/>
      <c r="I399" s="125"/>
      <c r="J399" s="125"/>
      <c r="K399" s="125"/>
      <c r="L399" s="125"/>
    </row>
    <row r="400" spans="2:12">
      <c r="B400" s="124"/>
      <c r="C400" s="125"/>
      <c r="D400" s="125"/>
      <c r="E400" s="125"/>
      <c r="F400" s="125"/>
      <c r="G400" s="125"/>
      <c r="H400" s="125"/>
      <c r="I400" s="125"/>
      <c r="J400" s="125"/>
      <c r="K400" s="125"/>
      <c r="L400" s="125"/>
    </row>
    <row r="401" spans="2:12">
      <c r="B401" s="124"/>
      <c r="C401" s="125"/>
      <c r="D401" s="125"/>
      <c r="E401" s="125"/>
      <c r="F401" s="125"/>
      <c r="G401" s="125"/>
      <c r="H401" s="125"/>
      <c r="I401" s="125"/>
      <c r="J401" s="125"/>
      <c r="K401" s="125"/>
      <c r="L401" s="125"/>
    </row>
    <row r="402" spans="2:12">
      <c r="B402" s="124"/>
      <c r="C402" s="125"/>
      <c r="D402" s="125"/>
      <c r="E402" s="125"/>
      <c r="F402" s="125"/>
      <c r="G402" s="125"/>
      <c r="H402" s="125"/>
      <c r="I402" s="125"/>
      <c r="J402" s="125"/>
      <c r="K402" s="125"/>
      <c r="L402" s="125"/>
    </row>
    <row r="403" spans="2:12">
      <c r="B403" s="124"/>
      <c r="C403" s="125"/>
      <c r="D403" s="125"/>
      <c r="E403" s="125"/>
      <c r="F403" s="125"/>
      <c r="G403" s="125"/>
      <c r="H403" s="125"/>
      <c r="I403" s="125"/>
      <c r="J403" s="125"/>
      <c r="K403" s="125"/>
      <c r="L403" s="125"/>
    </row>
    <row r="404" spans="2:12">
      <c r="B404" s="124"/>
      <c r="C404" s="125"/>
      <c r="D404" s="125"/>
      <c r="E404" s="125"/>
      <c r="F404" s="125"/>
      <c r="G404" s="125"/>
      <c r="H404" s="125"/>
      <c r="I404" s="125"/>
      <c r="J404" s="125"/>
      <c r="K404" s="125"/>
      <c r="L404" s="125"/>
    </row>
    <row r="405" spans="2:12">
      <c r="B405" s="124"/>
      <c r="C405" s="125"/>
      <c r="D405" s="125"/>
      <c r="E405" s="125"/>
      <c r="F405" s="125"/>
      <c r="G405" s="125"/>
      <c r="H405" s="125"/>
      <c r="I405" s="125"/>
      <c r="J405" s="125"/>
      <c r="K405" s="125"/>
      <c r="L405" s="125"/>
    </row>
    <row r="406" spans="2:12">
      <c r="B406" s="124"/>
      <c r="C406" s="125"/>
      <c r="D406" s="125"/>
      <c r="E406" s="125"/>
      <c r="F406" s="125"/>
      <c r="G406" s="125"/>
      <c r="H406" s="125"/>
      <c r="I406" s="125"/>
      <c r="J406" s="125"/>
      <c r="K406" s="125"/>
      <c r="L406" s="125"/>
    </row>
    <row r="407" spans="2:12">
      <c r="B407" s="124"/>
      <c r="C407" s="125"/>
      <c r="D407" s="125"/>
      <c r="E407" s="125"/>
      <c r="F407" s="125"/>
      <c r="G407" s="125"/>
      <c r="H407" s="125"/>
      <c r="I407" s="125"/>
      <c r="J407" s="125"/>
      <c r="K407" s="125"/>
      <c r="L407" s="125"/>
    </row>
    <row r="408" spans="2:12">
      <c r="B408" s="124"/>
      <c r="C408" s="125"/>
      <c r="D408" s="125"/>
      <c r="E408" s="125"/>
      <c r="F408" s="125"/>
      <c r="G408" s="125"/>
      <c r="H408" s="125"/>
      <c r="I408" s="125"/>
      <c r="J408" s="125"/>
      <c r="K408" s="125"/>
      <c r="L408" s="125"/>
    </row>
    <row r="409" spans="2:12">
      <c r="B409" s="124"/>
      <c r="C409" s="125"/>
      <c r="D409" s="125"/>
      <c r="E409" s="125"/>
      <c r="F409" s="125"/>
      <c r="G409" s="125"/>
      <c r="H409" s="125"/>
      <c r="I409" s="125"/>
      <c r="J409" s="125"/>
      <c r="K409" s="125"/>
      <c r="L409" s="125"/>
    </row>
    <row r="410" spans="2:12">
      <c r="B410" s="124"/>
      <c r="C410" s="125"/>
      <c r="D410" s="125"/>
      <c r="E410" s="125"/>
      <c r="F410" s="125"/>
      <c r="G410" s="125"/>
      <c r="H410" s="125"/>
      <c r="I410" s="125"/>
      <c r="J410" s="125"/>
      <c r="K410" s="125"/>
      <c r="L410" s="125"/>
    </row>
    <row r="411" spans="2:12">
      <c r="B411" s="124"/>
      <c r="C411" s="125"/>
      <c r="D411" s="125"/>
      <c r="E411" s="125"/>
      <c r="F411" s="125"/>
      <c r="G411" s="125"/>
      <c r="H411" s="125"/>
      <c r="I411" s="125"/>
      <c r="J411" s="125"/>
      <c r="K411" s="125"/>
      <c r="L411" s="125"/>
    </row>
    <row r="412" spans="2:12">
      <c r="B412" s="124"/>
      <c r="C412" s="125"/>
      <c r="D412" s="125"/>
      <c r="E412" s="125"/>
      <c r="F412" s="125"/>
      <c r="G412" s="125"/>
      <c r="H412" s="125"/>
      <c r="I412" s="125"/>
      <c r="J412" s="125"/>
      <c r="K412" s="125"/>
      <c r="L412" s="125"/>
    </row>
    <row r="413" spans="2:12">
      <c r="B413" s="124"/>
      <c r="C413" s="125"/>
      <c r="D413" s="125"/>
      <c r="E413" s="125"/>
      <c r="F413" s="125"/>
      <c r="G413" s="125"/>
      <c r="H413" s="125"/>
      <c r="I413" s="125"/>
      <c r="J413" s="125"/>
      <c r="K413" s="125"/>
      <c r="L413" s="125"/>
    </row>
    <row r="414" spans="2:12">
      <c r="B414" s="124"/>
      <c r="C414" s="125"/>
      <c r="D414" s="125"/>
      <c r="E414" s="125"/>
      <c r="F414" s="125"/>
      <c r="G414" s="125"/>
      <c r="H414" s="125"/>
      <c r="I414" s="125"/>
      <c r="J414" s="125"/>
      <c r="K414" s="125"/>
      <c r="L414" s="125"/>
    </row>
    <row r="415" spans="2:12">
      <c r="B415" s="124"/>
      <c r="C415" s="125"/>
      <c r="D415" s="125"/>
      <c r="E415" s="125"/>
      <c r="F415" s="125"/>
      <c r="G415" s="125"/>
      <c r="H415" s="125"/>
      <c r="I415" s="125"/>
      <c r="J415" s="125"/>
      <c r="K415" s="125"/>
      <c r="L415" s="125"/>
    </row>
    <row r="416" spans="2:12">
      <c r="B416" s="124"/>
      <c r="C416" s="125"/>
      <c r="D416" s="125"/>
      <c r="E416" s="125"/>
      <c r="F416" s="125"/>
      <c r="G416" s="125"/>
      <c r="H416" s="125"/>
      <c r="I416" s="125"/>
      <c r="J416" s="125"/>
      <c r="K416" s="125"/>
      <c r="L416" s="125"/>
    </row>
    <row r="417" spans="2:12">
      <c r="B417" s="124"/>
      <c r="C417" s="125"/>
      <c r="D417" s="125"/>
      <c r="E417" s="125"/>
      <c r="F417" s="125"/>
      <c r="G417" s="125"/>
      <c r="H417" s="125"/>
      <c r="I417" s="125"/>
      <c r="J417" s="125"/>
      <c r="K417" s="125"/>
      <c r="L417" s="125"/>
    </row>
    <row r="418" spans="2:12">
      <c r="B418" s="124"/>
      <c r="C418" s="125"/>
      <c r="D418" s="125"/>
      <c r="E418" s="125"/>
      <c r="F418" s="125"/>
      <c r="G418" s="125"/>
      <c r="H418" s="125"/>
      <c r="I418" s="125"/>
      <c r="J418" s="125"/>
      <c r="K418" s="125"/>
      <c r="L418" s="125"/>
    </row>
    <row r="419" spans="2:12">
      <c r="B419" s="124"/>
      <c r="C419" s="125"/>
      <c r="D419" s="125"/>
      <c r="E419" s="125"/>
      <c r="F419" s="125"/>
      <c r="G419" s="125"/>
      <c r="H419" s="125"/>
      <c r="I419" s="125"/>
      <c r="J419" s="125"/>
      <c r="K419" s="125"/>
      <c r="L419" s="125"/>
    </row>
    <row r="420" spans="2:12">
      <c r="B420" s="124"/>
      <c r="C420" s="125"/>
      <c r="D420" s="125"/>
      <c r="E420" s="125"/>
      <c r="F420" s="125"/>
      <c r="G420" s="125"/>
      <c r="H420" s="125"/>
      <c r="I420" s="125"/>
      <c r="J420" s="125"/>
      <c r="K420" s="125"/>
      <c r="L420" s="125"/>
    </row>
    <row r="421" spans="2:12">
      <c r="B421" s="124"/>
      <c r="C421" s="125"/>
      <c r="D421" s="125"/>
      <c r="E421" s="125"/>
      <c r="F421" s="125"/>
      <c r="G421" s="125"/>
      <c r="H421" s="125"/>
      <c r="I421" s="125"/>
      <c r="J421" s="125"/>
      <c r="K421" s="125"/>
      <c r="L421" s="125"/>
    </row>
    <row r="422" spans="2:12">
      <c r="B422" s="124"/>
      <c r="C422" s="125"/>
      <c r="D422" s="125"/>
      <c r="E422" s="125"/>
      <c r="F422" s="125"/>
      <c r="G422" s="125"/>
      <c r="H422" s="125"/>
      <c r="I422" s="125"/>
      <c r="J422" s="125"/>
      <c r="K422" s="125"/>
      <c r="L422" s="125"/>
    </row>
    <row r="423" spans="2:12">
      <c r="B423" s="124"/>
      <c r="C423" s="125"/>
      <c r="D423" s="125"/>
      <c r="E423" s="125"/>
      <c r="F423" s="125"/>
      <c r="G423" s="125"/>
      <c r="H423" s="125"/>
      <c r="I423" s="125"/>
      <c r="J423" s="125"/>
      <c r="K423" s="125"/>
      <c r="L423" s="125"/>
    </row>
    <row r="424" spans="2:12">
      <c r="B424" s="124"/>
      <c r="C424" s="125"/>
      <c r="D424" s="125"/>
      <c r="E424" s="125"/>
      <c r="F424" s="125"/>
      <c r="G424" s="125"/>
      <c r="H424" s="125"/>
      <c r="I424" s="125"/>
      <c r="J424" s="125"/>
      <c r="K424" s="125"/>
      <c r="L424" s="125"/>
    </row>
    <row r="425" spans="2:12">
      <c r="B425" s="124"/>
      <c r="C425" s="125"/>
      <c r="D425" s="125"/>
      <c r="E425" s="125"/>
      <c r="F425" s="125"/>
      <c r="G425" s="125"/>
      <c r="H425" s="125"/>
      <c r="I425" s="125"/>
      <c r="J425" s="125"/>
      <c r="K425" s="125"/>
      <c r="L425" s="125"/>
    </row>
    <row r="426" spans="2:12">
      <c r="B426" s="124"/>
      <c r="C426" s="125"/>
      <c r="D426" s="125"/>
      <c r="E426" s="125"/>
      <c r="F426" s="125"/>
      <c r="G426" s="125"/>
      <c r="H426" s="125"/>
      <c r="I426" s="125"/>
      <c r="J426" s="125"/>
      <c r="K426" s="125"/>
      <c r="L426" s="125"/>
    </row>
    <row r="427" spans="2:12">
      <c r="B427" s="124"/>
      <c r="C427" s="125"/>
      <c r="D427" s="125"/>
      <c r="E427" s="125"/>
      <c r="F427" s="125"/>
      <c r="G427" s="125"/>
      <c r="H427" s="125"/>
      <c r="I427" s="125"/>
      <c r="J427" s="125"/>
      <c r="K427" s="125"/>
      <c r="L427" s="125"/>
    </row>
    <row r="428" spans="2:12">
      <c r="B428" s="124"/>
      <c r="C428" s="125"/>
      <c r="D428" s="125"/>
      <c r="E428" s="125"/>
      <c r="F428" s="125"/>
      <c r="G428" s="125"/>
      <c r="H428" s="125"/>
      <c r="I428" s="125"/>
      <c r="J428" s="125"/>
      <c r="K428" s="125"/>
      <c r="L428" s="125"/>
    </row>
    <row r="429" spans="2:12">
      <c r="B429" s="124"/>
      <c r="C429" s="125"/>
      <c r="D429" s="125"/>
      <c r="E429" s="125"/>
      <c r="F429" s="125"/>
      <c r="G429" s="125"/>
      <c r="H429" s="125"/>
      <c r="I429" s="125"/>
      <c r="J429" s="125"/>
      <c r="K429" s="125"/>
      <c r="L429" s="125"/>
    </row>
    <row r="430" spans="2:12">
      <c r="B430" s="124"/>
      <c r="C430" s="125"/>
      <c r="D430" s="125"/>
      <c r="E430" s="125"/>
      <c r="F430" s="125"/>
      <c r="G430" s="125"/>
      <c r="H430" s="125"/>
      <c r="I430" s="125"/>
      <c r="J430" s="125"/>
      <c r="K430" s="125"/>
      <c r="L430" s="125"/>
    </row>
    <row r="431" spans="2:12">
      <c r="B431" s="124"/>
      <c r="C431" s="125"/>
      <c r="D431" s="125"/>
      <c r="E431" s="125"/>
      <c r="F431" s="125"/>
      <c r="G431" s="125"/>
      <c r="H431" s="125"/>
      <c r="I431" s="125"/>
      <c r="J431" s="125"/>
      <c r="K431" s="125"/>
      <c r="L431" s="125"/>
    </row>
    <row r="432" spans="2:12">
      <c r="B432" s="124"/>
      <c r="C432" s="125"/>
      <c r="D432" s="125"/>
      <c r="E432" s="125"/>
      <c r="F432" s="125"/>
      <c r="G432" s="125"/>
      <c r="H432" s="125"/>
      <c r="I432" s="125"/>
      <c r="J432" s="125"/>
      <c r="K432" s="125"/>
      <c r="L432" s="125"/>
    </row>
    <row r="433" spans="2:12">
      <c r="B433" s="124"/>
      <c r="C433" s="125"/>
      <c r="D433" s="125"/>
      <c r="E433" s="125"/>
      <c r="F433" s="125"/>
      <c r="G433" s="125"/>
      <c r="H433" s="125"/>
      <c r="I433" s="125"/>
      <c r="J433" s="125"/>
      <c r="K433" s="125"/>
      <c r="L433" s="125"/>
    </row>
    <row r="434" spans="2:12">
      <c r="B434" s="124"/>
      <c r="C434" s="125"/>
      <c r="D434" s="125"/>
      <c r="E434" s="125"/>
      <c r="F434" s="125"/>
      <c r="G434" s="125"/>
      <c r="H434" s="125"/>
      <c r="I434" s="125"/>
      <c r="J434" s="125"/>
      <c r="K434" s="125"/>
      <c r="L434" s="125"/>
    </row>
    <row r="435" spans="2:12">
      <c r="B435" s="124"/>
      <c r="C435" s="125"/>
      <c r="D435" s="125"/>
      <c r="E435" s="125"/>
      <c r="F435" s="125"/>
      <c r="G435" s="125"/>
      <c r="H435" s="125"/>
      <c r="I435" s="125"/>
      <c r="J435" s="125"/>
      <c r="K435" s="125"/>
      <c r="L435" s="125"/>
    </row>
    <row r="436" spans="2:12">
      <c r="B436" s="124"/>
      <c r="C436" s="125"/>
      <c r="D436" s="125"/>
      <c r="E436" s="125"/>
      <c r="F436" s="125"/>
      <c r="G436" s="125"/>
      <c r="H436" s="125"/>
      <c r="I436" s="125"/>
      <c r="J436" s="125"/>
      <c r="K436" s="125"/>
      <c r="L436" s="125"/>
    </row>
    <row r="437" spans="2:12">
      <c r="B437" s="124"/>
      <c r="C437" s="125"/>
      <c r="D437" s="125"/>
      <c r="E437" s="125"/>
      <c r="F437" s="125"/>
      <c r="G437" s="125"/>
      <c r="H437" s="125"/>
      <c r="I437" s="125"/>
      <c r="J437" s="125"/>
      <c r="K437" s="125"/>
      <c r="L437" s="125"/>
    </row>
    <row r="438" spans="2:12">
      <c r="B438" s="124"/>
      <c r="C438" s="125"/>
      <c r="D438" s="125"/>
      <c r="E438" s="125"/>
      <c r="F438" s="125"/>
      <c r="G438" s="125"/>
      <c r="H438" s="125"/>
      <c r="I438" s="125"/>
      <c r="J438" s="125"/>
      <c r="K438" s="125"/>
      <c r="L438" s="125"/>
    </row>
    <row r="439" spans="2:12">
      <c r="B439" s="124"/>
      <c r="C439" s="125"/>
      <c r="D439" s="125"/>
      <c r="E439" s="125"/>
      <c r="F439" s="125"/>
      <c r="G439" s="125"/>
      <c r="H439" s="125"/>
      <c r="I439" s="125"/>
      <c r="J439" s="125"/>
      <c r="K439" s="125"/>
      <c r="L439" s="125"/>
    </row>
    <row r="440" spans="2:12">
      <c r="B440" s="124"/>
      <c r="C440" s="125"/>
      <c r="D440" s="125"/>
      <c r="E440" s="125"/>
      <c r="F440" s="125"/>
      <c r="G440" s="125"/>
      <c r="H440" s="125"/>
      <c r="I440" s="125"/>
      <c r="J440" s="125"/>
      <c r="K440" s="125"/>
      <c r="L440" s="125"/>
    </row>
    <row r="441" spans="2:12">
      <c r="B441" s="124"/>
      <c r="C441" s="125"/>
      <c r="D441" s="125"/>
      <c r="E441" s="125"/>
      <c r="F441" s="125"/>
      <c r="G441" s="125"/>
      <c r="H441" s="125"/>
      <c r="I441" s="125"/>
      <c r="J441" s="125"/>
      <c r="K441" s="125"/>
      <c r="L441" s="125"/>
    </row>
    <row r="442" spans="2:12">
      <c r="B442" s="124"/>
      <c r="C442" s="125"/>
      <c r="D442" s="125"/>
      <c r="E442" s="125"/>
      <c r="F442" s="125"/>
      <c r="G442" s="125"/>
      <c r="H442" s="125"/>
      <c r="I442" s="125"/>
      <c r="J442" s="125"/>
      <c r="K442" s="125"/>
      <c r="L442" s="125"/>
    </row>
    <row r="443" spans="2:12">
      <c r="B443" s="124"/>
      <c r="C443" s="125"/>
      <c r="D443" s="125"/>
      <c r="E443" s="125"/>
      <c r="F443" s="125"/>
      <c r="G443" s="125"/>
      <c r="H443" s="125"/>
      <c r="I443" s="125"/>
      <c r="J443" s="125"/>
      <c r="K443" s="125"/>
      <c r="L443" s="125"/>
    </row>
    <row r="444" spans="2:12">
      <c r="B444" s="124"/>
      <c r="C444" s="125"/>
      <c r="D444" s="125"/>
      <c r="E444" s="125"/>
      <c r="F444" s="125"/>
      <c r="G444" s="125"/>
      <c r="H444" s="125"/>
      <c r="I444" s="125"/>
      <c r="J444" s="125"/>
      <c r="K444" s="125"/>
      <c r="L444" s="125"/>
    </row>
    <row r="445" spans="2:12">
      <c r="B445" s="124"/>
      <c r="C445" s="125"/>
      <c r="D445" s="125"/>
      <c r="E445" s="125"/>
      <c r="F445" s="125"/>
      <c r="G445" s="125"/>
      <c r="H445" s="125"/>
      <c r="I445" s="125"/>
      <c r="J445" s="125"/>
      <c r="K445" s="125"/>
      <c r="L445" s="125"/>
    </row>
    <row r="446" spans="2:12">
      <c r="B446" s="124"/>
      <c r="C446" s="125"/>
      <c r="D446" s="125"/>
      <c r="E446" s="125"/>
      <c r="F446" s="125"/>
      <c r="G446" s="125"/>
      <c r="H446" s="125"/>
      <c r="I446" s="125"/>
      <c r="J446" s="125"/>
      <c r="K446" s="125"/>
      <c r="L446" s="125"/>
    </row>
    <row r="447" spans="2:12">
      <c r="B447" s="124"/>
      <c r="C447" s="125"/>
      <c r="D447" s="125"/>
      <c r="E447" s="125"/>
      <c r="F447" s="125"/>
      <c r="G447" s="125"/>
      <c r="H447" s="125"/>
      <c r="I447" s="125"/>
      <c r="J447" s="125"/>
      <c r="K447" s="125"/>
      <c r="L447" s="125"/>
    </row>
    <row r="448" spans="2:12">
      <c r="B448" s="124"/>
      <c r="C448" s="125"/>
      <c r="D448" s="125"/>
      <c r="E448" s="125"/>
      <c r="F448" s="125"/>
      <c r="G448" s="125"/>
      <c r="H448" s="125"/>
      <c r="I448" s="125"/>
      <c r="J448" s="125"/>
      <c r="K448" s="125"/>
      <c r="L448" s="125"/>
    </row>
    <row r="449" spans="2:12">
      <c r="B449" s="124"/>
      <c r="C449" s="125"/>
      <c r="D449" s="125"/>
      <c r="E449" s="125"/>
      <c r="F449" s="125"/>
      <c r="G449" s="125"/>
      <c r="H449" s="125"/>
      <c r="I449" s="125"/>
      <c r="J449" s="125"/>
      <c r="K449" s="125"/>
      <c r="L449" s="125"/>
    </row>
    <row r="450" spans="2:12">
      <c r="B450" s="124"/>
      <c r="C450" s="125"/>
      <c r="D450" s="125"/>
      <c r="E450" s="125"/>
      <c r="F450" s="125"/>
      <c r="G450" s="125"/>
      <c r="H450" s="125"/>
      <c r="I450" s="125"/>
      <c r="J450" s="125"/>
      <c r="K450" s="125"/>
      <c r="L450" s="125"/>
    </row>
    <row r="451" spans="2:12">
      <c r="B451" s="124"/>
      <c r="C451" s="125"/>
      <c r="D451" s="125"/>
      <c r="E451" s="125"/>
      <c r="F451" s="125"/>
      <c r="G451" s="125"/>
      <c r="H451" s="125"/>
      <c r="I451" s="125"/>
      <c r="J451" s="125"/>
      <c r="K451" s="125"/>
      <c r="L451" s="125"/>
    </row>
    <row r="452" spans="2:12">
      <c r="B452" s="124"/>
      <c r="C452" s="125"/>
      <c r="D452" s="125"/>
      <c r="E452" s="125"/>
      <c r="F452" s="125"/>
      <c r="G452" s="125"/>
      <c r="H452" s="125"/>
      <c r="I452" s="125"/>
      <c r="J452" s="125"/>
      <c r="K452" s="125"/>
      <c r="L452" s="125"/>
    </row>
    <row r="453" spans="2:12">
      <c r="B453" s="124"/>
      <c r="C453" s="125"/>
      <c r="D453" s="125"/>
      <c r="E453" s="125"/>
      <c r="F453" s="125"/>
      <c r="G453" s="125"/>
      <c r="H453" s="125"/>
      <c r="I453" s="125"/>
      <c r="J453" s="125"/>
      <c r="K453" s="125"/>
      <c r="L453" s="125"/>
    </row>
    <row r="454" spans="2:12">
      <c r="B454" s="124"/>
      <c r="C454" s="125"/>
      <c r="D454" s="125"/>
      <c r="E454" s="125"/>
      <c r="F454" s="125"/>
      <c r="G454" s="125"/>
      <c r="H454" s="125"/>
      <c r="I454" s="125"/>
      <c r="J454" s="125"/>
      <c r="K454" s="125"/>
      <c r="L454" s="125"/>
    </row>
    <row r="455" spans="2:12">
      <c r="B455" s="124"/>
      <c r="C455" s="125"/>
      <c r="D455" s="125"/>
      <c r="E455" s="125"/>
      <c r="F455" s="125"/>
      <c r="G455" s="125"/>
      <c r="H455" s="125"/>
      <c r="I455" s="125"/>
      <c r="J455" s="125"/>
      <c r="K455" s="125"/>
      <c r="L455" s="125"/>
    </row>
    <row r="456" spans="2:12">
      <c r="B456" s="124"/>
      <c r="C456" s="125"/>
      <c r="D456" s="125"/>
      <c r="E456" s="125"/>
      <c r="F456" s="125"/>
      <c r="G456" s="125"/>
      <c r="H456" s="125"/>
      <c r="I456" s="125"/>
      <c r="J456" s="125"/>
      <c r="K456" s="125"/>
      <c r="L456" s="125"/>
    </row>
    <row r="457" spans="2:12">
      <c r="B457" s="124"/>
      <c r="C457" s="125"/>
      <c r="D457" s="125"/>
      <c r="E457" s="125"/>
      <c r="F457" s="125"/>
      <c r="G457" s="125"/>
      <c r="H457" s="125"/>
      <c r="I457" s="125"/>
      <c r="J457" s="125"/>
      <c r="K457" s="125"/>
      <c r="L457" s="125"/>
    </row>
    <row r="458" spans="2:12">
      <c r="B458" s="124"/>
      <c r="C458" s="125"/>
      <c r="D458" s="125"/>
      <c r="E458" s="125"/>
      <c r="F458" s="125"/>
      <c r="G458" s="125"/>
      <c r="H458" s="125"/>
      <c r="I458" s="125"/>
      <c r="J458" s="125"/>
      <c r="K458" s="125"/>
      <c r="L458" s="125"/>
    </row>
    <row r="459" spans="2:12">
      <c r="B459" s="124"/>
      <c r="C459" s="125"/>
      <c r="D459" s="125"/>
      <c r="E459" s="125"/>
      <c r="F459" s="125"/>
      <c r="G459" s="125"/>
      <c r="H459" s="125"/>
      <c r="I459" s="125"/>
      <c r="J459" s="125"/>
      <c r="K459" s="125"/>
      <c r="L459" s="125"/>
    </row>
    <row r="460" spans="2:12">
      <c r="B460" s="124"/>
      <c r="C460" s="125"/>
      <c r="D460" s="125"/>
      <c r="E460" s="125"/>
      <c r="F460" s="125"/>
      <c r="G460" s="125"/>
      <c r="H460" s="125"/>
      <c r="I460" s="125"/>
      <c r="J460" s="125"/>
      <c r="K460" s="125"/>
      <c r="L460" s="125"/>
    </row>
    <row r="461" spans="2:12">
      <c r="B461" s="124"/>
      <c r="C461" s="125"/>
      <c r="D461" s="125"/>
      <c r="E461" s="125"/>
      <c r="F461" s="125"/>
      <c r="G461" s="125"/>
      <c r="H461" s="125"/>
      <c r="I461" s="125"/>
      <c r="J461" s="125"/>
      <c r="K461" s="125"/>
      <c r="L461" s="125"/>
    </row>
    <row r="462" spans="2:12">
      <c r="B462" s="124"/>
      <c r="C462" s="125"/>
      <c r="D462" s="125"/>
      <c r="E462" s="125"/>
      <c r="F462" s="125"/>
      <c r="G462" s="125"/>
      <c r="H462" s="125"/>
      <c r="I462" s="125"/>
      <c r="J462" s="125"/>
      <c r="K462" s="125"/>
      <c r="L462" s="125"/>
    </row>
    <row r="463" spans="2:12">
      <c r="B463" s="124"/>
      <c r="C463" s="125"/>
      <c r="D463" s="125"/>
      <c r="E463" s="125"/>
      <c r="F463" s="125"/>
      <c r="G463" s="125"/>
      <c r="H463" s="125"/>
      <c r="I463" s="125"/>
      <c r="J463" s="125"/>
      <c r="K463" s="125"/>
      <c r="L463" s="125"/>
    </row>
    <row r="464" spans="2:12">
      <c r="B464" s="124"/>
      <c r="C464" s="125"/>
      <c r="D464" s="125"/>
      <c r="E464" s="125"/>
      <c r="F464" s="125"/>
      <c r="G464" s="125"/>
      <c r="H464" s="125"/>
      <c r="I464" s="125"/>
      <c r="J464" s="125"/>
      <c r="K464" s="125"/>
      <c r="L464" s="125"/>
    </row>
    <row r="465" spans="2:12">
      <c r="B465" s="124"/>
      <c r="C465" s="125"/>
      <c r="D465" s="125"/>
      <c r="E465" s="125"/>
      <c r="F465" s="125"/>
      <c r="G465" s="125"/>
      <c r="H465" s="125"/>
      <c r="I465" s="125"/>
      <c r="J465" s="125"/>
      <c r="K465" s="125"/>
      <c r="L465" s="125"/>
    </row>
    <row r="466" spans="2:12">
      <c r="B466" s="124"/>
      <c r="C466" s="125"/>
      <c r="D466" s="125"/>
      <c r="E466" s="125"/>
      <c r="F466" s="125"/>
      <c r="G466" s="125"/>
      <c r="H466" s="125"/>
      <c r="I466" s="125"/>
      <c r="J466" s="125"/>
      <c r="K466" s="125"/>
      <c r="L466" s="125"/>
    </row>
    <row r="467" spans="2:12">
      <c r="B467" s="124"/>
      <c r="C467" s="125"/>
      <c r="D467" s="125"/>
      <c r="E467" s="125"/>
      <c r="F467" s="125"/>
      <c r="G467" s="125"/>
      <c r="H467" s="125"/>
      <c r="I467" s="125"/>
      <c r="J467" s="125"/>
      <c r="K467" s="125"/>
      <c r="L467" s="125"/>
    </row>
    <row r="468" spans="2:12">
      <c r="B468" s="124"/>
      <c r="C468" s="125"/>
      <c r="D468" s="125"/>
      <c r="E468" s="125"/>
      <c r="F468" s="125"/>
      <c r="G468" s="125"/>
      <c r="H468" s="125"/>
      <c r="I468" s="125"/>
      <c r="J468" s="125"/>
      <c r="K468" s="125"/>
      <c r="L468" s="125"/>
    </row>
    <row r="469" spans="2:12">
      <c r="B469" s="124"/>
      <c r="C469" s="125"/>
      <c r="D469" s="125"/>
      <c r="E469" s="125"/>
      <c r="F469" s="125"/>
      <c r="G469" s="125"/>
      <c r="H469" s="125"/>
      <c r="I469" s="125"/>
      <c r="J469" s="125"/>
      <c r="K469" s="125"/>
      <c r="L469" s="125"/>
    </row>
    <row r="470" spans="2:12">
      <c r="B470" s="124"/>
      <c r="C470" s="125"/>
      <c r="D470" s="125"/>
      <c r="E470" s="125"/>
      <c r="F470" s="125"/>
      <c r="G470" s="125"/>
      <c r="H470" s="125"/>
      <c r="I470" s="125"/>
      <c r="J470" s="125"/>
      <c r="K470" s="125"/>
      <c r="L470" s="125"/>
    </row>
    <row r="471" spans="2:12">
      <c r="B471" s="124"/>
      <c r="C471" s="125"/>
      <c r="D471" s="125"/>
      <c r="E471" s="125"/>
      <c r="F471" s="125"/>
      <c r="G471" s="125"/>
      <c r="H471" s="125"/>
      <c r="I471" s="125"/>
      <c r="J471" s="125"/>
      <c r="K471" s="125"/>
      <c r="L471" s="125"/>
    </row>
    <row r="472" spans="2:12">
      <c r="B472" s="124"/>
      <c r="C472" s="125"/>
      <c r="D472" s="125"/>
      <c r="E472" s="125"/>
      <c r="F472" s="125"/>
      <c r="G472" s="125"/>
      <c r="H472" s="125"/>
      <c r="I472" s="125"/>
      <c r="J472" s="125"/>
      <c r="K472" s="125"/>
      <c r="L472" s="125"/>
    </row>
    <row r="473" spans="2:12">
      <c r="B473" s="124"/>
      <c r="C473" s="125"/>
      <c r="D473" s="125"/>
      <c r="E473" s="125"/>
      <c r="F473" s="125"/>
      <c r="G473" s="125"/>
      <c r="H473" s="125"/>
      <c r="I473" s="125"/>
      <c r="J473" s="125"/>
      <c r="K473" s="125"/>
      <c r="L473" s="125"/>
    </row>
    <row r="474" spans="2:12">
      <c r="B474" s="124"/>
      <c r="C474" s="125"/>
      <c r="D474" s="125"/>
      <c r="E474" s="125"/>
      <c r="F474" s="125"/>
      <c r="G474" s="125"/>
      <c r="H474" s="125"/>
      <c r="I474" s="125"/>
      <c r="J474" s="125"/>
      <c r="K474" s="125"/>
      <c r="L474" s="125"/>
    </row>
    <row r="475" spans="2:12">
      <c r="B475" s="124"/>
      <c r="C475" s="125"/>
      <c r="D475" s="125"/>
      <c r="E475" s="125"/>
      <c r="F475" s="125"/>
      <c r="G475" s="125"/>
      <c r="H475" s="125"/>
      <c r="I475" s="125"/>
      <c r="J475" s="125"/>
      <c r="K475" s="125"/>
      <c r="L475" s="125"/>
    </row>
    <row r="476" spans="2:12">
      <c r="B476" s="124"/>
      <c r="C476" s="125"/>
      <c r="D476" s="125"/>
      <c r="E476" s="125"/>
      <c r="F476" s="125"/>
      <c r="G476" s="125"/>
      <c r="H476" s="125"/>
      <c r="I476" s="125"/>
      <c r="J476" s="125"/>
      <c r="K476" s="125"/>
      <c r="L476" s="125"/>
    </row>
    <row r="477" spans="2:12">
      <c r="B477" s="124"/>
      <c r="C477" s="125"/>
      <c r="D477" s="125"/>
      <c r="E477" s="125"/>
      <c r="F477" s="125"/>
      <c r="G477" s="125"/>
      <c r="H477" s="125"/>
      <c r="I477" s="125"/>
      <c r="J477" s="125"/>
      <c r="K477" s="125"/>
      <c r="L477" s="125"/>
    </row>
    <row r="478" spans="2:12">
      <c r="B478" s="124"/>
      <c r="C478" s="125"/>
      <c r="D478" s="125"/>
      <c r="E478" s="125"/>
      <c r="F478" s="125"/>
      <c r="G478" s="125"/>
      <c r="H478" s="125"/>
      <c r="I478" s="125"/>
      <c r="J478" s="125"/>
      <c r="K478" s="125"/>
      <c r="L478" s="125"/>
    </row>
    <row r="479" spans="2:12">
      <c r="B479" s="124"/>
      <c r="C479" s="125"/>
      <c r="D479" s="125"/>
      <c r="E479" s="125"/>
      <c r="F479" s="125"/>
      <c r="G479" s="125"/>
      <c r="H479" s="125"/>
      <c r="I479" s="125"/>
      <c r="J479" s="125"/>
      <c r="K479" s="125"/>
      <c r="L479" s="125"/>
    </row>
    <row r="480" spans="2:12">
      <c r="B480" s="124"/>
      <c r="C480" s="125"/>
      <c r="D480" s="125"/>
      <c r="E480" s="125"/>
      <c r="F480" s="125"/>
      <c r="G480" s="125"/>
      <c r="H480" s="125"/>
      <c r="I480" s="125"/>
      <c r="J480" s="125"/>
      <c r="K480" s="125"/>
      <c r="L480" s="125"/>
    </row>
    <row r="481" spans="2:12">
      <c r="B481" s="124"/>
      <c r="C481" s="125"/>
      <c r="D481" s="125"/>
      <c r="E481" s="125"/>
      <c r="F481" s="125"/>
      <c r="G481" s="125"/>
      <c r="H481" s="125"/>
      <c r="I481" s="125"/>
      <c r="J481" s="125"/>
      <c r="K481" s="125"/>
      <c r="L481" s="125"/>
    </row>
    <row r="482" spans="2:12">
      <c r="B482" s="124"/>
      <c r="C482" s="125"/>
      <c r="D482" s="125"/>
      <c r="E482" s="125"/>
      <c r="F482" s="125"/>
      <c r="G482" s="125"/>
      <c r="H482" s="125"/>
      <c r="I482" s="125"/>
      <c r="J482" s="125"/>
      <c r="K482" s="125"/>
      <c r="L482" s="125"/>
    </row>
    <row r="483" spans="2:12">
      <c r="B483" s="124"/>
      <c r="C483" s="125"/>
      <c r="D483" s="125"/>
      <c r="E483" s="125"/>
      <c r="F483" s="125"/>
      <c r="G483" s="125"/>
      <c r="H483" s="125"/>
      <c r="I483" s="125"/>
      <c r="J483" s="125"/>
      <c r="K483" s="125"/>
      <c r="L483" s="125"/>
    </row>
    <row r="484" spans="2:12">
      <c r="B484" s="124"/>
      <c r="C484" s="125"/>
      <c r="D484" s="125"/>
      <c r="E484" s="125"/>
      <c r="F484" s="125"/>
      <c r="G484" s="125"/>
      <c r="H484" s="125"/>
      <c r="I484" s="125"/>
      <c r="J484" s="125"/>
      <c r="K484" s="125"/>
      <c r="L484" s="125"/>
    </row>
    <row r="485" spans="2:12">
      <c r="B485" s="124"/>
      <c r="C485" s="125"/>
      <c r="D485" s="125"/>
      <c r="E485" s="125"/>
      <c r="F485" s="125"/>
      <c r="G485" s="125"/>
      <c r="H485" s="125"/>
      <c r="I485" s="125"/>
      <c r="J485" s="125"/>
      <c r="K485" s="125"/>
      <c r="L485" s="125"/>
    </row>
    <row r="486" spans="2:12">
      <c r="B486" s="124"/>
      <c r="C486" s="125"/>
      <c r="D486" s="125"/>
      <c r="E486" s="125"/>
      <c r="F486" s="125"/>
      <c r="G486" s="125"/>
      <c r="H486" s="125"/>
      <c r="I486" s="125"/>
      <c r="J486" s="125"/>
      <c r="K486" s="125"/>
      <c r="L486" s="125"/>
    </row>
    <row r="487" spans="2:12">
      <c r="B487" s="124"/>
      <c r="C487" s="125"/>
      <c r="D487" s="125"/>
      <c r="E487" s="125"/>
      <c r="F487" s="125"/>
      <c r="G487" s="125"/>
      <c r="H487" s="125"/>
      <c r="I487" s="125"/>
      <c r="J487" s="125"/>
      <c r="K487" s="125"/>
      <c r="L487" s="125"/>
    </row>
    <row r="488" spans="2:12">
      <c r="B488" s="124"/>
      <c r="C488" s="125"/>
      <c r="D488" s="125"/>
      <c r="E488" s="125"/>
      <c r="F488" s="125"/>
      <c r="G488" s="125"/>
      <c r="H488" s="125"/>
      <c r="I488" s="125"/>
      <c r="J488" s="125"/>
      <c r="K488" s="125"/>
      <c r="L488" s="125"/>
    </row>
    <row r="489" spans="2:12">
      <c r="B489" s="124"/>
      <c r="C489" s="125"/>
      <c r="D489" s="125"/>
      <c r="E489" s="125"/>
      <c r="F489" s="125"/>
      <c r="G489" s="125"/>
      <c r="H489" s="125"/>
      <c r="I489" s="125"/>
      <c r="J489" s="125"/>
      <c r="K489" s="125"/>
      <c r="L489" s="125"/>
    </row>
    <row r="490" spans="2:12">
      <c r="B490" s="124"/>
      <c r="C490" s="125"/>
      <c r="D490" s="125"/>
      <c r="E490" s="125"/>
      <c r="F490" s="125"/>
      <c r="G490" s="125"/>
      <c r="H490" s="125"/>
      <c r="I490" s="125"/>
      <c r="J490" s="125"/>
      <c r="K490" s="125"/>
      <c r="L490" s="125"/>
    </row>
    <row r="491" spans="2:12">
      <c r="B491" s="124"/>
      <c r="C491" s="125"/>
      <c r="D491" s="125"/>
      <c r="E491" s="125"/>
      <c r="F491" s="125"/>
      <c r="G491" s="125"/>
      <c r="H491" s="125"/>
      <c r="I491" s="125"/>
      <c r="J491" s="125"/>
      <c r="K491" s="125"/>
      <c r="L491" s="125"/>
    </row>
    <row r="492" spans="2:12">
      <c r="B492" s="124"/>
      <c r="C492" s="125"/>
      <c r="D492" s="125"/>
      <c r="E492" s="125"/>
      <c r="F492" s="125"/>
      <c r="G492" s="125"/>
      <c r="H492" s="125"/>
      <c r="I492" s="125"/>
      <c r="J492" s="125"/>
      <c r="K492" s="125"/>
      <c r="L492" s="125"/>
    </row>
    <row r="493" spans="2:12">
      <c r="B493" s="124"/>
      <c r="C493" s="125"/>
      <c r="D493" s="125"/>
      <c r="E493" s="125"/>
      <c r="F493" s="125"/>
      <c r="G493" s="125"/>
      <c r="H493" s="125"/>
      <c r="I493" s="125"/>
      <c r="J493" s="125"/>
      <c r="K493" s="125"/>
      <c r="L493" s="125"/>
    </row>
    <row r="494" spans="2:12">
      <c r="B494" s="124"/>
      <c r="C494" s="125"/>
      <c r="D494" s="125"/>
      <c r="E494" s="125"/>
      <c r="F494" s="125"/>
      <c r="G494" s="125"/>
      <c r="H494" s="125"/>
      <c r="I494" s="125"/>
      <c r="J494" s="125"/>
      <c r="K494" s="125"/>
      <c r="L494" s="125"/>
    </row>
    <row r="495" spans="2:12">
      <c r="B495" s="124"/>
      <c r="C495" s="125"/>
      <c r="D495" s="125"/>
      <c r="E495" s="125"/>
      <c r="F495" s="125"/>
      <c r="G495" s="125"/>
      <c r="H495" s="125"/>
      <c r="I495" s="125"/>
      <c r="J495" s="125"/>
      <c r="K495" s="125"/>
      <c r="L495" s="125"/>
    </row>
    <row r="496" spans="2:12">
      <c r="B496" s="124"/>
      <c r="C496" s="125"/>
      <c r="D496" s="125"/>
      <c r="E496" s="125"/>
      <c r="F496" s="125"/>
      <c r="G496" s="125"/>
      <c r="H496" s="125"/>
      <c r="I496" s="125"/>
      <c r="J496" s="125"/>
      <c r="K496" s="125"/>
      <c r="L496" s="125"/>
    </row>
    <row r="497" spans="2:12">
      <c r="B497" s="124"/>
      <c r="C497" s="125"/>
      <c r="D497" s="125"/>
      <c r="E497" s="125"/>
      <c r="F497" s="125"/>
      <c r="G497" s="125"/>
      <c r="H497" s="125"/>
      <c r="I497" s="125"/>
      <c r="J497" s="125"/>
      <c r="K497" s="125"/>
      <c r="L497" s="125"/>
    </row>
    <row r="498" spans="2:12">
      <c r="B498" s="124"/>
      <c r="C498" s="125"/>
      <c r="D498" s="125"/>
      <c r="E498" s="125"/>
      <c r="F498" s="125"/>
      <c r="G498" s="125"/>
      <c r="H498" s="125"/>
      <c r="I498" s="125"/>
      <c r="J498" s="125"/>
      <c r="K498" s="125"/>
      <c r="L498" s="125"/>
    </row>
    <row r="499" spans="2:12">
      <c r="B499" s="124"/>
      <c r="C499" s="125"/>
      <c r="D499" s="125"/>
      <c r="E499" s="125"/>
      <c r="F499" s="125"/>
      <c r="G499" s="125"/>
      <c r="H499" s="125"/>
      <c r="I499" s="125"/>
      <c r="J499" s="125"/>
      <c r="K499" s="125"/>
      <c r="L499" s="125"/>
    </row>
    <row r="500" spans="2:12">
      <c r="B500" s="124"/>
      <c r="C500" s="125"/>
      <c r="D500" s="125"/>
      <c r="E500" s="125"/>
      <c r="F500" s="125"/>
      <c r="G500" s="125"/>
      <c r="H500" s="125"/>
      <c r="I500" s="125"/>
      <c r="J500" s="125"/>
      <c r="K500" s="125"/>
      <c r="L500" s="125"/>
    </row>
    <row r="501" spans="2:12">
      <c r="B501" s="124"/>
      <c r="C501" s="125"/>
      <c r="D501" s="125"/>
      <c r="E501" s="125"/>
      <c r="F501" s="125"/>
      <c r="G501" s="125"/>
      <c r="H501" s="125"/>
      <c r="I501" s="125"/>
      <c r="J501" s="125"/>
      <c r="K501" s="125"/>
      <c r="L501" s="125"/>
    </row>
    <row r="502" spans="2:12">
      <c r="B502" s="124"/>
      <c r="C502" s="125"/>
      <c r="D502" s="125"/>
      <c r="E502" s="125"/>
      <c r="F502" s="125"/>
      <c r="G502" s="125"/>
      <c r="H502" s="125"/>
      <c r="I502" s="125"/>
      <c r="J502" s="125"/>
      <c r="K502" s="125"/>
      <c r="L502" s="125"/>
    </row>
    <row r="503" spans="2:12">
      <c r="B503" s="124"/>
      <c r="C503" s="125"/>
      <c r="D503" s="125"/>
      <c r="E503" s="125"/>
      <c r="F503" s="125"/>
      <c r="G503" s="125"/>
      <c r="H503" s="125"/>
      <c r="I503" s="125"/>
      <c r="J503" s="125"/>
      <c r="K503" s="125"/>
      <c r="L503" s="125"/>
    </row>
    <row r="504" spans="2:12">
      <c r="B504" s="124"/>
      <c r="C504" s="125"/>
      <c r="D504" s="125"/>
      <c r="E504" s="125"/>
      <c r="F504" s="125"/>
      <c r="G504" s="125"/>
      <c r="H504" s="125"/>
      <c r="I504" s="125"/>
      <c r="J504" s="125"/>
      <c r="K504" s="125"/>
      <c r="L504" s="125"/>
    </row>
    <row r="505" spans="2:12">
      <c r="B505" s="124"/>
      <c r="C505" s="125"/>
      <c r="D505" s="125"/>
      <c r="E505" s="125"/>
      <c r="F505" s="125"/>
      <c r="G505" s="125"/>
      <c r="H505" s="125"/>
      <c r="I505" s="125"/>
      <c r="J505" s="125"/>
      <c r="K505" s="125"/>
      <c r="L505" s="125"/>
    </row>
    <row r="506" spans="2:12">
      <c r="B506" s="124"/>
      <c r="C506" s="125"/>
      <c r="D506" s="125"/>
      <c r="E506" s="125"/>
      <c r="F506" s="125"/>
      <c r="G506" s="125"/>
      <c r="H506" s="125"/>
      <c r="I506" s="125"/>
      <c r="J506" s="125"/>
      <c r="K506" s="125"/>
      <c r="L506" s="125"/>
    </row>
    <row r="507" spans="2:12">
      <c r="B507" s="124"/>
      <c r="C507" s="125"/>
      <c r="D507" s="125"/>
      <c r="E507" s="125"/>
      <c r="F507" s="125"/>
      <c r="G507" s="125"/>
      <c r="H507" s="125"/>
      <c r="I507" s="125"/>
      <c r="J507" s="125"/>
      <c r="K507" s="125"/>
      <c r="L507" s="125"/>
    </row>
    <row r="508" spans="2:12">
      <c r="B508" s="124"/>
      <c r="C508" s="125"/>
      <c r="D508" s="125"/>
      <c r="E508" s="125"/>
      <c r="F508" s="125"/>
      <c r="G508" s="125"/>
      <c r="H508" s="125"/>
      <c r="I508" s="125"/>
      <c r="J508" s="125"/>
      <c r="K508" s="125"/>
      <c r="L508" s="125"/>
    </row>
    <row r="509" spans="2:12">
      <c r="B509" s="124"/>
      <c r="C509" s="125"/>
      <c r="D509" s="125"/>
      <c r="E509" s="125"/>
      <c r="F509" s="125"/>
      <c r="G509" s="125"/>
      <c r="H509" s="125"/>
      <c r="I509" s="125"/>
      <c r="J509" s="125"/>
      <c r="K509" s="125"/>
      <c r="L509" s="125"/>
    </row>
    <row r="510" spans="2:12">
      <c r="B510" s="124"/>
      <c r="C510" s="125"/>
      <c r="D510" s="125"/>
      <c r="E510" s="125"/>
      <c r="F510" s="125"/>
      <c r="G510" s="125"/>
      <c r="H510" s="125"/>
      <c r="I510" s="125"/>
      <c r="J510" s="125"/>
      <c r="K510" s="125"/>
      <c r="L510" s="125"/>
    </row>
    <row r="511" spans="2:12">
      <c r="B511" s="124"/>
      <c r="C511" s="125"/>
      <c r="D511" s="125"/>
      <c r="E511" s="125"/>
      <c r="F511" s="125"/>
      <c r="G511" s="125"/>
      <c r="H511" s="125"/>
      <c r="I511" s="125"/>
      <c r="J511" s="125"/>
      <c r="K511" s="125"/>
      <c r="L511" s="125"/>
    </row>
    <row r="512" spans="2:12">
      <c r="B512" s="124"/>
      <c r="C512" s="125"/>
      <c r="D512" s="125"/>
      <c r="E512" s="125"/>
      <c r="F512" s="125"/>
      <c r="G512" s="125"/>
      <c r="H512" s="125"/>
      <c r="I512" s="125"/>
      <c r="J512" s="125"/>
      <c r="K512" s="125"/>
      <c r="L512" s="125"/>
    </row>
    <row r="513" spans="2:12">
      <c r="B513" s="124"/>
      <c r="C513" s="125"/>
      <c r="D513" s="125"/>
      <c r="E513" s="125"/>
      <c r="F513" s="125"/>
      <c r="G513" s="125"/>
      <c r="H513" s="125"/>
      <c r="I513" s="125"/>
      <c r="J513" s="125"/>
      <c r="K513" s="125"/>
      <c r="L513" s="125"/>
    </row>
    <row r="514" spans="2:12">
      <c r="B514" s="124"/>
      <c r="C514" s="125"/>
      <c r="D514" s="125"/>
      <c r="E514" s="125"/>
      <c r="F514" s="125"/>
      <c r="G514" s="125"/>
      <c r="H514" s="125"/>
      <c r="I514" s="125"/>
      <c r="J514" s="125"/>
      <c r="K514" s="125"/>
      <c r="L514" s="125"/>
    </row>
    <row r="515" spans="2:12">
      <c r="B515" s="124"/>
      <c r="C515" s="125"/>
      <c r="D515" s="125"/>
      <c r="E515" s="125"/>
      <c r="F515" s="125"/>
      <c r="G515" s="125"/>
      <c r="H515" s="125"/>
      <c r="I515" s="125"/>
      <c r="J515" s="125"/>
      <c r="K515" s="125"/>
      <c r="L515" s="125"/>
    </row>
    <row r="516" spans="2:12">
      <c r="B516" s="124"/>
      <c r="C516" s="125"/>
      <c r="D516" s="125"/>
      <c r="E516" s="125"/>
      <c r="F516" s="125"/>
      <c r="G516" s="125"/>
      <c r="H516" s="125"/>
      <c r="I516" s="125"/>
      <c r="J516" s="125"/>
      <c r="K516" s="125"/>
      <c r="L516" s="125"/>
    </row>
    <row r="517" spans="2:12">
      <c r="B517" s="124"/>
      <c r="C517" s="125"/>
      <c r="D517" s="125"/>
      <c r="E517" s="125"/>
      <c r="F517" s="125"/>
      <c r="G517" s="125"/>
      <c r="H517" s="125"/>
      <c r="I517" s="125"/>
      <c r="J517" s="125"/>
      <c r="K517" s="125"/>
      <c r="L517" s="125"/>
    </row>
    <row r="518" spans="2:12">
      <c r="B518" s="124"/>
      <c r="C518" s="125"/>
      <c r="D518" s="125"/>
      <c r="E518" s="125"/>
      <c r="F518" s="125"/>
      <c r="G518" s="125"/>
      <c r="H518" s="125"/>
      <c r="I518" s="125"/>
      <c r="J518" s="125"/>
      <c r="K518" s="125"/>
      <c r="L518" s="125"/>
    </row>
    <row r="519" spans="2:12">
      <c r="B519" s="124"/>
      <c r="C519" s="125"/>
      <c r="D519" s="125"/>
      <c r="E519" s="125"/>
      <c r="F519" s="125"/>
      <c r="G519" s="125"/>
      <c r="H519" s="125"/>
      <c r="I519" s="125"/>
      <c r="J519" s="125"/>
      <c r="K519" s="125"/>
      <c r="L519" s="125"/>
    </row>
    <row r="520" spans="2:12">
      <c r="B520" s="124"/>
      <c r="C520" s="125"/>
      <c r="D520" s="125"/>
      <c r="E520" s="125"/>
      <c r="F520" s="125"/>
      <c r="G520" s="125"/>
      <c r="H520" s="125"/>
      <c r="I520" s="125"/>
      <c r="J520" s="125"/>
      <c r="K520" s="125"/>
      <c r="L520" s="125"/>
    </row>
    <row r="521" spans="2:12">
      <c r="B521" s="124"/>
      <c r="C521" s="125"/>
      <c r="D521" s="125"/>
      <c r="E521" s="125"/>
      <c r="F521" s="125"/>
      <c r="G521" s="125"/>
      <c r="H521" s="125"/>
      <c r="I521" s="125"/>
      <c r="J521" s="125"/>
      <c r="K521" s="125"/>
      <c r="L521" s="125"/>
    </row>
    <row r="522" spans="2:12">
      <c r="B522" s="124"/>
      <c r="C522" s="125"/>
      <c r="D522" s="125"/>
      <c r="E522" s="125"/>
      <c r="F522" s="125"/>
      <c r="G522" s="125"/>
      <c r="H522" s="125"/>
      <c r="I522" s="125"/>
      <c r="J522" s="125"/>
      <c r="K522" s="125"/>
      <c r="L522" s="125"/>
    </row>
    <row r="523" spans="2:12">
      <c r="B523" s="124"/>
      <c r="C523" s="125"/>
      <c r="D523" s="125"/>
      <c r="E523" s="125"/>
      <c r="F523" s="125"/>
      <c r="G523" s="125"/>
      <c r="H523" s="125"/>
      <c r="I523" s="125"/>
      <c r="J523" s="125"/>
      <c r="K523" s="125"/>
      <c r="L523" s="125"/>
    </row>
    <row r="524" spans="2:12">
      <c r="B524" s="124"/>
      <c r="C524" s="125"/>
      <c r="D524" s="125"/>
      <c r="E524" s="125"/>
      <c r="F524" s="125"/>
      <c r="G524" s="125"/>
      <c r="H524" s="125"/>
      <c r="I524" s="125"/>
      <c r="J524" s="125"/>
      <c r="K524" s="125"/>
      <c r="L524" s="125"/>
    </row>
    <row r="525" spans="2:12">
      <c r="B525" s="124"/>
      <c r="C525" s="125"/>
      <c r="D525" s="125"/>
      <c r="E525" s="125"/>
      <c r="F525" s="125"/>
      <c r="G525" s="125"/>
      <c r="H525" s="125"/>
      <c r="I525" s="125"/>
      <c r="J525" s="125"/>
      <c r="K525" s="125"/>
      <c r="L525" s="125"/>
    </row>
    <row r="526" spans="2:12">
      <c r="B526" s="124"/>
      <c r="C526" s="125"/>
      <c r="D526" s="125"/>
      <c r="E526" s="125"/>
      <c r="F526" s="125"/>
      <c r="G526" s="125"/>
      <c r="H526" s="125"/>
      <c r="I526" s="125"/>
      <c r="J526" s="125"/>
      <c r="K526" s="125"/>
      <c r="L526" s="125"/>
    </row>
    <row r="527" spans="2:12">
      <c r="B527" s="124"/>
      <c r="C527" s="125"/>
      <c r="D527" s="125"/>
      <c r="E527" s="125"/>
      <c r="F527" s="125"/>
      <c r="G527" s="125"/>
      <c r="H527" s="125"/>
      <c r="I527" s="125"/>
      <c r="J527" s="125"/>
      <c r="K527" s="125"/>
      <c r="L527" s="125"/>
    </row>
    <row r="528" spans="2:12">
      <c r="B528" s="124"/>
      <c r="C528" s="125"/>
      <c r="D528" s="125"/>
      <c r="E528" s="125"/>
      <c r="F528" s="125"/>
      <c r="G528" s="125"/>
      <c r="H528" s="125"/>
      <c r="I528" s="125"/>
      <c r="J528" s="125"/>
      <c r="K528" s="125"/>
      <c r="L528" s="125"/>
    </row>
    <row r="529" spans="2:12">
      <c r="B529" s="124"/>
      <c r="C529" s="125"/>
      <c r="D529" s="125"/>
      <c r="E529" s="125"/>
      <c r="F529" s="125"/>
      <c r="G529" s="125"/>
      <c r="H529" s="125"/>
      <c r="I529" s="125"/>
      <c r="J529" s="125"/>
      <c r="K529" s="125"/>
      <c r="L529" s="125"/>
    </row>
    <row r="530" spans="2:12">
      <c r="B530" s="124"/>
      <c r="C530" s="125"/>
      <c r="D530" s="125"/>
      <c r="E530" s="125"/>
      <c r="F530" s="125"/>
      <c r="G530" s="125"/>
      <c r="H530" s="125"/>
      <c r="I530" s="125"/>
      <c r="J530" s="125"/>
      <c r="K530" s="125"/>
      <c r="L530" s="125"/>
    </row>
    <row r="531" spans="2:12">
      <c r="B531" s="124"/>
      <c r="C531" s="125"/>
      <c r="D531" s="125"/>
      <c r="E531" s="125"/>
      <c r="F531" s="125"/>
      <c r="G531" s="125"/>
      <c r="H531" s="125"/>
      <c r="I531" s="125"/>
      <c r="J531" s="125"/>
      <c r="K531" s="125"/>
      <c r="L531" s="125"/>
    </row>
    <row r="532" spans="2:12">
      <c r="B532" s="124"/>
      <c r="C532" s="125"/>
      <c r="D532" s="125"/>
      <c r="E532" s="125"/>
      <c r="F532" s="125"/>
      <c r="G532" s="125"/>
      <c r="H532" s="125"/>
      <c r="I532" s="125"/>
      <c r="J532" s="125"/>
      <c r="K532" s="125"/>
      <c r="L532" s="125"/>
    </row>
    <row r="533" spans="2:12">
      <c r="B533" s="124"/>
      <c r="C533" s="125"/>
      <c r="D533" s="125"/>
      <c r="E533" s="125"/>
      <c r="F533" s="125"/>
      <c r="G533" s="125"/>
      <c r="H533" s="125"/>
      <c r="I533" s="125"/>
      <c r="J533" s="125"/>
      <c r="K533" s="125"/>
      <c r="L533" s="125"/>
    </row>
    <row r="534" spans="2:12">
      <c r="B534" s="124"/>
      <c r="C534" s="125"/>
      <c r="D534" s="125"/>
      <c r="E534" s="125"/>
      <c r="F534" s="125"/>
      <c r="G534" s="125"/>
      <c r="H534" s="125"/>
      <c r="I534" s="125"/>
      <c r="J534" s="125"/>
      <c r="K534" s="125"/>
      <c r="L534" s="125"/>
    </row>
    <row r="535" spans="2:12">
      <c r="B535" s="124"/>
      <c r="C535" s="125"/>
      <c r="D535" s="125"/>
      <c r="E535" s="125"/>
      <c r="F535" s="125"/>
      <c r="G535" s="125"/>
      <c r="H535" s="125"/>
      <c r="I535" s="125"/>
      <c r="J535" s="125"/>
      <c r="K535" s="125"/>
      <c r="L535" s="125"/>
    </row>
    <row r="536" spans="2:12">
      <c r="B536" s="124"/>
      <c r="C536" s="125"/>
      <c r="D536" s="125"/>
      <c r="E536" s="125"/>
      <c r="F536" s="125"/>
      <c r="G536" s="125"/>
      <c r="H536" s="125"/>
      <c r="I536" s="125"/>
      <c r="J536" s="125"/>
      <c r="K536" s="125"/>
      <c r="L536" s="125"/>
    </row>
    <row r="537" spans="2:12">
      <c r="B537" s="124"/>
      <c r="C537" s="125"/>
      <c r="D537" s="125"/>
      <c r="E537" s="125"/>
      <c r="F537" s="125"/>
      <c r="G537" s="125"/>
      <c r="H537" s="125"/>
      <c r="I537" s="125"/>
      <c r="J537" s="125"/>
      <c r="K537" s="125"/>
      <c r="L537" s="125"/>
    </row>
    <row r="538" spans="2:12">
      <c r="B538" s="124"/>
      <c r="C538" s="125"/>
      <c r="D538" s="125"/>
      <c r="E538" s="125"/>
      <c r="F538" s="125"/>
      <c r="G538" s="125"/>
      <c r="H538" s="125"/>
      <c r="I538" s="125"/>
      <c r="J538" s="125"/>
      <c r="K538" s="125"/>
      <c r="L538" s="125"/>
    </row>
    <row r="539" spans="2:12">
      <c r="B539" s="124"/>
      <c r="C539" s="125"/>
      <c r="D539" s="125"/>
      <c r="E539" s="125"/>
      <c r="F539" s="125"/>
      <c r="G539" s="125"/>
      <c r="H539" s="125"/>
      <c r="I539" s="125"/>
      <c r="J539" s="125"/>
      <c r="K539" s="125"/>
      <c r="L539" s="125"/>
    </row>
    <row r="540" spans="2:12">
      <c r="B540" s="124"/>
      <c r="C540" s="125"/>
      <c r="D540" s="125"/>
      <c r="E540" s="125"/>
      <c r="F540" s="125"/>
      <c r="G540" s="125"/>
      <c r="H540" s="125"/>
      <c r="I540" s="125"/>
      <c r="J540" s="125"/>
      <c r="K540" s="125"/>
      <c r="L540" s="125"/>
    </row>
    <row r="541" spans="2:12">
      <c r="B541" s="124"/>
      <c r="C541" s="125"/>
      <c r="D541" s="125"/>
      <c r="E541" s="125"/>
      <c r="F541" s="125"/>
      <c r="G541" s="125"/>
      <c r="H541" s="125"/>
      <c r="I541" s="125"/>
      <c r="J541" s="125"/>
      <c r="K541" s="125"/>
      <c r="L541" s="125"/>
    </row>
    <row r="542" spans="2:12">
      <c r="B542" s="124"/>
      <c r="C542" s="125"/>
      <c r="D542" s="125"/>
      <c r="E542" s="125"/>
      <c r="F542" s="125"/>
      <c r="G542" s="125"/>
      <c r="H542" s="125"/>
      <c r="I542" s="125"/>
      <c r="J542" s="125"/>
      <c r="K542" s="125"/>
      <c r="L542" s="125"/>
    </row>
    <row r="543" spans="2:12">
      <c r="B543" s="124"/>
      <c r="C543" s="125"/>
      <c r="D543" s="125"/>
      <c r="E543" s="125"/>
      <c r="F543" s="125"/>
      <c r="G543" s="125"/>
      <c r="H543" s="125"/>
      <c r="I543" s="125"/>
      <c r="J543" s="125"/>
      <c r="K543" s="125"/>
      <c r="L543" s="125"/>
    </row>
    <row r="544" spans="2:12">
      <c r="B544" s="124"/>
      <c r="C544" s="125"/>
      <c r="D544" s="125"/>
      <c r="E544" s="125"/>
      <c r="F544" s="125"/>
      <c r="G544" s="125"/>
      <c r="H544" s="125"/>
      <c r="I544" s="125"/>
      <c r="J544" s="125"/>
      <c r="K544" s="125"/>
      <c r="L544" s="125"/>
    </row>
    <row r="545" spans="2:12">
      <c r="B545" s="124"/>
      <c r="C545" s="125"/>
      <c r="D545" s="125"/>
      <c r="E545" s="125"/>
      <c r="F545" s="125"/>
      <c r="G545" s="125"/>
      <c r="H545" s="125"/>
      <c r="I545" s="125"/>
      <c r="J545" s="125"/>
      <c r="K545" s="125"/>
      <c r="L545" s="125"/>
    </row>
    <row r="546" spans="2:12">
      <c r="B546" s="124"/>
      <c r="C546" s="125"/>
      <c r="D546" s="125"/>
      <c r="E546" s="125"/>
      <c r="F546" s="125"/>
      <c r="G546" s="125"/>
      <c r="H546" s="125"/>
      <c r="I546" s="125"/>
      <c r="J546" s="125"/>
      <c r="K546" s="125"/>
      <c r="L546" s="125"/>
    </row>
    <row r="547" spans="2:12">
      <c r="B547" s="124"/>
      <c r="C547" s="125"/>
      <c r="D547" s="125"/>
      <c r="E547" s="125"/>
      <c r="F547" s="125"/>
      <c r="G547" s="125"/>
      <c r="H547" s="125"/>
      <c r="I547" s="125"/>
      <c r="J547" s="125"/>
      <c r="K547" s="125"/>
      <c r="L547" s="125"/>
    </row>
    <row r="548" spans="2:12">
      <c r="B548" s="124"/>
      <c r="C548" s="125"/>
      <c r="D548" s="125"/>
      <c r="E548" s="125"/>
      <c r="F548" s="125"/>
      <c r="G548" s="125"/>
      <c r="H548" s="125"/>
      <c r="I548" s="125"/>
      <c r="J548" s="125"/>
      <c r="K548" s="125"/>
      <c r="L548" s="125"/>
    </row>
    <row r="549" spans="2:12">
      <c r="B549" s="124"/>
      <c r="C549" s="125"/>
      <c r="D549" s="125"/>
      <c r="E549" s="125"/>
      <c r="F549" s="125"/>
      <c r="G549" s="125"/>
      <c r="H549" s="125"/>
      <c r="I549" s="125"/>
      <c r="J549" s="125"/>
      <c r="K549" s="125"/>
      <c r="L549" s="125"/>
    </row>
    <row r="550" spans="2:12">
      <c r="B550" s="124"/>
      <c r="C550" s="125"/>
      <c r="D550" s="125"/>
      <c r="E550" s="125"/>
      <c r="F550" s="125"/>
      <c r="G550" s="125"/>
      <c r="H550" s="125"/>
      <c r="I550" s="125"/>
      <c r="J550" s="125"/>
      <c r="K550" s="125"/>
      <c r="L550" s="125"/>
    </row>
    <row r="551" spans="2:12">
      <c r="B551" s="124"/>
      <c r="C551" s="125"/>
      <c r="D551" s="125"/>
      <c r="E551" s="125"/>
      <c r="F551" s="125"/>
      <c r="G551" s="125"/>
      <c r="H551" s="125"/>
      <c r="I551" s="125"/>
      <c r="J551" s="125"/>
      <c r="K551" s="125"/>
      <c r="L551" s="125"/>
    </row>
    <row r="552" spans="2:12">
      <c r="B552" s="124"/>
      <c r="C552" s="125"/>
      <c r="D552" s="125"/>
      <c r="E552" s="125"/>
      <c r="F552" s="125"/>
      <c r="G552" s="125"/>
      <c r="H552" s="125"/>
      <c r="I552" s="125"/>
      <c r="J552" s="125"/>
      <c r="K552" s="125"/>
      <c r="L552" s="125"/>
    </row>
    <row r="553" spans="2:12">
      <c r="B553" s="124"/>
      <c r="C553" s="125"/>
      <c r="D553" s="125"/>
      <c r="E553" s="125"/>
      <c r="F553" s="125"/>
      <c r="G553" s="125"/>
      <c r="H553" s="125"/>
      <c r="I553" s="125"/>
      <c r="J553" s="125"/>
      <c r="K553" s="125"/>
      <c r="L553" s="125"/>
    </row>
    <row r="554" spans="2:12">
      <c r="B554" s="124"/>
      <c r="C554" s="125"/>
      <c r="D554" s="125"/>
      <c r="E554" s="125"/>
      <c r="F554" s="125"/>
      <c r="G554" s="125"/>
      <c r="H554" s="125"/>
      <c r="I554" s="125"/>
      <c r="J554" s="125"/>
      <c r="K554" s="125"/>
      <c r="L554" s="125"/>
    </row>
    <row r="555" spans="2:12">
      <c r="B555" s="124"/>
      <c r="C555" s="125"/>
      <c r="D555" s="125"/>
      <c r="E555" s="125"/>
      <c r="F555" s="125"/>
      <c r="G555" s="125"/>
      <c r="H555" s="125"/>
      <c r="I555" s="125"/>
      <c r="J555" s="125"/>
      <c r="K555" s="125"/>
      <c r="L555" s="125"/>
    </row>
    <row r="556" spans="2:12">
      <c r="B556" s="124"/>
      <c r="C556" s="125"/>
      <c r="D556" s="125"/>
      <c r="E556" s="125"/>
      <c r="F556" s="125"/>
      <c r="G556" s="125"/>
      <c r="H556" s="125"/>
      <c r="I556" s="125"/>
      <c r="J556" s="125"/>
      <c r="K556" s="125"/>
      <c r="L556" s="125"/>
    </row>
    <row r="557" spans="2:12">
      <c r="B557" s="124"/>
      <c r="C557" s="125"/>
      <c r="D557" s="125"/>
      <c r="E557" s="125"/>
      <c r="F557" s="125"/>
      <c r="G557" s="125"/>
      <c r="H557" s="125"/>
      <c r="I557" s="125"/>
      <c r="J557" s="125"/>
      <c r="K557" s="125"/>
      <c r="L557" s="125"/>
    </row>
    <row r="558" spans="2:12">
      <c r="B558" s="124"/>
      <c r="C558" s="125"/>
      <c r="D558" s="125"/>
      <c r="E558" s="125"/>
      <c r="F558" s="125"/>
      <c r="G558" s="125"/>
      <c r="H558" s="125"/>
      <c r="I558" s="125"/>
      <c r="J558" s="125"/>
      <c r="K558" s="125"/>
      <c r="L558" s="125"/>
    </row>
    <row r="559" spans="2:12">
      <c r="B559" s="124"/>
      <c r="C559" s="125"/>
      <c r="D559" s="125"/>
      <c r="E559" s="125"/>
      <c r="F559" s="125"/>
      <c r="G559" s="125"/>
      <c r="H559" s="125"/>
      <c r="I559" s="125"/>
      <c r="J559" s="125"/>
      <c r="K559" s="125"/>
      <c r="L559" s="125"/>
    </row>
    <row r="560" spans="2:12">
      <c r="B560" s="124"/>
      <c r="C560" s="125"/>
      <c r="D560" s="125"/>
      <c r="E560" s="125"/>
      <c r="F560" s="125"/>
      <c r="G560" s="125"/>
      <c r="H560" s="125"/>
      <c r="I560" s="125"/>
      <c r="J560" s="125"/>
      <c r="K560" s="125"/>
      <c r="L560" s="125"/>
    </row>
    <row r="561" spans="2:12">
      <c r="B561" s="124"/>
      <c r="C561" s="125"/>
      <c r="D561" s="125"/>
      <c r="E561" s="125"/>
      <c r="F561" s="125"/>
      <c r="G561" s="125"/>
      <c r="H561" s="125"/>
      <c r="I561" s="125"/>
      <c r="J561" s="125"/>
      <c r="K561" s="125"/>
      <c r="L561" s="125"/>
    </row>
    <row r="562" spans="2:12">
      <c r="B562" s="124"/>
      <c r="C562" s="125"/>
      <c r="D562" s="125"/>
      <c r="E562" s="125"/>
      <c r="F562" s="125"/>
      <c r="G562" s="125"/>
      <c r="H562" s="125"/>
      <c r="I562" s="125"/>
      <c r="J562" s="125"/>
      <c r="K562" s="125"/>
      <c r="L562" s="125"/>
    </row>
    <row r="563" spans="2:12">
      <c r="B563" s="124"/>
      <c r="C563" s="125"/>
      <c r="D563" s="125"/>
      <c r="E563" s="125"/>
      <c r="F563" s="125"/>
      <c r="G563" s="125"/>
      <c r="H563" s="125"/>
      <c r="I563" s="125"/>
      <c r="J563" s="125"/>
      <c r="K563" s="125"/>
      <c r="L563" s="125"/>
    </row>
    <row r="564" spans="2:12">
      <c r="B564" s="124"/>
      <c r="C564" s="125"/>
      <c r="D564" s="125"/>
      <c r="E564" s="125"/>
      <c r="F564" s="125"/>
      <c r="G564" s="125"/>
      <c r="H564" s="125"/>
      <c r="I564" s="125"/>
      <c r="J564" s="125"/>
      <c r="K564" s="125"/>
      <c r="L564" s="125"/>
    </row>
    <row r="565" spans="2:12">
      <c r="B565" s="124"/>
      <c r="C565" s="125"/>
      <c r="D565" s="125"/>
      <c r="E565" s="125"/>
      <c r="F565" s="125"/>
      <c r="G565" s="125"/>
      <c r="H565" s="125"/>
      <c r="I565" s="125"/>
      <c r="J565" s="125"/>
      <c r="K565" s="125"/>
      <c r="L565" s="125"/>
    </row>
    <row r="566" spans="2:12">
      <c r="B566" s="124"/>
      <c r="C566" s="125"/>
      <c r="D566" s="125"/>
      <c r="E566" s="125"/>
      <c r="F566" s="125"/>
      <c r="G566" s="125"/>
      <c r="H566" s="125"/>
      <c r="I566" s="125"/>
      <c r="J566" s="125"/>
      <c r="K566" s="125"/>
      <c r="L566" s="125"/>
    </row>
    <row r="567" spans="2:12">
      <c r="B567" s="124"/>
      <c r="C567" s="125"/>
      <c r="D567" s="125"/>
      <c r="E567" s="125"/>
      <c r="F567" s="125"/>
      <c r="G567" s="125"/>
      <c r="H567" s="125"/>
      <c r="I567" s="125"/>
      <c r="J567" s="125"/>
      <c r="K567" s="125"/>
      <c r="L567" s="125"/>
    </row>
    <row r="568" spans="2:12">
      <c r="B568" s="124"/>
      <c r="C568" s="125"/>
      <c r="D568" s="125"/>
      <c r="E568" s="125"/>
      <c r="F568" s="125"/>
      <c r="G568" s="125"/>
      <c r="H568" s="125"/>
      <c r="I568" s="125"/>
      <c r="J568" s="125"/>
      <c r="K568" s="125"/>
      <c r="L568" s="125"/>
    </row>
    <row r="569" spans="2:12">
      <c r="B569" s="124"/>
      <c r="C569" s="125"/>
      <c r="D569" s="125"/>
      <c r="E569" s="125"/>
      <c r="F569" s="125"/>
      <c r="G569" s="125"/>
      <c r="H569" s="125"/>
      <c r="I569" s="125"/>
      <c r="J569" s="125"/>
      <c r="K569" s="125"/>
      <c r="L569" s="125"/>
    </row>
    <row r="570" spans="2:12">
      <c r="B570" s="124"/>
      <c r="C570" s="125"/>
      <c r="D570" s="125"/>
      <c r="E570" s="125"/>
      <c r="F570" s="125"/>
      <c r="G570" s="125"/>
      <c r="H570" s="125"/>
      <c r="I570" s="125"/>
      <c r="J570" s="125"/>
      <c r="K570" s="125"/>
      <c r="L570" s="125"/>
    </row>
    <row r="571" spans="2:12">
      <c r="B571" s="124"/>
      <c r="C571" s="125"/>
      <c r="D571" s="125"/>
      <c r="E571" s="125"/>
      <c r="F571" s="125"/>
      <c r="G571" s="125"/>
      <c r="H571" s="125"/>
      <c r="I571" s="125"/>
      <c r="J571" s="125"/>
      <c r="K571" s="125"/>
      <c r="L571" s="125"/>
    </row>
    <row r="572" spans="2:12">
      <c r="B572" s="124"/>
      <c r="C572" s="125"/>
      <c r="D572" s="125"/>
      <c r="E572" s="125"/>
      <c r="F572" s="125"/>
      <c r="G572" s="125"/>
      <c r="H572" s="125"/>
      <c r="I572" s="125"/>
      <c r="J572" s="125"/>
      <c r="K572" s="125"/>
      <c r="L572" s="125"/>
    </row>
    <row r="573" spans="2:12">
      <c r="B573" s="124"/>
      <c r="C573" s="125"/>
      <c r="D573" s="125"/>
      <c r="E573" s="125"/>
      <c r="F573" s="125"/>
      <c r="G573" s="125"/>
      <c r="H573" s="125"/>
      <c r="I573" s="125"/>
      <c r="J573" s="125"/>
      <c r="K573" s="125"/>
      <c r="L573" s="125"/>
    </row>
    <row r="574" spans="2:12">
      <c r="B574" s="124"/>
      <c r="C574" s="125"/>
      <c r="D574" s="125"/>
      <c r="E574" s="125"/>
      <c r="F574" s="125"/>
      <c r="G574" s="125"/>
      <c r="H574" s="125"/>
      <c r="I574" s="125"/>
      <c r="J574" s="125"/>
      <c r="K574" s="125"/>
      <c r="L574" s="125"/>
    </row>
    <row r="575" spans="2:12">
      <c r="B575" s="124"/>
      <c r="C575" s="125"/>
      <c r="D575" s="125"/>
      <c r="E575" s="125"/>
      <c r="F575" s="125"/>
      <c r="G575" s="125"/>
      <c r="H575" s="125"/>
      <c r="I575" s="125"/>
      <c r="J575" s="125"/>
      <c r="K575" s="125"/>
      <c r="L575" s="125"/>
    </row>
    <row r="576" spans="2:12">
      <c r="B576" s="124"/>
      <c r="C576" s="125"/>
      <c r="D576" s="125"/>
      <c r="E576" s="125"/>
      <c r="F576" s="125"/>
      <c r="G576" s="125"/>
      <c r="H576" s="125"/>
      <c r="I576" s="125"/>
      <c r="J576" s="125"/>
      <c r="K576" s="125"/>
      <c r="L576" s="125"/>
    </row>
    <row r="577" spans="2:12">
      <c r="B577" s="124"/>
      <c r="C577" s="125"/>
      <c r="D577" s="125"/>
      <c r="E577" s="125"/>
      <c r="F577" s="125"/>
      <c r="G577" s="125"/>
      <c r="H577" s="125"/>
      <c r="I577" s="125"/>
      <c r="J577" s="125"/>
      <c r="K577" s="125"/>
      <c r="L577" s="125"/>
    </row>
    <row r="578" spans="2:12">
      <c r="B578" s="124"/>
      <c r="C578" s="125"/>
      <c r="D578" s="125"/>
      <c r="E578" s="125"/>
      <c r="F578" s="125"/>
      <c r="G578" s="125"/>
      <c r="H578" s="125"/>
      <c r="I578" s="125"/>
      <c r="J578" s="125"/>
      <c r="K578" s="125"/>
      <c r="L578" s="125"/>
    </row>
    <row r="579" spans="2:12">
      <c r="B579" s="124"/>
      <c r="C579" s="125"/>
      <c r="D579" s="125"/>
      <c r="E579" s="125"/>
      <c r="F579" s="125"/>
      <c r="G579" s="125"/>
      <c r="H579" s="125"/>
      <c r="I579" s="125"/>
      <c r="J579" s="125"/>
      <c r="K579" s="125"/>
      <c r="L579" s="125"/>
    </row>
    <row r="580" spans="2:12">
      <c r="B580" s="124"/>
      <c r="C580" s="125"/>
      <c r="D580" s="125"/>
      <c r="E580" s="125"/>
      <c r="F580" s="125"/>
      <c r="G580" s="125"/>
      <c r="H580" s="125"/>
      <c r="I580" s="125"/>
      <c r="J580" s="125"/>
      <c r="K580" s="125"/>
      <c r="L580" s="125"/>
    </row>
    <row r="581" spans="2:12">
      <c r="B581" s="124"/>
      <c r="C581" s="125"/>
      <c r="D581" s="125"/>
      <c r="E581" s="125"/>
      <c r="F581" s="125"/>
      <c r="G581" s="125"/>
      <c r="H581" s="125"/>
      <c r="I581" s="125"/>
      <c r="J581" s="125"/>
      <c r="K581" s="125"/>
      <c r="L581" s="125"/>
    </row>
    <row r="582" spans="2:12">
      <c r="B582" s="124"/>
      <c r="C582" s="125"/>
      <c r="D582" s="125"/>
      <c r="E582" s="125"/>
      <c r="F582" s="125"/>
      <c r="G582" s="125"/>
      <c r="H582" s="125"/>
      <c r="I582" s="125"/>
      <c r="J582" s="125"/>
      <c r="K582" s="125"/>
      <c r="L582" s="125"/>
    </row>
    <row r="583" spans="2:12">
      <c r="B583" s="124"/>
      <c r="C583" s="125"/>
      <c r="D583" s="125"/>
      <c r="E583" s="125"/>
      <c r="F583" s="125"/>
      <c r="G583" s="125"/>
      <c r="H583" s="125"/>
      <c r="I583" s="125"/>
      <c r="J583" s="125"/>
      <c r="K583" s="125"/>
      <c r="L583" s="125"/>
    </row>
    <row r="584" spans="2:12">
      <c r="B584" s="124"/>
      <c r="C584" s="125"/>
      <c r="D584" s="125"/>
      <c r="E584" s="125"/>
      <c r="F584" s="125"/>
      <c r="G584" s="125"/>
      <c r="H584" s="125"/>
      <c r="I584" s="125"/>
      <c r="J584" s="125"/>
      <c r="K584" s="125"/>
      <c r="L584" s="125"/>
    </row>
    <row r="585" spans="2:12">
      <c r="B585" s="124"/>
      <c r="C585" s="125"/>
      <c r="D585" s="125"/>
      <c r="E585" s="125"/>
      <c r="F585" s="125"/>
      <c r="G585" s="125"/>
      <c r="H585" s="125"/>
      <c r="I585" s="125"/>
      <c r="J585" s="125"/>
      <c r="K585" s="125"/>
      <c r="L585" s="125"/>
    </row>
    <row r="586" spans="2:12">
      <c r="B586" s="124"/>
      <c r="C586" s="125"/>
      <c r="D586" s="125"/>
      <c r="E586" s="125"/>
      <c r="F586" s="125"/>
      <c r="G586" s="125"/>
      <c r="H586" s="125"/>
      <c r="I586" s="125"/>
      <c r="J586" s="125"/>
      <c r="K586" s="125"/>
      <c r="L586" s="125"/>
    </row>
    <row r="587" spans="2:12">
      <c r="C587" s="1"/>
      <c r="D587" s="1"/>
      <c r="E587" s="1"/>
    </row>
    <row r="588" spans="2:12">
      <c r="C588" s="1"/>
      <c r="D588" s="1"/>
      <c r="E588" s="1"/>
    </row>
    <row r="589" spans="2:12">
      <c r="C589" s="1"/>
      <c r="D589" s="1"/>
      <c r="E589" s="1"/>
    </row>
    <row r="590" spans="2:12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2.42578125" style="2" bestFit="1" customWidth="1"/>
    <col min="3" max="3" width="58.14062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.28515625" style="1" bestFit="1" customWidth="1"/>
    <col min="8" max="8" width="14.28515625" style="1" bestFit="1" customWidth="1"/>
    <col min="9" max="9" width="9" style="1" bestFit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46" t="s">
        <v>147</v>
      </c>
      <c r="C1" s="67" t="s" vm="1">
        <v>231</v>
      </c>
    </row>
    <row r="2" spans="1:11">
      <c r="B2" s="46" t="s">
        <v>146</v>
      </c>
      <c r="C2" s="67" t="s">
        <v>232</v>
      </c>
    </row>
    <row r="3" spans="1:11">
      <c r="B3" s="46" t="s">
        <v>148</v>
      </c>
      <c r="C3" s="67" t="s">
        <v>233</v>
      </c>
    </row>
    <row r="4" spans="1:11">
      <c r="B4" s="46" t="s">
        <v>149</v>
      </c>
      <c r="C4" s="67">
        <v>8803</v>
      </c>
    </row>
    <row r="6" spans="1:11" ht="26.25" customHeight="1">
      <c r="B6" s="155" t="s">
        <v>175</v>
      </c>
      <c r="C6" s="156"/>
      <c r="D6" s="156"/>
      <c r="E6" s="156"/>
      <c r="F6" s="156"/>
      <c r="G6" s="156"/>
      <c r="H6" s="156"/>
      <c r="I6" s="156"/>
      <c r="J6" s="156"/>
      <c r="K6" s="157"/>
    </row>
    <row r="7" spans="1:11" ht="26.25" customHeight="1">
      <c r="B7" s="155" t="s">
        <v>97</v>
      </c>
      <c r="C7" s="156"/>
      <c r="D7" s="156"/>
      <c r="E7" s="156"/>
      <c r="F7" s="156"/>
      <c r="G7" s="156"/>
      <c r="H7" s="156"/>
      <c r="I7" s="156"/>
      <c r="J7" s="156"/>
      <c r="K7" s="157"/>
    </row>
    <row r="8" spans="1:11" s="3" customFormat="1" ht="78.75">
      <c r="A8" s="2"/>
      <c r="B8" s="21" t="s">
        <v>117</v>
      </c>
      <c r="C8" s="29" t="s">
        <v>47</v>
      </c>
      <c r="D8" s="29" t="s">
        <v>120</v>
      </c>
      <c r="E8" s="29" t="s">
        <v>67</v>
      </c>
      <c r="F8" s="29" t="s">
        <v>104</v>
      </c>
      <c r="G8" s="29" t="s">
        <v>207</v>
      </c>
      <c r="H8" s="29" t="s">
        <v>206</v>
      </c>
      <c r="I8" s="29" t="s">
        <v>63</v>
      </c>
      <c r="J8" s="29" t="s">
        <v>150</v>
      </c>
      <c r="K8" s="30" t="s">
        <v>152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214</v>
      </c>
      <c r="H9" s="15"/>
      <c r="I9" s="15" t="s">
        <v>210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88" t="s">
        <v>51</v>
      </c>
      <c r="C11" s="73"/>
      <c r="D11" s="73"/>
      <c r="E11" s="73"/>
      <c r="F11" s="73"/>
      <c r="G11" s="83"/>
      <c r="H11" s="85"/>
      <c r="I11" s="83">
        <v>6950.4360040579995</v>
      </c>
      <c r="J11" s="84">
        <f>IFERROR(I11/$I$11,0)</f>
        <v>1</v>
      </c>
      <c r="K11" s="84">
        <f>I11/'סכום נכסי הקרן'!$C$42</f>
        <v>2.8588839903528436E-3</v>
      </c>
    </row>
    <row r="12" spans="1:11">
      <c r="B12" s="92" t="s">
        <v>202</v>
      </c>
      <c r="C12" s="73"/>
      <c r="D12" s="73"/>
      <c r="E12" s="73"/>
      <c r="F12" s="73"/>
      <c r="G12" s="83"/>
      <c r="H12" s="85"/>
      <c r="I12" s="83">
        <v>6950.4360040579986</v>
      </c>
      <c r="J12" s="84">
        <f t="shared" ref="J12:J17" si="0">IFERROR(I12/$I$11,0)</f>
        <v>0.99999999999999989</v>
      </c>
      <c r="K12" s="84">
        <f>I12/'סכום נכסי הקרן'!$C$42</f>
        <v>2.8588839903528431E-3</v>
      </c>
    </row>
    <row r="13" spans="1:11">
      <c r="B13" s="72" t="s">
        <v>1735</v>
      </c>
      <c r="C13" s="73" t="s">
        <v>1736</v>
      </c>
      <c r="D13" s="86" t="s">
        <v>29</v>
      </c>
      <c r="E13" s="86" t="s">
        <v>551</v>
      </c>
      <c r="F13" s="86" t="s">
        <v>133</v>
      </c>
      <c r="G13" s="83">
        <v>39.351491000000003</v>
      </c>
      <c r="H13" s="113">
        <v>99550.01</v>
      </c>
      <c r="I13" s="83">
        <v>255.09932637400001</v>
      </c>
      <c r="J13" s="84">
        <f t="shared" si="0"/>
        <v>3.6702636528853833E-2</v>
      </c>
      <c r="K13" s="84">
        <f>I13/'סכום נכסי הקרן'!$C$42</f>
        <v>1.0492857997607969E-4</v>
      </c>
    </row>
    <row r="14" spans="1:11">
      <c r="B14" s="72" t="s">
        <v>1737</v>
      </c>
      <c r="C14" s="73" t="s">
        <v>1738</v>
      </c>
      <c r="D14" s="86" t="s">
        <v>29</v>
      </c>
      <c r="E14" s="86" t="s">
        <v>551</v>
      </c>
      <c r="F14" s="86" t="s">
        <v>133</v>
      </c>
      <c r="G14" s="83">
        <v>10.726893</v>
      </c>
      <c r="H14" s="113">
        <v>1330175</v>
      </c>
      <c r="I14" s="83">
        <v>886.42909957100005</v>
      </c>
      <c r="J14" s="84">
        <f t="shared" si="0"/>
        <v>0.12753575445532625</v>
      </c>
      <c r="K14" s="84">
        <f>I14/'סכום נכסי הקרן'!$C$42</f>
        <v>3.6460992660990361E-4</v>
      </c>
    </row>
    <row r="15" spans="1:11">
      <c r="B15" s="72" t="s">
        <v>1739</v>
      </c>
      <c r="C15" s="73" t="s">
        <v>1740</v>
      </c>
      <c r="D15" s="86" t="s">
        <v>29</v>
      </c>
      <c r="E15" s="86" t="s">
        <v>551</v>
      </c>
      <c r="F15" s="86" t="s">
        <v>141</v>
      </c>
      <c r="G15" s="83">
        <v>5.1181999999999999</v>
      </c>
      <c r="H15" s="113">
        <v>120920</v>
      </c>
      <c r="I15" s="83">
        <v>82.634451361000004</v>
      </c>
      <c r="J15" s="84">
        <f t="shared" si="0"/>
        <v>1.1889103260968668E-2</v>
      </c>
      <c r="K15" s="84">
        <f>I15/'סכום נכסי הקרן'!$C$42</f>
        <v>3.3989566972435116E-5</v>
      </c>
    </row>
    <row r="16" spans="1:11">
      <c r="B16" s="72" t="s">
        <v>1741</v>
      </c>
      <c r="C16" s="73" t="s">
        <v>1742</v>
      </c>
      <c r="D16" s="86" t="s">
        <v>29</v>
      </c>
      <c r="E16" s="86" t="s">
        <v>551</v>
      </c>
      <c r="F16" s="86" t="s">
        <v>133</v>
      </c>
      <c r="G16" s="83">
        <v>125.49185799999999</v>
      </c>
      <c r="H16" s="113">
        <v>413775</v>
      </c>
      <c r="I16" s="83">
        <v>5507.5679606999993</v>
      </c>
      <c r="J16" s="84">
        <f t="shared" si="0"/>
        <v>0.79240611056405896</v>
      </c>
      <c r="K16" s="84">
        <f>I16/'סכום נכסי הקרן'!$C$42</f>
        <v>2.2653971433493534E-3</v>
      </c>
    </row>
    <row r="17" spans="2:11">
      <c r="B17" s="72" t="s">
        <v>1743</v>
      </c>
      <c r="C17" s="73" t="s">
        <v>1744</v>
      </c>
      <c r="D17" s="86" t="s">
        <v>29</v>
      </c>
      <c r="E17" s="86" t="s">
        <v>551</v>
      </c>
      <c r="F17" s="86" t="s">
        <v>135</v>
      </c>
      <c r="G17" s="83">
        <v>89.024686000000003</v>
      </c>
      <c r="H17" s="113">
        <v>45450</v>
      </c>
      <c r="I17" s="83">
        <v>218.70516605200001</v>
      </c>
      <c r="J17" s="84">
        <f t="shared" si="0"/>
        <v>3.1466395190792258E-2</v>
      </c>
      <c r="K17" s="84">
        <f>I17/'סכום נכסי הקרן'!$C$42</f>
        <v>8.995877344507171E-5</v>
      </c>
    </row>
    <row r="18" spans="2:11">
      <c r="B18" s="92"/>
      <c r="C18" s="73"/>
      <c r="D18" s="73"/>
      <c r="E18" s="73"/>
      <c r="F18" s="73"/>
      <c r="G18" s="83"/>
      <c r="H18" s="85"/>
      <c r="I18" s="73"/>
      <c r="J18" s="84"/>
      <c r="K18" s="73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133" t="s">
        <v>222</v>
      </c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133" t="s">
        <v>113</v>
      </c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133" t="s">
        <v>205</v>
      </c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133" t="s">
        <v>213</v>
      </c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88"/>
      <c r="C110" s="88"/>
      <c r="D110" s="88"/>
      <c r="E110" s="88"/>
      <c r="F110" s="88"/>
      <c r="G110" s="88"/>
      <c r="H110" s="88"/>
      <c r="I110" s="88"/>
      <c r="J110" s="88"/>
      <c r="K110" s="88"/>
    </row>
    <row r="111" spans="2:11">
      <c r="B111" s="88"/>
      <c r="C111" s="88"/>
      <c r="D111" s="88"/>
      <c r="E111" s="88"/>
      <c r="F111" s="88"/>
      <c r="G111" s="88"/>
      <c r="H111" s="88"/>
      <c r="I111" s="88"/>
      <c r="J111" s="88"/>
      <c r="K111" s="88"/>
    </row>
    <row r="112" spans="2:11">
      <c r="B112" s="88"/>
      <c r="C112" s="88"/>
      <c r="D112" s="88"/>
      <c r="E112" s="88"/>
      <c r="F112" s="88"/>
      <c r="G112" s="88"/>
      <c r="H112" s="88"/>
      <c r="I112" s="88"/>
      <c r="J112" s="88"/>
      <c r="K112" s="88"/>
    </row>
    <row r="113" spans="2:11">
      <c r="B113" s="88"/>
      <c r="C113" s="88"/>
      <c r="D113" s="88"/>
      <c r="E113" s="88"/>
      <c r="F113" s="88"/>
      <c r="G113" s="88"/>
      <c r="H113" s="88"/>
      <c r="I113" s="88"/>
      <c r="J113" s="88"/>
      <c r="K113" s="88"/>
    </row>
    <row r="114" spans="2:11">
      <c r="B114" s="88"/>
      <c r="C114" s="88"/>
      <c r="D114" s="88"/>
      <c r="E114" s="88"/>
      <c r="F114" s="88"/>
      <c r="G114" s="88"/>
      <c r="H114" s="88"/>
      <c r="I114" s="88"/>
      <c r="J114" s="88"/>
      <c r="K114" s="88"/>
    </row>
    <row r="115" spans="2:11">
      <c r="B115" s="88"/>
      <c r="C115" s="88"/>
      <c r="D115" s="88"/>
      <c r="E115" s="88"/>
      <c r="F115" s="88"/>
      <c r="G115" s="88"/>
      <c r="H115" s="88"/>
      <c r="I115" s="88"/>
      <c r="J115" s="88"/>
      <c r="K115" s="88"/>
    </row>
    <row r="116" spans="2:11">
      <c r="B116" s="88"/>
      <c r="C116" s="88"/>
      <c r="D116" s="88"/>
      <c r="E116" s="88"/>
      <c r="F116" s="88"/>
      <c r="G116" s="88"/>
      <c r="H116" s="88"/>
      <c r="I116" s="88"/>
      <c r="J116" s="88"/>
      <c r="K116" s="88"/>
    </row>
    <row r="117" spans="2:11">
      <c r="B117" s="88"/>
      <c r="C117" s="88"/>
      <c r="D117" s="88"/>
      <c r="E117" s="88"/>
      <c r="F117" s="88"/>
      <c r="G117" s="88"/>
      <c r="H117" s="88"/>
      <c r="I117" s="88"/>
      <c r="J117" s="88"/>
      <c r="K117" s="88"/>
    </row>
    <row r="118" spans="2:11">
      <c r="B118" s="124"/>
      <c r="C118" s="137"/>
      <c r="D118" s="137"/>
      <c r="E118" s="137"/>
      <c r="F118" s="137"/>
      <c r="G118" s="137"/>
      <c r="H118" s="137"/>
      <c r="I118" s="125"/>
      <c r="J118" s="125"/>
      <c r="K118" s="137"/>
    </row>
    <row r="119" spans="2:11">
      <c r="B119" s="124"/>
      <c r="C119" s="137"/>
      <c r="D119" s="137"/>
      <c r="E119" s="137"/>
      <c r="F119" s="137"/>
      <c r="G119" s="137"/>
      <c r="H119" s="137"/>
      <c r="I119" s="125"/>
      <c r="J119" s="125"/>
      <c r="K119" s="137"/>
    </row>
    <row r="120" spans="2:11">
      <c r="B120" s="124"/>
      <c r="C120" s="137"/>
      <c r="D120" s="137"/>
      <c r="E120" s="137"/>
      <c r="F120" s="137"/>
      <c r="G120" s="137"/>
      <c r="H120" s="137"/>
      <c r="I120" s="125"/>
      <c r="J120" s="125"/>
      <c r="K120" s="137"/>
    </row>
    <row r="121" spans="2:11">
      <c r="B121" s="124"/>
      <c r="C121" s="137"/>
      <c r="D121" s="137"/>
      <c r="E121" s="137"/>
      <c r="F121" s="137"/>
      <c r="G121" s="137"/>
      <c r="H121" s="137"/>
      <c r="I121" s="125"/>
      <c r="J121" s="125"/>
      <c r="K121" s="137"/>
    </row>
    <row r="122" spans="2:11">
      <c r="B122" s="124"/>
      <c r="C122" s="137"/>
      <c r="D122" s="137"/>
      <c r="E122" s="137"/>
      <c r="F122" s="137"/>
      <c r="G122" s="137"/>
      <c r="H122" s="137"/>
      <c r="I122" s="125"/>
      <c r="J122" s="125"/>
      <c r="K122" s="137"/>
    </row>
    <row r="123" spans="2:11">
      <c r="B123" s="124"/>
      <c r="C123" s="137"/>
      <c r="D123" s="137"/>
      <c r="E123" s="137"/>
      <c r="F123" s="137"/>
      <c r="G123" s="137"/>
      <c r="H123" s="137"/>
      <c r="I123" s="125"/>
      <c r="J123" s="125"/>
      <c r="K123" s="137"/>
    </row>
    <row r="124" spans="2:11">
      <c r="B124" s="124"/>
      <c r="C124" s="137"/>
      <c r="D124" s="137"/>
      <c r="E124" s="137"/>
      <c r="F124" s="137"/>
      <c r="G124" s="137"/>
      <c r="H124" s="137"/>
      <c r="I124" s="125"/>
      <c r="J124" s="125"/>
      <c r="K124" s="137"/>
    </row>
    <row r="125" spans="2:11">
      <c r="B125" s="124"/>
      <c r="C125" s="137"/>
      <c r="D125" s="137"/>
      <c r="E125" s="137"/>
      <c r="F125" s="137"/>
      <c r="G125" s="137"/>
      <c r="H125" s="137"/>
      <c r="I125" s="125"/>
      <c r="J125" s="125"/>
      <c r="K125" s="137"/>
    </row>
    <row r="126" spans="2:11">
      <c r="B126" s="124"/>
      <c r="C126" s="137"/>
      <c r="D126" s="137"/>
      <c r="E126" s="137"/>
      <c r="F126" s="137"/>
      <c r="G126" s="137"/>
      <c r="H126" s="137"/>
      <c r="I126" s="125"/>
      <c r="J126" s="125"/>
      <c r="K126" s="137"/>
    </row>
    <row r="127" spans="2:11">
      <c r="B127" s="124"/>
      <c r="C127" s="137"/>
      <c r="D127" s="137"/>
      <c r="E127" s="137"/>
      <c r="F127" s="137"/>
      <c r="G127" s="137"/>
      <c r="H127" s="137"/>
      <c r="I127" s="125"/>
      <c r="J127" s="125"/>
      <c r="K127" s="137"/>
    </row>
    <row r="128" spans="2:11">
      <c r="B128" s="124"/>
      <c r="C128" s="137"/>
      <c r="D128" s="137"/>
      <c r="E128" s="137"/>
      <c r="F128" s="137"/>
      <c r="G128" s="137"/>
      <c r="H128" s="137"/>
      <c r="I128" s="125"/>
      <c r="J128" s="125"/>
      <c r="K128" s="137"/>
    </row>
    <row r="129" spans="2:11">
      <c r="B129" s="124"/>
      <c r="C129" s="137"/>
      <c r="D129" s="137"/>
      <c r="E129" s="137"/>
      <c r="F129" s="137"/>
      <c r="G129" s="137"/>
      <c r="H129" s="137"/>
      <c r="I129" s="125"/>
      <c r="J129" s="125"/>
      <c r="K129" s="137"/>
    </row>
    <row r="130" spans="2:11">
      <c r="B130" s="124"/>
      <c r="C130" s="137"/>
      <c r="D130" s="137"/>
      <c r="E130" s="137"/>
      <c r="F130" s="137"/>
      <c r="G130" s="137"/>
      <c r="H130" s="137"/>
      <c r="I130" s="125"/>
      <c r="J130" s="125"/>
      <c r="K130" s="137"/>
    </row>
    <row r="131" spans="2:11">
      <c r="B131" s="124"/>
      <c r="C131" s="137"/>
      <c r="D131" s="137"/>
      <c r="E131" s="137"/>
      <c r="F131" s="137"/>
      <c r="G131" s="137"/>
      <c r="H131" s="137"/>
      <c r="I131" s="125"/>
      <c r="J131" s="125"/>
      <c r="K131" s="137"/>
    </row>
    <row r="132" spans="2:11">
      <c r="B132" s="124"/>
      <c r="C132" s="137"/>
      <c r="D132" s="137"/>
      <c r="E132" s="137"/>
      <c r="F132" s="137"/>
      <c r="G132" s="137"/>
      <c r="H132" s="137"/>
      <c r="I132" s="125"/>
      <c r="J132" s="125"/>
      <c r="K132" s="137"/>
    </row>
    <row r="133" spans="2:11">
      <c r="B133" s="124"/>
      <c r="C133" s="137"/>
      <c r="D133" s="137"/>
      <c r="E133" s="137"/>
      <c r="F133" s="137"/>
      <c r="G133" s="137"/>
      <c r="H133" s="137"/>
      <c r="I133" s="125"/>
      <c r="J133" s="125"/>
      <c r="K133" s="137"/>
    </row>
    <row r="134" spans="2:11">
      <c r="B134" s="124"/>
      <c r="C134" s="137"/>
      <c r="D134" s="137"/>
      <c r="E134" s="137"/>
      <c r="F134" s="137"/>
      <c r="G134" s="137"/>
      <c r="H134" s="137"/>
      <c r="I134" s="125"/>
      <c r="J134" s="125"/>
      <c r="K134" s="137"/>
    </row>
    <row r="135" spans="2:11">
      <c r="B135" s="124"/>
      <c r="C135" s="137"/>
      <c r="D135" s="137"/>
      <c r="E135" s="137"/>
      <c r="F135" s="137"/>
      <c r="G135" s="137"/>
      <c r="H135" s="137"/>
      <c r="I135" s="125"/>
      <c r="J135" s="125"/>
      <c r="K135" s="137"/>
    </row>
    <row r="136" spans="2:11">
      <c r="B136" s="124"/>
      <c r="C136" s="137"/>
      <c r="D136" s="137"/>
      <c r="E136" s="137"/>
      <c r="F136" s="137"/>
      <c r="G136" s="137"/>
      <c r="H136" s="137"/>
      <c r="I136" s="125"/>
      <c r="J136" s="125"/>
      <c r="K136" s="137"/>
    </row>
    <row r="137" spans="2:11">
      <c r="B137" s="124"/>
      <c r="C137" s="137"/>
      <c r="D137" s="137"/>
      <c r="E137" s="137"/>
      <c r="F137" s="137"/>
      <c r="G137" s="137"/>
      <c r="H137" s="137"/>
      <c r="I137" s="125"/>
      <c r="J137" s="125"/>
      <c r="K137" s="137"/>
    </row>
    <row r="138" spans="2:11">
      <c r="B138" s="124"/>
      <c r="C138" s="137"/>
      <c r="D138" s="137"/>
      <c r="E138" s="137"/>
      <c r="F138" s="137"/>
      <c r="G138" s="137"/>
      <c r="H138" s="137"/>
      <c r="I138" s="125"/>
      <c r="J138" s="125"/>
      <c r="K138" s="137"/>
    </row>
    <row r="139" spans="2:11">
      <c r="B139" s="124"/>
      <c r="C139" s="137"/>
      <c r="D139" s="137"/>
      <c r="E139" s="137"/>
      <c r="F139" s="137"/>
      <c r="G139" s="137"/>
      <c r="H139" s="137"/>
      <c r="I139" s="125"/>
      <c r="J139" s="125"/>
      <c r="K139" s="137"/>
    </row>
    <row r="140" spans="2:11">
      <c r="B140" s="124"/>
      <c r="C140" s="137"/>
      <c r="D140" s="137"/>
      <c r="E140" s="137"/>
      <c r="F140" s="137"/>
      <c r="G140" s="137"/>
      <c r="H140" s="137"/>
      <c r="I140" s="125"/>
      <c r="J140" s="125"/>
      <c r="K140" s="137"/>
    </row>
    <row r="141" spans="2:11">
      <c r="B141" s="124"/>
      <c r="C141" s="137"/>
      <c r="D141" s="137"/>
      <c r="E141" s="137"/>
      <c r="F141" s="137"/>
      <c r="G141" s="137"/>
      <c r="H141" s="137"/>
      <c r="I141" s="125"/>
      <c r="J141" s="125"/>
      <c r="K141" s="137"/>
    </row>
    <row r="142" spans="2:11">
      <c r="B142" s="124"/>
      <c r="C142" s="137"/>
      <c r="D142" s="137"/>
      <c r="E142" s="137"/>
      <c r="F142" s="137"/>
      <c r="G142" s="137"/>
      <c r="H142" s="137"/>
      <c r="I142" s="125"/>
      <c r="J142" s="125"/>
      <c r="K142" s="137"/>
    </row>
    <row r="143" spans="2:11">
      <c r="B143" s="124"/>
      <c r="C143" s="137"/>
      <c r="D143" s="137"/>
      <c r="E143" s="137"/>
      <c r="F143" s="137"/>
      <c r="G143" s="137"/>
      <c r="H143" s="137"/>
      <c r="I143" s="125"/>
      <c r="J143" s="125"/>
      <c r="K143" s="137"/>
    </row>
    <row r="144" spans="2:11">
      <c r="B144" s="124"/>
      <c r="C144" s="137"/>
      <c r="D144" s="137"/>
      <c r="E144" s="137"/>
      <c r="F144" s="137"/>
      <c r="G144" s="137"/>
      <c r="H144" s="137"/>
      <c r="I144" s="125"/>
      <c r="J144" s="125"/>
      <c r="K144" s="137"/>
    </row>
    <row r="145" spans="2:11">
      <c r="B145" s="124"/>
      <c r="C145" s="137"/>
      <c r="D145" s="137"/>
      <c r="E145" s="137"/>
      <c r="F145" s="137"/>
      <c r="G145" s="137"/>
      <c r="H145" s="137"/>
      <c r="I145" s="125"/>
      <c r="J145" s="125"/>
      <c r="K145" s="137"/>
    </row>
    <row r="146" spans="2:11">
      <c r="B146" s="124"/>
      <c r="C146" s="137"/>
      <c r="D146" s="137"/>
      <c r="E146" s="137"/>
      <c r="F146" s="137"/>
      <c r="G146" s="137"/>
      <c r="H146" s="137"/>
      <c r="I146" s="125"/>
      <c r="J146" s="125"/>
      <c r="K146" s="137"/>
    </row>
    <row r="147" spans="2:11">
      <c r="B147" s="124"/>
      <c r="C147" s="137"/>
      <c r="D147" s="137"/>
      <c r="E147" s="137"/>
      <c r="F147" s="137"/>
      <c r="G147" s="137"/>
      <c r="H147" s="137"/>
      <c r="I147" s="125"/>
      <c r="J147" s="125"/>
      <c r="K147" s="137"/>
    </row>
    <row r="148" spans="2:11">
      <c r="B148" s="124"/>
      <c r="C148" s="137"/>
      <c r="D148" s="137"/>
      <c r="E148" s="137"/>
      <c r="F148" s="137"/>
      <c r="G148" s="137"/>
      <c r="H148" s="137"/>
      <c r="I148" s="125"/>
      <c r="J148" s="125"/>
      <c r="K148" s="137"/>
    </row>
    <row r="149" spans="2:11">
      <c r="B149" s="124"/>
      <c r="C149" s="137"/>
      <c r="D149" s="137"/>
      <c r="E149" s="137"/>
      <c r="F149" s="137"/>
      <c r="G149" s="137"/>
      <c r="H149" s="137"/>
      <c r="I149" s="125"/>
      <c r="J149" s="125"/>
      <c r="K149" s="137"/>
    </row>
    <row r="150" spans="2:11">
      <c r="B150" s="124"/>
      <c r="C150" s="137"/>
      <c r="D150" s="137"/>
      <c r="E150" s="137"/>
      <c r="F150" s="137"/>
      <c r="G150" s="137"/>
      <c r="H150" s="137"/>
      <c r="I150" s="125"/>
      <c r="J150" s="125"/>
      <c r="K150" s="137"/>
    </row>
    <row r="151" spans="2:11">
      <c r="B151" s="124"/>
      <c r="C151" s="137"/>
      <c r="D151" s="137"/>
      <c r="E151" s="137"/>
      <c r="F151" s="137"/>
      <c r="G151" s="137"/>
      <c r="H151" s="137"/>
      <c r="I151" s="125"/>
      <c r="J151" s="125"/>
      <c r="K151" s="137"/>
    </row>
    <row r="152" spans="2:11">
      <c r="B152" s="124"/>
      <c r="C152" s="137"/>
      <c r="D152" s="137"/>
      <c r="E152" s="137"/>
      <c r="F152" s="137"/>
      <c r="G152" s="137"/>
      <c r="H152" s="137"/>
      <c r="I152" s="125"/>
      <c r="J152" s="125"/>
      <c r="K152" s="137"/>
    </row>
    <row r="153" spans="2:11">
      <c r="B153" s="124"/>
      <c r="C153" s="137"/>
      <c r="D153" s="137"/>
      <c r="E153" s="137"/>
      <c r="F153" s="137"/>
      <c r="G153" s="137"/>
      <c r="H153" s="137"/>
      <c r="I153" s="125"/>
      <c r="J153" s="125"/>
      <c r="K153" s="137"/>
    </row>
    <row r="154" spans="2:11">
      <c r="B154" s="124"/>
      <c r="C154" s="137"/>
      <c r="D154" s="137"/>
      <c r="E154" s="137"/>
      <c r="F154" s="137"/>
      <c r="G154" s="137"/>
      <c r="H154" s="137"/>
      <c r="I154" s="125"/>
      <c r="J154" s="125"/>
      <c r="K154" s="137"/>
    </row>
    <row r="155" spans="2:11">
      <c r="B155" s="124"/>
      <c r="C155" s="137"/>
      <c r="D155" s="137"/>
      <c r="E155" s="137"/>
      <c r="F155" s="137"/>
      <c r="G155" s="137"/>
      <c r="H155" s="137"/>
      <c r="I155" s="125"/>
      <c r="J155" s="125"/>
      <c r="K155" s="137"/>
    </row>
    <row r="156" spans="2:11">
      <c r="B156" s="124"/>
      <c r="C156" s="137"/>
      <c r="D156" s="137"/>
      <c r="E156" s="137"/>
      <c r="F156" s="137"/>
      <c r="G156" s="137"/>
      <c r="H156" s="137"/>
      <c r="I156" s="125"/>
      <c r="J156" s="125"/>
      <c r="K156" s="137"/>
    </row>
    <row r="157" spans="2:11">
      <c r="B157" s="124"/>
      <c r="C157" s="137"/>
      <c r="D157" s="137"/>
      <c r="E157" s="137"/>
      <c r="F157" s="137"/>
      <c r="G157" s="137"/>
      <c r="H157" s="137"/>
      <c r="I157" s="125"/>
      <c r="J157" s="125"/>
      <c r="K157" s="137"/>
    </row>
    <row r="158" spans="2:11">
      <c r="B158" s="124"/>
      <c r="C158" s="137"/>
      <c r="D158" s="137"/>
      <c r="E158" s="137"/>
      <c r="F158" s="137"/>
      <c r="G158" s="137"/>
      <c r="H158" s="137"/>
      <c r="I158" s="125"/>
      <c r="J158" s="125"/>
      <c r="K158" s="137"/>
    </row>
    <row r="159" spans="2:11">
      <c r="B159" s="124"/>
      <c r="C159" s="137"/>
      <c r="D159" s="137"/>
      <c r="E159" s="137"/>
      <c r="F159" s="137"/>
      <c r="G159" s="137"/>
      <c r="H159" s="137"/>
      <c r="I159" s="125"/>
      <c r="J159" s="125"/>
      <c r="K159" s="137"/>
    </row>
    <row r="160" spans="2:11">
      <c r="B160" s="124"/>
      <c r="C160" s="137"/>
      <c r="D160" s="137"/>
      <c r="E160" s="137"/>
      <c r="F160" s="137"/>
      <c r="G160" s="137"/>
      <c r="H160" s="137"/>
      <c r="I160" s="125"/>
      <c r="J160" s="125"/>
      <c r="K160" s="137"/>
    </row>
    <row r="161" spans="2:11">
      <c r="B161" s="124"/>
      <c r="C161" s="137"/>
      <c r="D161" s="137"/>
      <c r="E161" s="137"/>
      <c r="F161" s="137"/>
      <c r="G161" s="137"/>
      <c r="H161" s="137"/>
      <c r="I161" s="125"/>
      <c r="J161" s="125"/>
      <c r="K161" s="137"/>
    </row>
    <row r="162" spans="2:11">
      <c r="B162" s="124"/>
      <c r="C162" s="137"/>
      <c r="D162" s="137"/>
      <c r="E162" s="137"/>
      <c r="F162" s="137"/>
      <c r="G162" s="137"/>
      <c r="H162" s="137"/>
      <c r="I162" s="125"/>
      <c r="J162" s="125"/>
      <c r="K162" s="137"/>
    </row>
    <row r="163" spans="2:11">
      <c r="B163" s="124"/>
      <c r="C163" s="137"/>
      <c r="D163" s="137"/>
      <c r="E163" s="137"/>
      <c r="F163" s="137"/>
      <c r="G163" s="137"/>
      <c r="H163" s="137"/>
      <c r="I163" s="125"/>
      <c r="J163" s="125"/>
      <c r="K163" s="137"/>
    </row>
    <row r="164" spans="2:11">
      <c r="B164" s="124"/>
      <c r="C164" s="137"/>
      <c r="D164" s="137"/>
      <c r="E164" s="137"/>
      <c r="F164" s="137"/>
      <c r="G164" s="137"/>
      <c r="H164" s="137"/>
      <c r="I164" s="125"/>
      <c r="J164" s="125"/>
      <c r="K164" s="137"/>
    </row>
    <row r="165" spans="2:11">
      <c r="B165" s="124"/>
      <c r="C165" s="137"/>
      <c r="D165" s="137"/>
      <c r="E165" s="137"/>
      <c r="F165" s="137"/>
      <c r="G165" s="137"/>
      <c r="H165" s="137"/>
      <c r="I165" s="125"/>
      <c r="J165" s="125"/>
      <c r="K165" s="137"/>
    </row>
    <row r="166" spans="2:11">
      <c r="B166" s="124"/>
      <c r="C166" s="137"/>
      <c r="D166" s="137"/>
      <c r="E166" s="137"/>
      <c r="F166" s="137"/>
      <c r="G166" s="137"/>
      <c r="H166" s="137"/>
      <c r="I166" s="125"/>
      <c r="J166" s="125"/>
      <c r="K166" s="137"/>
    </row>
    <row r="167" spans="2:11">
      <c r="B167" s="124"/>
      <c r="C167" s="137"/>
      <c r="D167" s="137"/>
      <c r="E167" s="137"/>
      <c r="F167" s="137"/>
      <c r="G167" s="137"/>
      <c r="H167" s="137"/>
      <c r="I167" s="125"/>
      <c r="J167" s="125"/>
      <c r="K167" s="137"/>
    </row>
    <row r="168" spans="2:11">
      <c r="B168" s="124"/>
      <c r="C168" s="137"/>
      <c r="D168" s="137"/>
      <c r="E168" s="137"/>
      <c r="F168" s="137"/>
      <c r="G168" s="137"/>
      <c r="H168" s="137"/>
      <c r="I168" s="125"/>
      <c r="J168" s="125"/>
      <c r="K168" s="137"/>
    </row>
    <row r="169" spans="2:11">
      <c r="B169" s="124"/>
      <c r="C169" s="137"/>
      <c r="D169" s="137"/>
      <c r="E169" s="137"/>
      <c r="F169" s="137"/>
      <c r="G169" s="137"/>
      <c r="H169" s="137"/>
      <c r="I169" s="125"/>
      <c r="J169" s="125"/>
      <c r="K169" s="137"/>
    </row>
    <row r="170" spans="2:11">
      <c r="B170" s="124"/>
      <c r="C170" s="137"/>
      <c r="D170" s="137"/>
      <c r="E170" s="137"/>
      <c r="F170" s="137"/>
      <c r="G170" s="137"/>
      <c r="H170" s="137"/>
      <c r="I170" s="125"/>
      <c r="J170" s="125"/>
      <c r="K170" s="137"/>
    </row>
    <row r="171" spans="2:11">
      <c r="B171" s="124"/>
      <c r="C171" s="137"/>
      <c r="D171" s="137"/>
      <c r="E171" s="137"/>
      <c r="F171" s="137"/>
      <c r="G171" s="137"/>
      <c r="H171" s="137"/>
      <c r="I171" s="125"/>
      <c r="J171" s="125"/>
      <c r="K171" s="137"/>
    </row>
    <row r="172" spans="2:11">
      <c r="B172" s="124"/>
      <c r="C172" s="137"/>
      <c r="D172" s="137"/>
      <c r="E172" s="137"/>
      <c r="F172" s="137"/>
      <c r="G172" s="137"/>
      <c r="H172" s="137"/>
      <c r="I172" s="125"/>
      <c r="J172" s="125"/>
      <c r="K172" s="137"/>
    </row>
    <row r="173" spans="2:11">
      <c r="B173" s="124"/>
      <c r="C173" s="137"/>
      <c r="D173" s="137"/>
      <c r="E173" s="137"/>
      <c r="F173" s="137"/>
      <c r="G173" s="137"/>
      <c r="H173" s="137"/>
      <c r="I173" s="125"/>
      <c r="J173" s="125"/>
      <c r="K173" s="137"/>
    </row>
    <row r="174" spans="2:11">
      <c r="B174" s="124"/>
      <c r="C174" s="137"/>
      <c r="D174" s="137"/>
      <c r="E174" s="137"/>
      <c r="F174" s="137"/>
      <c r="G174" s="137"/>
      <c r="H174" s="137"/>
      <c r="I174" s="125"/>
      <c r="J174" s="125"/>
      <c r="K174" s="137"/>
    </row>
    <row r="175" spans="2:11">
      <c r="B175" s="124"/>
      <c r="C175" s="137"/>
      <c r="D175" s="137"/>
      <c r="E175" s="137"/>
      <c r="F175" s="137"/>
      <c r="G175" s="137"/>
      <c r="H175" s="137"/>
      <c r="I175" s="125"/>
      <c r="J175" s="125"/>
      <c r="K175" s="137"/>
    </row>
    <row r="176" spans="2:11">
      <c r="B176" s="124"/>
      <c r="C176" s="137"/>
      <c r="D176" s="137"/>
      <c r="E176" s="137"/>
      <c r="F176" s="137"/>
      <c r="G176" s="137"/>
      <c r="H176" s="137"/>
      <c r="I176" s="125"/>
      <c r="J176" s="125"/>
      <c r="K176" s="137"/>
    </row>
    <row r="177" spans="2:11">
      <c r="B177" s="124"/>
      <c r="C177" s="137"/>
      <c r="D177" s="137"/>
      <c r="E177" s="137"/>
      <c r="F177" s="137"/>
      <c r="G177" s="137"/>
      <c r="H177" s="137"/>
      <c r="I177" s="125"/>
      <c r="J177" s="125"/>
      <c r="K177" s="137"/>
    </row>
    <row r="178" spans="2:11">
      <c r="B178" s="124"/>
      <c r="C178" s="137"/>
      <c r="D178" s="137"/>
      <c r="E178" s="137"/>
      <c r="F178" s="137"/>
      <c r="G178" s="137"/>
      <c r="H178" s="137"/>
      <c r="I178" s="125"/>
      <c r="J178" s="125"/>
      <c r="K178" s="137"/>
    </row>
    <row r="179" spans="2:11">
      <c r="B179" s="124"/>
      <c r="C179" s="137"/>
      <c r="D179" s="137"/>
      <c r="E179" s="137"/>
      <c r="F179" s="137"/>
      <c r="G179" s="137"/>
      <c r="H179" s="137"/>
      <c r="I179" s="125"/>
      <c r="J179" s="125"/>
      <c r="K179" s="137"/>
    </row>
    <row r="180" spans="2:11">
      <c r="B180" s="124"/>
      <c r="C180" s="137"/>
      <c r="D180" s="137"/>
      <c r="E180" s="137"/>
      <c r="F180" s="137"/>
      <c r="G180" s="137"/>
      <c r="H180" s="137"/>
      <c r="I180" s="125"/>
      <c r="J180" s="125"/>
      <c r="K180" s="137"/>
    </row>
    <row r="181" spans="2:11">
      <c r="B181" s="124"/>
      <c r="C181" s="137"/>
      <c r="D181" s="137"/>
      <c r="E181" s="137"/>
      <c r="F181" s="137"/>
      <c r="G181" s="137"/>
      <c r="H181" s="137"/>
      <c r="I181" s="125"/>
      <c r="J181" s="125"/>
      <c r="K181" s="137"/>
    </row>
    <row r="182" spans="2:11">
      <c r="B182" s="124"/>
      <c r="C182" s="137"/>
      <c r="D182" s="137"/>
      <c r="E182" s="137"/>
      <c r="F182" s="137"/>
      <c r="G182" s="137"/>
      <c r="H182" s="137"/>
      <c r="I182" s="125"/>
      <c r="J182" s="125"/>
      <c r="K182" s="137"/>
    </row>
    <row r="183" spans="2:11">
      <c r="B183" s="124"/>
      <c r="C183" s="137"/>
      <c r="D183" s="137"/>
      <c r="E183" s="137"/>
      <c r="F183" s="137"/>
      <c r="G183" s="137"/>
      <c r="H183" s="137"/>
      <c r="I183" s="125"/>
      <c r="J183" s="125"/>
      <c r="K183" s="137"/>
    </row>
    <row r="184" spans="2:11">
      <c r="B184" s="124"/>
      <c r="C184" s="137"/>
      <c r="D184" s="137"/>
      <c r="E184" s="137"/>
      <c r="F184" s="137"/>
      <c r="G184" s="137"/>
      <c r="H184" s="137"/>
      <c r="I184" s="125"/>
      <c r="J184" s="125"/>
      <c r="K184" s="137"/>
    </row>
    <row r="185" spans="2:11">
      <c r="B185" s="124"/>
      <c r="C185" s="137"/>
      <c r="D185" s="137"/>
      <c r="E185" s="137"/>
      <c r="F185" s="137"/>
      <c r="G185" s="137"/>
      <c r="H185" s="137"/>
      <c r="I185" s="125"/>
      <c r="J185" s="125"/>
      <c r="K185" s="137"/>
    </row>
    <row r="186" spans="2:11">
      <c r="B186" s="124"/>
      <c r="C186" s="137"/>
      <c r="D186" s="137"/>
      <c r="E186" s="137"/>
      <c r="F186" s="137"/>
      <c r="G186" s="137"/>
      <c r="H186" s="137"/>
      <c r="I186" s="125"/>
      <c r="J186" s="125"/>
      <c r="K186" s="137"/>
    </row>
    <row r="187" spans="2:11">
      <c r="B187" s="124"/>
      <c r="C187" s="137"/>
      <c r="D187" s="137"/>
      <c r="E187" s="137"/>
      <c r="F187" s="137"/>
      <c r="G187" s="137"/>
      <c r="H187" s="137"/>
      <c r="I187" s="125"/>
      <c r="J187" s="125"/>
      <c r="K187" s="137"/>
    </row>
    <row r="188" spans="2:11">
      <c r="B188" s="124"/>
      <c r="C188" s="137"/>
      <c r="D188" s="137"/>
      <c r="E188" s="137"/>
      <c r="F188" s="137"/>
      <c r="G188" s="137"/>
      <c r="H188" s="137"/>
      <c r="I188" s="125"/>
      <c r="J188" s="125"/>
      <c r="K188" s="137"/>
    </row>
    <row r="189" spans="2:11">
      <c r="B189" s="124"/>
      <c r="C189" s="137"/>
      <c r="D189" s="137"/>
      <c r="E189" s="137"/>
      <c r="F189" s="137"/>
      <c r="G189" s="137"/>
      <c r="H189" s="137"/>
      <c r="I189" s="125"/>
      <c r="J189" s="125"/>
      <c r="K189" s="137"/>
    </row>
    <row r="190" spans="2:11">
      <c r="B190" s="124"/>
      <c r="C190" s="137"/>
      <c r="D190" s="137"/>
      <c r="E190" s="137"/>
      <c r="F190" s="137"/>
      <c r="G190" s="137"/>
      <c r="H190" s="137"/>
      <c r="I190" s="125"/>
      <c r="J190" s="125"/>
      <c r="K190" s="137"/>
    </row>
    <row r="191" spans="2:11">
      <c r="B191" s="124"/>
      <c r="C191" s="137"/>
      <c r="D191" s="137"/>
      <c r="E191" s="137"/>
      <c r="F191" s="137"/>
      <c r="G191" s="137"/>
      <c r="H191" s="137"/>
      <c r="I191" s="125"/>
      <c r="J191" s="125"/>
      <c r="K191" s="137"/>
    </row>
    <row r="192" spans="2:11">
      <c r="B192" s="124"/>
      <c r="C192" s="137"/>
      <c r="D192" s="137"/>
      <c r="E192" s="137"/>
      <c r="F192" s="137"/>
      <c r="G192" s="137"/>
      <c r="H192" s="137"/>
      <c r="I192" s="125"/>
      <c r="J192" s="125"/>
      <c r="K192" s="137"/>
    </row>
    <row r="193" spans="2:11">
      <c r="B193" s="124"/>
      <c r="C193" s="137"/>
      <c r="D193" s="137"/>
      <c r="E193" s="137"/>
      <c r="F193" s="137"/>
      <c r="G193" s="137"/>
      <c r="H193" s="137"/>
      <c r="I193" s="125"/>
      <c r="J193" s="125"/>
      <c r="K193" s="137"/>
    </row>
    <row r="194" spans="2:11">
      <c r="B194" s="124"/>
      <c r="C194" s="137"/>
      <c r="D194" s="137"/>
      <c r="E194" s="137"/>
      <c r="F194" s="137"/>
      <c r="G194" s="137"/>
      <c r="H194" s="137"/>
      <c r="I194" s="125"/>
      <c r="J194" s="125"/>
      <c r="K194" s="137"/>
    </row>
    <row r="195" spans="2:11">
      <c r="B195" s="124"/>
      <c r="C195" s="137"/>
      <c r="D195" s="137"/>
      <c r="E195" s="137"/>
      <c r="F195" s="137"/>
      <c r="G195" s="137"/>
      <c r="H195" s="137"/>
      <c r="I195" s="125"/>
      <c r="J195" s="125"/>
      <c r="K195" s="137"/>
    </row>
    <row r="196" spans="2:11">
      <c r="B196" s="124"/>
      <c r="C196" s="137"/>
      <c r="D196" s="137"/>
      <c r="E196" s="137"/>
      <c r="F196" s="137"/>
      <c r="G196" s="137"/>
      <c r="H196" s="137"/>
      <c r="I196" s="125"/>
      <c r="J196" s="125"/>
      <c r="K196" s="137"/>
    </row>
    <row r="197" spans="2:11">
      <c r="B197" s="124"/>
      <c r="C197" s="137"/>
      <c r="D197" s="137"/>
      <c r="E197" s="137"/>
      <c r="F197" s="137"/>
      <c r="G197" s="137"/>
      <c r="H197" s="137"/>
      <c r="I197" s="125"/>
      <c r="J197" s="125"/>
      <c r="K197" s="137"/>
    </row>
    <row r="198" spans="2:11">
      <c r="B198" s="124"/>
      <c r="C198" s="137"/>
      <c r="D198" s="137"/>
      <c r="E198" s="137"/>
      <c r="F198" s="137"/>
      <c r="G198" s="137"/>
      <c r="H198" s="137"/>
      <c r="I198" s="125"/>
      <c r="J198" s="125"/>
      <c r="K198" s="137"/>
    </row>
    <row r="199" spans="2:11">
      <c r="B199" s="124"/>
      <c r="C199" s="137"/>
      <c r="D199" s="137"/>
      <c r="E199" s="137"/>
      <c r="F199" s="137"/>
      <c r="G199" s="137"/>
      <c r="H199" s="137"/>
      <c r="I199" s="125"/>
      <c r="J199" s="125"/>
      <c r="K199" s="137"/>
    </row>
    <row r="200" spans="2:11">
      <c r="B200" s="124"/>
      <c r="C200" s="137"/>
      <c r="D200" s="137"/>
      <c r="E200" s="137"/>
      <c r="F200" s="137"/>
      <c r="G200" s="137"/>
      <c r="H200" s="137"/>
      <c r="I200" s="125"/>
      <c r="J200" s="125"/>
      <c r="K200" s="137"/>
    </row>
    <row r="201" spans="2:11">
      <c r="B201" s="124"/>
      <c r="C201" s="137"/>
      <c r="D201" s="137"/>
      <c r="E201" s="137"/>
      <c r="F201" s="137"/>
      <c r="G201" s="137"/>
      <c r="H201" s="137"/>
      <c r="I201" s="125"/>
      <c r="J201" s="125"/>
      <c r="K201" s="137"/>
    </row>
    <row r="202" spans="2:11">
      <c r="B202" s="124"/>
      <c r="C202" s="137"/>
      <c r="D202" s="137"/>
      <c r="E202" s="137"/>
      <c r="F202" s="137"/>
      <c r="G202" s="137"/>
      <c r="H202" s="137"/>
      <c r="I202" s="125"/>
      <c r="J202" s="125"/>
      <c r="K202" s="137"/>
    </row>
    <row r="203" spans="2:11">
      <c r="B203" s="124"/>
      <c r="C203" s="137"/>
      <c r="D203" s="137"/>
      <c r="E203" s="137"/>
      <c r="F203" s="137"/>
      <c r="G203" s="137"/>
      <c r="H203" s="137"/>
      <c r="I203" s="125"/>
      <c r="J203" s="125"/>
      <c r="K203" s="137"/>
    </row>
    <row r="204" spans="2:11">
      <c r="B204" s="124"/>
      <c r="C204" s="137"/>
      <c r="D204" s="137"/>
      <c r="E204" s="137"/>
      <c r="F204" s="137"/>
      <c r="G204" s="137"/>
      <c r="H204" s="137"/>
      <c r="I204" s="125"/>
      <c r="J204" s="125"/>
      <c r="K204" s="137"/>
    </row>
    <row r="205" spans="2:11">
      <c r="B205" s="124"/>
      <c r="C205" s="137"/>
      <c r="D205" s="137"/>
      <c r="E205" s="137"/>
      <c r="F205" s="137"/>
      <c r="G205" s="137"/>
      <c r="H205" s="137"/>
      <c r="I205" s="125"/>
      <c r="J205" s="125"/>
      <c r="K205" s="137"/>
    </row>
    <row r="206" spans="2:11">
      <c r="B206" s="124"/>
      <c r="C206" s="137"/>
      <c r="D206" s="137"/>
      <c r="E206" s="137"/>
      <c r="F206" s="137"/>
      <c r="G206" s="137"/>
      <c r="H206" s="137"/>
      <c r="I206" s="125"/>
      <c r="J206" s="125"/>
      <c r="K206" s="137"/>
    </row>
    <row r="207" spans="2:11">
      <c r="B207" s="124"/>
      <c r="C207" s="137"/>
      <c r="D207" s="137"/>
      <c r="E207" s="137"/>
      <c r="F207" s="137"/>
      <c r="G207" s="137"/>
      <c r="H207" s="137"/>
      <c r="I207" s="125"/>
      <c r="J207" s="125"/>
      <c r="K207" s="137"/>
    </row>
    <row r="208" spans="2:11">
      <c r="B208" s="124"/>
      <c r="C208" s="137"/>
      <c r="D208" s="137"/>
      <c r="E208" s="137"/>
      <c r="F208" s="137"/>
      <c r="G208" s="137"/>
      <c r="H208" s="137"/>
      <c r="I208" s="125"/>
      <c r="J208" s="125"/>
      <c r="K208" s="137"/>
    </row>
    <row r="209" spans="2:11">
      <c r="B209" s="124"/>
      <c r="C209" s="137"/>
      <c r="D209" s="137"/>
      <c r="E209" s="137"/>
      <c r="F209" s="137"/>
      <c r="G209" s="137"/>
      <c r="H209" s="137"/>
      <c r="I209" s="125"/>
      <c r="J209" s="125"/>
      <c r="K209" s="137"/>
    </row>
    <row r="210" spans="2:11">
      <c r="B210" s="124"/>
      <c r="C210" s="137"/>
      <c r="D210" s="137"/>
      <c r="E210" s="137"/>
      <c r="F210" s="137"/>
      <c r="G210" s="137"/>
      <c r="H210" s="137"/>
      <c r="I210" s="125"/>
      <c r="J210" s="125"/>
      <c r="K210" s="137"/>
    </row>
    <row r="211" spans="2:11">
      <c r="B211" s="124"/>
      <c r="C211" s="137"/>
      <c r="D211" s="137"/>
      <c r="E211" s="137"/>
      <c r="F211" s="137"/>
      <c r="G211" s="137"/>
      <c r="H211" s="137"/>
      <c r="I211" s="125"/>
      <c r="J211" s="125"/>
      <c r="K211" s="137"/>
    </row>
    <row r="212" spans="2:11">
      <c r="B212" s="124"/>
      <c r="C212" s="137"/>
      <c r="D212" s="137"/>
      <c r="E212" s="137"/>
      <c r="F212" s="137"/>
      <c r="G212" s="137"/>
      <c r="H212" s="137"/>
      <c r="I212" s="125"/>
      <c r="J212" s="125"/>
      <c r="K212" s="137"/>
    </row>
    <row r="213" spans="2:11">
      <c r="B213" s="124"/>
      <c r="C213" s="137"/>
      <c r="D213" s="137"/>
      <c r="E213" s="137"/>
      <c r="F213" s="137"/>
      <c r="G213" s="137"/>
      <c r="H213" s="137"/>
      <c r="I213" s="125"/>
      <c r="J213" s="125"/>
      <c r="K213" s="137"/>
    </row>
    <row r="214" spans="2:11">
      <c r="B214" s="124"/>
      <c r="C214" s="137"/>
      <c r="D214" s="137"/>
      <c r="E214" s="137"/>
      <c r="F214" s="137"/>
      <c r="G214" s="137"/>
      <c r="H214" s="137"/>
      <c r="I214" s="125"/>
      <c r="J214" s="125"/>
      <c r="K214" s="137"/>
    </row>
    <row r="215" spans="2:11">
      <c r="B215" s="124"/>
      <c r="C215" s="137"/>
      <c r="D215" s="137"/>
      <c r="E215" s="137"/>
      <c r="F215" s="137"/>
      <c r="G215" s="137"/>
      <c r="H215" s="137"/>
      <c r="I215" s="125"/>
      <c r="J215" s="125"/>
      <c r="K215" s="137"/>
    </row>
    <row r="216" spans="2:11">
      <c r="B216" s="124"/>
      <c r="C216" s="137"/>
      <c r="D216" s="137"/>
      <c r="E216" s="137"/>
      <c r="F216" s="137"/>
      <c r="G216" s="137"/>
      <c r="H216" s="137"/>
      <c r="I216" s="125"/>
      <c r="J216" s="125"/>
      <c r="K216" s="137"/>
    </row>
    <row r="217" spans="2:11">
      <c r="B217" s="124"/>
      <c r="C217" s="137"/>
      <c r="D217" s="137"/>
      <c r="E217" s="137"/>
      <c r="F217" s="137"/>
      <c r="G217" s="137"/>
      <c r="H217" s="137"/>
      <c r="I217" s="125"/>
      <c r="J217" s="125"/>
      <c r="K217" s="137"/>
    </row>
    <row r="218" spans="2:11">
      <c r="B218" s="124"/>
      <c r="C218" s="137"/>
      <c r="D218" s="137"/>
      <c r="E218" s="137"/>
      <c r="F218" s="137"/>
      <c r="G218" s="137"/>
      <c r="H218" s="137"/>
      <c r="I218" s="125"/>
      <c r="J218" s="125"/>
      <c r="K218" s="137"/>
    </row>
    <row r="219" spans="2:11">
      <c r="B219" s="124"/>
      <c r="C219" s="137"/>
      <c r="D219" s="137"/>
      <c r="E219" s="137"/>
      <c r="F219" s="137"/>
      <c r="G219" s="137"/>
      <c r="H219" s="137"/>
      <c r="I219" s="125"/>
      <c r="J219" s="125"/>
      <c r="K219" s="137"/>
    </row>
    <row r="220" spans="2:11">
      <c r="B220" s="124"/>
      <c r="C220" s="137"/>
      <c r="D220" s="137"/>
      <c r="E220" s="137"/>
      <c r="F220" s="137"/>
      <c r="G220" s="137"/>
      <c r="H220" s="137"/>
      <c r="I220" s="125"/>
      <c r="J220" s="125"/>
      <c r="K220" s="137"/>
    </row>
    <row r="221" spans="2:11">
      <c r="B221" s="124"/>
      <c r="C221" s="137"/>
      <c r="D221" s="137"/>
      <c r="E221" s="137"/>
      <c r="F221" s="137"/>
      <c r="G221" s="137"/>
      <c r="H221" s="137"/>
      <c r="I221" s="125"/>
      <c r="J221" s="125"/>
      <c r="K221" s="137"/>
    </row>
    <row r="222" spans="2:11">
      <c r="B222" s="124"/>
      <c r="C222" s="137"/>
      <c r="D222" s="137"/>
      <c r="E222" s="137"/>
      <c r="F222" s="137"/>
      <c r="G222" s="137"/>
      <c r="H222" s="137"/>
      <c r="I222" s="125"/>
      <c r="J222" s="125"/>
      <c r="K222" s="137"/>
    </row>
    <row r="223" spans="2:11">
      <c r="B223" s="124"/>
      <c r="C223" s="137"/>
      <c r="D223" s="137"/>
      <c r="E223" s="137"/>
      <c r="F223" s="137"/>
      <c r="G223" s="137"/>
      <c r="H223" s="137"/>
      <c r="I223" s="125"/>
      <c r="J223" s="125"/>
      <c r="K223" s="137"/>
    </row>
    <row r="224" spans="2:11">
      <c r="B224" s="124"/>
      <c r="C224" s="137"/>
      <c r="D224" s="137"/>
      <c r="E224" s="137"/>
      <c r="F224" s="137"/>
      <c r="G224" s="137"/>
      <c r="H224" s="137"/>
      <c r="I224" s="125"/>
      <c r="J224" s="125"/>
      <c r="K224" s="137"/>
    </row>
    <row r="225" spans="2:11">
      <c r="B225" s="124"/>
      <c r="C225" s="137"/>
      <c r="D225" s="137"/>
      <c r="E225" s="137"/>
      <c r="F225" s="137"/>
      <c r="G225" s="137"/>
      <c r="H225" s="137"/>
      <c r="I225" s="125"/>
      <c r="J225" s="125"/>
      <c r="K225" s="137"/>
    </row>
    <row r="226" spans="2:11">
      <c r="B226" s="124"/>
      <c r="C226" s="137"/>
      <c r="D226" s="137"/>
      <c r="E226" s="137"/>
      <c r="F226" s="137"/>
      <c r="G226" s="137"/>
      <c r="H226" s="137"/>
      <c r="I226" s="125"/>
      <c r="J226" s="125"/>
      <c r="K226" s="137"/>
    </row>
    <row r="227" spans="2:11">
      <c r="B227" s="124"/>
      <c r="C227" s="137"/>
      <c r="D227" s="137"/>
      <c r="E227" s="137"/>
      <c r="F227" s="137"/>
      <c r="G227" s="137"/>
      <c r="H227" s="137"/>
      <c r="I227" s="125"/>
      <c r="J227" s="125"/>
      <c r="K227" s="137"/>
    </row>
    <row r="228" spans="2:11">
      <c r="B228" s="124"/>
      <c r="C228" s="137"/>
      <c r="D228" s="137"/>
      <c r="E228" s="137"/>
      <c r="F228" s="137"/>
      <c r="G228" s="137"/>
      <c r="H228" s="137"/>
      <c r="I228" s="125"/>
      <c r="J228" s="125"/>
      <c r="K228" s="137"/>
    </row>
    <row r="229" spans="2:11">
      <c r="B229" s="124"/>
      <c r="C229" s="137"/>
      <c r="D229" s="137"/>
      <c r="E229" s="137"/>
      <c r="F229" s="137"/>
      <c r="G229" s="137"/>
      <c r="H229" s="137"/>
      <c r="I229" s="125"/>
      <c r="J229" s="125"/>
      <c r="K229" s="137"/>
    </row>
    <row r="230" spans="2:11">
      <c r="B230" s="124"/>
      <c r="C230" s="137"/>
      <c r="D230" s="137"/>
      <c r="E230" s="137"/>
      <c r="F230" s="137"/>
      <c r="G230" s="137"/>
      <c r="H230" s="137"/>
      <c r="I230" s="125"/>
      <c r="J230" s="125"/>
      <c r="K230" s="137"/>
    </row>
    <row r="231" spans="2:11">
      <c r="B231" s="124"/>
      <c r="C231" s="137"/>
      <c r="D231" s="137"/>
      <c r="E231" s="137"/>
      <c r="F231" s="137"/>
      <c r="G231" s="137"/>
      <c r="H231" s="137"/>
      <c r="I231" s="125"/>
      <c r="J231" s="125"/>
      <c r="K231" s="137"/>
    </row>
    <row r="232" spans="2:11">
      <c r="B232" s="124"/>
      <c r="C232" s="137"/>
      <c r="D232" s="137"/>
      <c r="E232" s="137"/>
      <c r="F232" s="137"/>
      <c r="G232" s="137"/>
      <c r="H232" s="137"/>
      <c r="I232" s="125"/>
      <c r="J232" s="125"/>
      <c r="K232" s="137"/>
    </row>
    <row r="233" spans="2:11">
      <c r="B233" s="124"/>
      <c r="C233" s="137"/>
      <c r="D233" s="137"/>
      <c r="E233" s="137"/>
      <c r="F233" s="137"/>
      <c r="G233" s="137"/>
      <c r="H233" s="137"/>
      <c r="I233" s="125"/>
      <c r="J233" s="125"/>
      <c r="K233" s="137"/>
    </row>
    <row r="234" spans="2:11">
      <c r="B234" s="124"/>
      <c r="C234" s="137"/>
      <c r="D234" s="137"/>
      <c r="E234" s="137"/>
      <c r="F234" s="137"/>
      <c r="G234" s="137"/>
      <c r="H234" s="137"/>
      <c r="I234" s="125"/>
      <c r="J234" s="125"/>
      <c r="K234" s="137"/>
    </row>
    <row r="235" spans="2:11">
      <c r="B235" s="124"/>
      <c r="C235" s="137"/>
      <c r="D235" s="137"/>
      <c r="E235" s="137"/>
      <c r="F235" s="137"/>
      <c r="G235" s="137"/>
      <c r="H235" s="137"/>
      <c r="I235" s="125"/>
      <c r="J235" s="125"/>
      <c r="K235" s="137"/>
    </row>
    <row r="236" spans="2:11">
      <c r="B236" s="124"/>
      <c r="C236" s="137"/>
      <c r="D236" s="137"/>
      <c r="E236" s="137"/>
      <c r="F236" s="137"/>
      <c r="G236" s="137"/>
      <c r="H236" s="137"/>
      <c r="I236" s="125"/>
      <c r="J236" s="125"/>
      <c r="K236" s="137"/>
    </row>
    <row r="237" spans="2:11">
      <c r="B237" s="124"/>
      <c r="C237" s="137"/>
      <c r="D237" s="137"/>
      <c r="E237" s="137"/>
      <c r="F237" s="137"/>
      <c r="G237" s="137"/>
      <c r="H237" s="137"/>
      <c r="I237" s="125"/>
      <c r="J237" s="125"/>
      <c r="K237" s="137"/>
    </row>
    <row r="238" spans="2:11">
      <c r="B238" s="124"/>
      <c r="C238" s="137"/>
      <c r="D238" s="137"/>
      <c r="E238" s="137"/>
      <c r="F238" s="137"/>
      <c r="G238" s="137"/>
      <c r="H238" s="137"/>
      <c r="I238" s="125"/>
      <c r="J238" s="125"/>
      <c r="K238" s="137"/>
    </row>
    <row r="239" spans="2:11">
      <c r="B239" s="124"/>
      <c r="C239" s="137"/>
      <c r="D239" s="137"/>
      <c r="E239" s="137"/>
      <c r="F239" s="137"/>
      <c r="G239" s="137"/>
      <c r="H239" s="137"/>
      <c r="I239" s="125"/>
      <c r="J239" s="125"/>
      <c r="K239" s="137"/>
    </row>
    <row r="240" spans="2:11">
      <c r="B240" s="124"/>
      <c r="C240" s="137"/>
      <c r="D240" s="137"/>
      <c r="E240" s="137"/>
      <c r="F240" s="137"/>
      <c r="G240" s="137"/>
      <c r="H240" s="137"/>
      <c r="I240" s="125"/>
      <c r="J240" s="125"/>
      <c r="K240" s="137"/>
    </row>
    <row r="241" spans="2:11">
      <c r="B241" s="124"/>
      <c r="C241" s="137"/>
      <c r="D241" s="137"/>
      <c r="E241" s="137"/>
      <c r="F241" s="137"/>
      <c r="G241" s="137"/>
      <c r="H241" s="137"/>
      <c r="I241" s="125"/>
      <c r="J241" s="125"/>
      <c r="K241" s="137"/>
    </row>
    <row r="242" spans="2:11">
      <c r="B242" s="124"/>
      <c r="C242" s="137"/>
      <c r="D242" s="137"/>
      <c r="E242" s="137"/>
      <c r="F242" s="137"/>
      <c r="G242" s="137"/>
      <c r="H242" s="137"/>
      <c r="I242" s="125"/>
      <c r="J242" s="125"/>
      <c r="K242" s="137"/>
    </row>
    <row r="243" spans="2:11">
      <c r="B243" s="124"/>
      <c r="C243" s="137"/>
      <c r="D243" s="137"/>
      <c r="E243" s="137"/>
      <c r="F243" s="137"/>
      <c r="G243" s="137"/>
      <c r="H243" s="137"/>
      <c r="I243" s="125"/>
      <c r="J243" s="125"/>
      <c r="K243" s="137"/>
    </row>
    <row r="244" spans="2:11">
      <c r="B244" s="124"/>
      <c r="C244" s="137"/>
      <c r="D244" s="137"/>
      <c r="E244" s="137"/>
      <c r="F244" s="137"/>
      <c r="G244" s="137"/>
      <c r="H244" s="137"/>
      <c r="I244" s="125"/>
      <c r="J244" s="125"/>
      <c r="K244" s="137"/>
    </row>
    <row r="245" spans="2:11">
      <c r="B245" s="124"/>
      <c r="C245" s="137"/>
      <c r="D245" s="137"/>
      <c r="E245" s="137"/>
      <c r="F245" s="137"/>
      <c r="G245" s="137"/>
      <c r="H245" s="137"/>
      <c r="I245" s="125"/>
      <c r="J245" s="125"/>
      <c r="K245" s="137"/>
    </row>
    <row r="246" spans="2:11">
      <c r="B246" s="124"/>
      <c r="C246" s="137"/>
      <c r="D246" s="137"/>
      <c r="E246" s="137"/>
      <c r="F246" s="137"/>
      <c r="G246" s="137"/>
      <c r="H246" s="137"/>
      <c r="I246" s="125"/>
      <c r="J246" s="125"/>
      <c r="K246" s="137"/>
    </row>
    <row r="247" spans="2:11">
      <c r="B247" s="124"/>
      <c r="C247" s="137"/>
      <c r="D247" s="137"/>
      <c r="E247" s="137"/>
      <c r="F247" s="137"/>
      <c r="G247" s="137"/>
      <c r="H247" s="137"/>
      <c r="I247" s="125"/>
      <c r="J247" s="125"/>
      <c r="K247" s="137"/>
    </row>
    <row r="248" spans="2:11">
      <c r="B248" s="124"/>
      <c r="C248" s="137"/>
      <c r="D248" s="137"/>
      <c r="E248" s="137"/>
      <c r="F248" s="137"/>
      <c r="G248" s="137"/>
      <c r="H248" s="137"/>
      <c r="I248" s="125"/>
      <c r="J248" s="125"/>
      <c r="K248" s="137"/>
    </row>
    <row r="249" spans="2:11">
      <c r="B249" s="124"/>
      <c r="C249" s="137"/>
      <c r="D249" s="137"/>
      <c r="E249" s="137"/>
      <c r="F249" s="137"/>
      <c r="G249" s="137"/>
      <c r="H249" s="137"/>
      <c r="I249" s="125"/>
      <c r="J249" s="125"/>
      <c r="K249" s="137"/>
    </row>
    <row r="250" spans="2:11">
      <c r="B250" s="124"/>
      <c r="C250" s="137"/>
      <c r="D250" s="137"/>
      <c r="E250" s="137"/>
      <c r="F250" s="137"/>
      <c r="G250" s="137"/>
      <c r="H250" s="137"/>
      <c r="I250" s="125"/>
      <c r="J250" s="125"/>
      <c r="K250" s="137"/>
    </row>
    <row r="251" spans="2:11">
      <c r="B251" s="124"/>
      <c r="C251" s="137"/>
      <c r="D251" s="137"/>
      <c r="E251" s="137"/>
      <c r="F251" s="137"/>
      <c r="G251" s="137"/>
      <c r="H251" s="137"/>
      <c r="I251" s="125"/>
      <c r="J251" s="125"/>
      <c r="K251" s="137"/>
    </row>
    <row r="252" spans="2:11">
      <c r="B252" s="124"/>
      <c r="C252" s="137"/>
      <c r="D252" s="137"/>
      <c r="E252" s="137"/>
      <c r="F252" s="137"/>
      <c r="G252" s="137"/>
      <c r="H252" s="137"/>
      <c r="I252" s="125"/>
      <c r="J252" s="125"/>
      <c r="K252" s="137"/>
    </row>
    <row r="253" spans="2:11">
      <c r="B253" s="124"/>
      <c r="C253" s="137"/>
      <c r="D253" s="137"/>
      <c r="E253" s="137"/>
      <c r="F253" s="137"/>
      <c r="G253" s="137"/>
      <c r="H253" s="137"/>
      <c r="I253" s="125"/>
      <c r="J253" s="125"/>
      <c r="K253" s="137"/>
    </row>
    <row r="254" spans="2:11">
      <c r="B254" s="124"/>
      <c r="C254" s="137"/>
      <c r="D254" s="137"/>
      <c r="E254" s="137"/>
      <c r="F254" s="137"/>
      <c r="G254" s="137"/>
      <c r="H254" s="137"/>
      <c r="I254" s="125"/>
      <c r="J254" s="125"/>
      <c r="K254" s="137"/>
    </row>
    <row r="255" spans="2:11">
      <c r="B255" s="124"/>
      <c r="C255" s="137"/>
      <c r="D255" s="137"/>
      <c r="E255" s="137"/>
      <c r="F255" s="137"/>
      <c r="G255" s="137"/>
      <c r="H255" s="137"/>
      <c r="I255" s="125"/>
      <c r="J255" s="125"/>
      <c r="K255" s="137"/>
    </row>
    <row r="256" spans="2:11">
      <c r="B256" s="124"/>
      <c r="C256" s="137"/>
      <c r="D256" s="137"/>
      <c r="E256" s="137"/>
      <c r="F256" s="137"/>
      <c r="G256" s="137"/>
      <c r="H256" s="137"/>
      <c r="I256" s="125"/>
      <c r="J256" s="125"/>
      <c r="K256" s="137"/>
    </row>
    <row r="257" spans="2:11">
      <c r="B257" s="124"/>
      <c r="C257" s="137"/>
      <c r="D257" s="137"/>
      <c r="E257" s="137"/>
      <c r="F257" s="137"/>
      <c r="G257" s="137"/>
      <c r="H257" s="137"/>
      <c r="I257" s="125"/>
      <c r="J257" s="125"/>
      <c r="K257" s="137"/>
    </row>
    <row r="258" spans="2:11">
      <c r="B258" s="124"/>
      <c r="C258" s="137"/>
      <c r="D258" s="137"/>
      <c r="E258" s="137"/>
      <c r="F258" s="137"/>
      <c r="G258" s="137"/>
      <c r="H258" s="137"/>
      <c r="I258" s="125"/>
      <c r="J258" s="125"/>
      <c r="K258" s="137"/>
    </row>
    <row r="259" spans="2:11">
      <c r="B259" s="124"/>
      <c r="C259" s="137"/>
      <c r="D259" s="137"/>
      <c r="E259" s="137"/>
      <c r="F259" s="137"/>
      <c r="G259" s="137"/>
      <c r="H259" s="137"/>
      <c r="I259" s="125"/>
      <c r="J259" s="125"/>
      <c r="K259" s="137"/>
    </row>
    <row r="260" spans="2:11">
      <c r="B260" s="124"/>
      <c r="C260" s="137"/>
      <c r="D260" s="137"/>
      <c r="E260" s="137"/>
      <c r="F260" s="137"/>
      <c r="G260" s="137"/>
      <c r="H260" s="137"/>
      <c r="I260" s="125"/>
      <c r="J260" s="125"/>
      <c r="K260" s="137"/>
    </row>
    <row r="261" spans="2:11">
      <c r="B261" s="124"/>
      <c r="C261" s="137"/>
      <c r="D261" s="137"/>
      <c r="E261" s="137"/>
      <c r="F261" s="137"/>
      <c r="G261" s="137"/>
      <c r="H261" s="137"/>
      <c r="I261" s="125"/>
      <c r="J261" s="125"/>
      <c r="K261" s="137"/>
    </row>
    <row r="262" spans="2:11">
      <c r="B262" s="124"/>
      <c r="C262" s="137"/>
      <c r="D262" s="137"/>
      <c r="E262" s="137"/>
      <c r="F262" s="137"/>
      <c r="G262" s="137"/>
      <c r="H262" s="137"/>
      <c r="I262" s="125"/>
      <c r="J262" s="125"/>
      <c r="K262" s="137"/>
    </row>
    <row r="263" spans="2:11">
      <c r="B263" s="124"/>
      <c r="C263" s="137"/>
      <c r="D263" s="137"/>
      <c r="E263" s="137"/>
      <c r="F263" s="137"/>
      <c r="G263" s="137"/>
      <c r="H263" s="137"/>
      <c r="I263" s="125"/>
      <c r="J263" s="125"/>
      <c r="K263" s="137"/>
    </row>
    <row r="264" spans="2:11">
      <c r="B264" s="124"/>
      <c r="C264" s="137"/>
      <c r="D264" s="137"/>
      <c r="E264" s="137"/>
      <c r="F264" s="137"/>
      <c r="G264" s="137"/>
      <c r="H264" s="137"/>
      <c r="I264" s="125"/>
      <c r="J264" s="125"/>
      <c r="K264" s="137"/>
    </row>
    <row r="265" spans="2:11">
      <c r="B265" s="124"/>
      <c r="C265" s="137"/>
      <c r="D265" s="137"/>
      <c r="E265" s="137"/>
      <c r="F265" s="137"/>
      <c r="G265" s="137"/>
      <c r="H265" s="137"/>
      <c r="I265" s="125"/>
      <c r="J265" s="125"/>
      <c r="K265" s="137"/>
    </row>
    <row r="266" spans="2:11">
      <c r="B266" s="124"/>
      <c r="C266" s="137"/>
      <c r="D266" s="137"/>
      <c r="E266" s="137"/>
      <c r="F266" s="137"/>
      <c r="G266" s="137"/>
      <c r="H266" s="137"/>
      <c r="I266" s="125"/>
      <c r="J266" s="125"/>
      <c r="K266" s="137"/>
    </row>
    <row r="267" spans="2:11">
      <c r="B267" s="124"/>
      <c r="C267" s="137"/>
      <c r="D267" s="137"/>
      <c r="E267" s="137"/>
      <c r="F267" s="137"/>
      <c r="G267" s="137"/>
      <c r="H267" s="137"/>
      <c r="I267" s="125"/>
      <c r="J267" s="125"/>
      <c r="K267" s="137"/>
    </row>
    <row r="268" spans="2:11">
      <c r="B268" s="124"/>
      <c r="C268" s="137"/>
      <c r="D268" s="137"/>
      <c r="E268" s="137"/>
      <c r="F268" s="137"/>
      <c r="G268" s="137"/>
      <c r="H268" s="137"/>
      <c r="I268" s="125"/>
      <c r="J268" s="125"/>
      <c r="K268" s="137"/>
    </row>
    <row r="269" spans="2:11">
      <c r="B269" s="124"/>
      <c r="C269" s="137"/>
      <c r="D269" s="137"/>
      <c r="E269" s="137"/>
      <c r="F269" s="137"/>
      <c r="G269" s="137"/>
      <c r="H269" s="137"/>
      <c r="I269" s="125"/>
      <c r="J269" s="125"/>
      <c r="K269" s="137"/>
    </row>
    <row r="270" spans="2:11">
      <c r="B270" s="124"/>
      <c r="C270" s="137"/>
      <c r="D270" s="137"/>
      <c r="E270" s="137"/>
      <c r="F270" s="137"/>
      <c r="G270" s="137"/>
      <c r="H270" s="137"/>
      <c r="I270" s="125"/>
      <c r="J270" s="125"/>
      <c r="K270" s="137"/>
    </row>
    <row r="271" spans="2:11">
      <c r="B271" s="124"/>
      <c r="C271" s="137"/>
      <c r="D271" s="137"/>
      <c r="E271" s="137"/>
      <c r="F271" s="137"/>
      <c r="G271" s="137"/>
      <c r="H271" s="137"/>
      <c r="I271" s="125"/>
      <c r="J271" s="125"/>
      <c r="K271" s="137"/>
    </row>
    <row r="272" spans="2:11">
      <c r="B272" s="124"/>
      <c r="C272" s="137"/>
      <c r="D272" s="137"/>
      <c r="E272" s="137"/>
      <c r="F272" s="137"/>
      <c r="G272" s="137"/>
      <c r="H272" s="137"/>
      <c r="I272" s="125"/>
      <c r="J272" s="125"/>
      <c r="K272" s="137"/>
    </row>
    <row r="273" spans="2:11">
      <c r="B273" s="124"/>
      <c r="C273" s="137"/>
      <c r="D273" s="137"/>
      <c r="E273" s="137"/>
      <c r="F273" s="137"/>
      <c r="G273" s="137"/>
      <c r="H273" s="137"/>
      <c r="I273" s="125"/>
      <c r="J273" s="125"/>
      <c r="K273" s="137"/>
    </row>
    <row r="274" spans="2:11">
      <c r="B274" s="124"/>
      <c r="C274" s="137"/>
      <c r="D274" s="137"/>
      <c r="E274" s="137"/>
      <c r="F274" s="137"/>
      <c r="G274" s="137"/>
      <c r="H274" s="137"/>
      <c r="I274" s="125"/>
      <c r="J274" s="125"/>
      <c r="K274" s="137"/>
    </row>
    <row r="275" spans="2:11">
      <c r="B275" s="124"/>
      <c r="C275" s="137"/>
      <c r="D275" s="137"/>
      <c r="E275" s="137"/>
      <c r="F275" s="137"/>
      <c r="G275" s="137"/>
      <c r="H275" s="137"/>
      <c r="I275" s="125"/>
      <c r="J275" s="125"/>
      <c r="K275" s="137"/>
    </row>
    <row r="276" spans="2:11">
      <c r="B276" s="124"/>
      <c r="C276" s="137"/>
      <c r="D276" s="137"/>
      <c r="E276" s="137"/>
      <c r="F276" s="137"/>
      <c r="G276" s="137"/>
      <c r="H276" s="137"/>
      <c r="I276" s="125"/>
      <c r="J276" s="125"/>
      <c r="K276" s="137"/>
    </row>
    <row r="277" spans="2:11">
      <c r="B277" s="124"/>
      <c r="C277" s="137"/>
      <c r="D277" s="137"/>
      <c r="E277" s="137"/>
      <c r="F277" s="137"/>
      <c r="G277" s="137"/>
      <c r="H277" s="137"/>
      <c r="I277" s="125"/>
      <c r="J277" s="125"/>
      <c r="K277" s="137"/>
    </row>
    <row r="278" spans="2:11">
      <c r="B278" s="124"/>
      <c r="C278" s="137"/>
      <c r="D278" s="137"/>
      <c r="E278" s="137"/>
      <c r="F278" s="137"/>
      <c r="G278" s="137"/>
      <c r="H278" s="137"/>
      <c r="I278" s="125"/>
      <c r="J278" s="125"/>
      <c r="K278" s="137"/>
    </row>
    <row r="279" spans="2:11">
      <c r="B279" s="124"/>
      <c r="C279" s="137"/>
      <c r="D279" s="137"/>
      <c r="E279" s="137"/>
      <c r="F279" s="137"/>
      <c r="G279" s="137"/>
      <c r="H279" s="137"/>
      <c r="I279" s="125"/>
      <c r="J279" s="125"/>
      <c r="K279" s="137"/>
    </row>
    <row r="280" spans="2:11">
      <c r="B280" s="124"/>
      <c r="C280" s="137"/>
      <c r="D280" s="137"/>
      <c r="E280" s="137"/>
      <c r="F280" s="137"/>
      <c r="G280" s="137"/>
      <c r="H280" s="137"/>
      <c r="I280" s="125"/>
      <c r="J280" s="125"/>
      <c r="K280" s="137"/>
    </row>
    <row r="281" spans="2:11">
      <c r="B281" s="124"/>
      <c r="C281" s="137"/>
      <c r="D281" s="137"/>
      <c r="E281" s="137"/>
      <c r="F281" s="137"/>
      <c r="G281" s="137"/>
      <c r="H281" s="137"/>
      <c r="I281" s="125"/>
      <c r="J281" s="125"/>
      <c r="K281" s="137"/>
    </row>
    <row r="282" spans="2:11">
      <c r="B282" s="124"/>
      <c r="C282" s="137"/>
      <c r="D282" s="137"/>
      <c r="E282" s="137"/>
      <c r="F282" s="137"/>
      <c r="G282" s="137"/>
      <c r="H282" s="137"/>
      <c r="I282" s="125"/>
      <c r="J282" s="125"/>
      <c r="K282" s="137"/>
    </row>
    <row r="283" spans="2:11">
      <c r="B283" s="124"/>
      <c r="C283" s="137"/>
      <c r="D283" s="137"/>
      <c r="E283" s="137"/>
      <c r="F283" s="137"/>
      <c r="G283" s="137"/>
      <c r="H283" s="137"/>
      <c r="I283" s="125"/>
      <c r="J283" s="125"/>
      <c r="K283" s="137"/>
    </row>
    <row r="284" spans="2:11">
      <c r="B284" s="124"/>
      <c r="C284" s="137"/>
      <c r="D284" s="137"/>
      <c r="E284" s="137"/>
      <c r="F284" s="137"/>
      <c r="G284" s="137"/>
      <c r="H284" s="137"/>
      <c r="I284" s="125"/>
      <c r="J284" s="125"/>
      <c r="K284" s="137"/>
    </row>
    <row r="285" spans="2:11">
      <c r="B285" s="124"/>
      <c r="C285" s="137"/>
      <c r="D285" s="137"/>
      <c r="E285" s="137"/>
      <c r="F285" s="137"/>
      <c r="G285" s="137"/>
      <c r="H285" s="137"/>
      <c r="I285" s="125"/>
      <c r="J285" s="125"/>
      <c r="K285" s="137"/>
    </row>
    <row r="286" spans="2:11">
      <c r="B286" s="124"/>
      <c r="C286" s="137"/>
      <c r="D286" s="137"/>
      <c r="E286" s="137"/>
      <c r="F286" s="137"/>
      <c r="G286" s="137"/>
      <c r="H286" s="137"/>
      <c r="I286" s="125"/>
      <c r="J286" s="125"/>
      <c r="K286" s="137"/>
    </row>
    <row r="287" spans="2:11">
      <c r="B287" s="124"/>
      <c r="C287" s="137"/>
      <c r="D287" s="137"/>
      <c r="E287" s="137"/>
      <c r="F287" s="137"/>
      <c r="G287" s="137"/>
      <c r="H287" s="137"/>
      <c r="I287" s="125"/>
      <c r="J287" s="125"/>
      <c r="K287" s="137"/>
    </row>
    <row r="288" spans="2:11">
      <c r="B288" s="124"/>
      <c r="C288" s="137"/>
      <c r="D288" s="137"/>
      <c r="E288" s="137"/>
      <c r="F288" s="137"/>
      <c r="G288" s="137"/>
      <c r="H288" s="137"/>
      <c r="I288" s="125"/>
      <c r="J288" s="125"/>
      <c r="K288" s="137"/>
    </row>
    <row r="289" spans="2:11">
      <c r="B289" s="124"/>
      <c r="C289" s="137"/>
      <c r="D289" s="137"/>
      <c r="E289" s="137"/>
      <c r="F289" s="137"/>
      <c r="G289" s="137"/>
      <c r="H289" s="137"/>
      <c r="I289" s="125"/>
      <c r="J289" s="125"/>
      <c r="K289" s="137"/>
    </row>
    <row r="290" spans="2:11">
      <c r="B290" s="124"/>
      <c r="C290" s="137"/>
      <c r="D290" s="137"/>
      <c r="E290" s="137"/>
      <c r="F290" s="137"/>
      <c r="G290" s="137"/>
      <c r="H290" s="137"/>
      <c r="I290" s="125"/>
      <c r="J290" s="125"/>
      <c r="K290" s="137"/>
    </row>
    <row r="291" spans="2:11">
      <c r="B291" s="124"/>
      <c r="C291" s="137"/>
      <c r="D291" s="137"/>
      <c r="E291" s="137"/>
      <c r="F291" s="137"/>
      <c r="G291" s="137"/>
      <c r="H291" s="137"/>
      <c r="I291" s="125"/>
      <c r="J291" s="125"/>
      <c r="K291" s="137"/>
    </row>
    <row r="292" spans="2:11">
      <c r="B292" s="124"/>
      <c r="C292" s="137"/>
      <c r="D292" s="137"/>
      <c r="E292" s="137"/>
      <c r="F292" s="137"/>
      <c r="G292" s="137"/>
      <c r="H292" s="137"/>
      <c r="I292" s="125"/>
      <c r="J292" s="125"/>
      <c r="K292" s="137"/>
    </row>
    <row r="293" spans="2:11">
      <c r="B293" s="124"/>
      <c r="C293" s="137"/>
      <c r="D293" s="137"/>
      <c r="E293" s="137"/>
      <c r="F293" s="137"/>
      <c r="G293" s="137"/>
      <c r="H293" s="137"/>
      <c r="I293" s="125"/>
      <c r="J293" s="125"/>
      <c r="K293" s="137"/>
    </row>
    <row r="294" spans="2:11">
      <c r="B294" s="124"/>
      <c r="C294" s="137"/>
      <c r="D294" s="137"/>
      <c r="E294" s="137"/>
      <c r="F294" s="137"/>
      <c r="G294" s="137"/>
      <c r="H294" s="137"/>
      <c r="I294" s="125"/>
      <c r="J294" s="125"/>
      <c r="K294" s="137"/>
    </row>
    <row r="295" spans="2:11">
      <c r="B295" s="124"/>
      <c r="C295" s="137"/>
      <c r="D295" s="137"/>
      <c r="E295" s="137"/>
      <c r="F295" s="137"/>
      <c r="G295" s="137"/>
      <c r="H295" s="137"/>
      <c r="I295" s="125"/>
      <c r="J295" s="125"/>
      <c r="K295" s="137"/>
    </row>
    <row r="296" spans="2:11">
      <c r="B296" s="124"/>
      <c r="C296" s="137"/>
      <c r="D296" s="137"/>
      <c r="E296" s="137"/>
      <c r="F296" s="137"/>
      <c r="G296" s="137"/>
      <c r="H296" s="137"/>
      <c r="I296" s="125"/>
      <c r="J296" s="125"/>
      <c r="K296" s="137"/>
    </row>
    <row r="297" spans="2:11">
      <c r="B297" s="124"/>
      <c r="C297" s="137"/>
      <c r="D297" s="137"/>
      <c r="E297" s="137"/>
      <c r="F297" s="137"/>
      <c r="G297" s="137"/>
      <c r="H297" s="137"/>
      <c r="I297" s="125"/>
      <c r="J297" s="125"/>
      <c r="K297" s="137"/>
    </row>
    <row r="298" spans="2:11">
      <c r="B298" s="124"/>
      <c r="C298" s="137"/>
      <c r="D298" s="137"/>
      <c r="E298" s="137"/>
      <c r="F298" s="137"/>
      <c r="G298" s="137"/>
      <c r="H298" s="137"/>
      <c r="I298" s="125"/>
      <c r="J298" s="125"/>
      <c r="K298" s="137"/>
    </row>
    <row r="299" spans="2:11">
      <c r="B299" s="124"/>
      <c r="C299" s="137"/>
      <c r="D299" s="137"/>
      <c r="E299" s="137"/>
      <c r="F299" s="137"/>
      <c r="G299" s="137"/>
      <c r="H299" s="137"/>
      <c r="I299" s="125"/>
      <c r="J299" s="125"/>
      <c r="K299" s="137"/>
    </row>
    <row r="300" spans="2:11">
      <c r="B300" s="124"/>
      <c r="C300" s="137"/>
      <c r="D300" s="137"/>
      <c r="E300" s="137"/>
      <c r="F300" s="137"/>
      <c r="G300" s="137"/>
      <c r="H300" s="137"/>
      <c r="I300" s="125"/>
      <c r="J300" s="125"/>
      <c r="K300" s="137"/>
    </row>
    <row r="301" spans="2:11">
      <c r="B301" s="124"/>
      <c r="C301" s="137"/>
      <c r="D301" s="137"/>
      <c r="E301" s="137"/>
      <c r="F301" s="137"/>
      <c r="G301" s="137"/>
      <c r="H301" s="137"/>
      <c r="I301" s="125"/>
      <c r="J301" s="125"/>
      <c r="K301" s="137"/>
    </row>
    <row r="302" spans="2:11">
      <c r="B302" s="124"/>
      <c r="C302" s="137"/>
      <c r="D302" s="137"/>
      <c r="E302" s="137"/>
      <c r="F302" s="137"/>
      <c r="G302" s="137"/>
      <c r="H302" s="137"/>
      <c r="I302" s="125"/>
      <c r="J302" s="125"/>
      <c r="K302" s="137"/>
    </row>
    <row r="303" spans="2:11">
      <c r="B303" s="124"/>
      <c r="C303" s="137"/>
      <c r="D303" s="137"/>
      <c r="E303" s="137"/>
      <c r="F303" s="137"/>
      <c r="G303" s="137"/>
      <c r="H303" s="137"/>
      <c r="I303" s="125"/>
      <c r="J303" s="125"/>
      <c r="K303" s="137"/>
    </row>
    <row r="304" spans="2:11">
      <c r="B304" s="124"/>
      <c r="C304" s="137"/>
      <c r="D304" s="137"/>
      <c r="E304" s="137"/>
      <c r="F304" s="137"/>
      <c r="G304" s="137"/>
      <c r="H304" s="137"/>
      <c r="I304" s="125"/>
      <c r="J304" s="125"/>
      <c r="K304" s="137"/>
    </row>
    <row r="305" spans="2:11">
      <c r="B305" s="124"/>
      <c r="C305" s="137"/>
      <c r="D305" s="137"/>
      <c r="E305" s="137"/>
      <c r="F305" s="137"/>
      <c r="G305" s="137"/>
      <c r="H305" s="137"/>
      <c r="I305" s="125"/>
      <c r="J305" s="125"/>
      <c r="K305" s="137"/>
    </row>
    <row r="306" spans="2:11">
      <c r="B306" s="124"/>
      <c r="C306" s="137"/>
      <c r="D306" s="137"/>
      <c r="E306" s="137"/>
      <c r="F306" s="137"/>
      <c r="G306" s="137"/>
      <c r="H306" s="137"/>
      <c r="I306" s="125"/>
      <c r="J306" s="125"/>
      <c r="K306" s="137"/>
    </row>
    <row r="307" spans="2:11">
      <c r="B307" s="124"/>
      <c r="C307" s="137"/>
      <c r="D307" s="137"/>
      <c r="E307" s="137"/>
      <c r="F307" s="137"/>
      <c r="G307" s="137"/>
      <c r="H307" s="137"/>
      <c r="I307" s="125"/>
      <c r="J307" s="125"/>
      <c r="K307" s="137"/>
    </row>
    <row r="308" spans="2:11">
      <c r="B308" s="124"/>
      <c r="C308" s="137"/>
      <c r="D308" s="137"/>
      <c r="E308" s="137"/>
      <c r="F308" s="137"/>
      <c r="G308" s="137"/>
      <c r="H308" s="137"/>
      <c r="I308" s="125"/>
      <c r="J308" s="125"/>
      <c r="K308" s="137"/>
    </row>
    <row r="309" spans="2:11">
      <c r="B309" s="124"/>
      <c r="C309" s="137"/>
      <c r="D309" s="137"/>
      <c r="E309" s="137"/>
      <c r="F309" s="137"/>
      <c r="G309" s="137"/>
      <c r="H309" s="137"/>
      <c r="I309" s="125"/>
      <c r="J309" s="125"/>
      <c r="K309" s="137"/>
    </row>
    <row r="310" spans="2:11">
      <c r="B310" s="124"/>
      <c r="C310" s="137"/>
      <c r="D310" s="137"/>
      <c r="E310" s="137"/>
      <c r="F310" s="137"/>
      <c r="G310" s="137"/>
      <c r="H310" s="137"/>
      <c r="I310" s="125"/>
      <c r="J310" s="125"/>
      <c r="K310" s="137"/>
    </row>
    <row r="311" spans="2:11">
      <c r="B311" s="124"/>
      <c r="C311" s="137"/>
      <c r="D311" s="137"/>
      <c r="E311" s="137"/>
      <c r="F311" s="137"/>
      <c r="G311" s="137"/>
      <c r="H311" s="137"/>
      <c r="I311" s="125"/>
      <c r="J311" s="125"/>
      <c r="K311" s="137"/>
    </row>
    <row r="312" spans="2:11">
      <c r="B312" s="124"/>
      <c r="C312" s="137"/>
      <c r="D312" s="137"/>
      <c r="E312" s="137"/>
      <c r="F312" s="137"/>
      <c r="G312" s="137"/>
      <c r="H312" s="137"/>
      <c r="I312" s="125"/>
      <c r="J312" s="125"/>
      <c r="K312" s="137"/>
    </row>
    <row r="313" spans="2:11">
      <c r="B313" s="124"/>
      <c r="C313" s="137"/>
      <c r="D313" s="137"/>
      <c r="E313" s="137"/>
      <c r="F313" s="137"/>
      <c r="G313" s="137"/>
      <c r="H313" s="137"/>
      <c r="I313" s="125"/>
      <c r="J313" s="125"/>
      <c r="K313" s="137"/>
    </row>
    <row r="314" spans="2:11">
      <c r="B314" s="124"/>
      <c r="C314" s="137"/>
      <c r="D314" s="137"/>
      <c r="E314" s="137"/>
      <c r="F314" s="137"/>
      <c r="G314" s="137"/>
      <c r="H314" s="137"/>
      <c r="I314" s="125"/>
      <c r="J314" s="125"/>
      <c r="K314" s="137"/>
    </row>
    <row r="315" spans="2:11">
      <c r="B315" s="124"/>
      <c r="C315" s="137"/>
      <c r="D315" s="137"/>
      <c r="E315" s="137"/>
      <c r="F315" s="137"/>
      <c r="G315" s="137"/>
      <c r="H315" s="137"/>
      <c r="I315" s="125"/>
      <c r="J315" s="125"/>
      <c r="K315" s="137"/>
    </row>
    <row r="316" spans="2:11">
      <c r="B316" s="124"/>
      <c r="C316" s="137"/>
      <c r="D316" s="137"/>
      <c r="E316" s="137"/>
      <c r="F316" s="137"/>
      <c r="G316" s="137"/>
      <c r="H316" s="137"/>
      <c r="I316" s="125"/>
      <c r="J316" s="125"/>
      <c r="K316" s="137"/>
    </row>
    <row r="317" spans="2:11">
      <c r="B317" s="124"/>
      <c r="C317" s="137"/>
      <c r="D317" s="137"/>
      <c r="E317" s="137"/>
      <c r="F317" s="137"/>
      <c r="G317" s="137"/>
      <c r="H317" s="137"/>
      <c r="I317" s="125"/>
      <c r="J317" s="125"/>
      <c r="K317" s="137"/>
    </row>
    <row r="318" spans="2:11">
      <c r="B318" s="124"/>
      <c r="C318" s="137"/>
      <c r="D318" s="137"/>
      <c r="E318" s="137"/>
      <c r="F318" s="137"/>
      <c r="G318" s="137"/>
      <c r="H318" s="137"/>
      <c r="I318" s="125"/>
      <c r="J318" s="125"/>
      <c r="K318" s="137"/>
    </row>
    <row r="319" spans="2:11">
      <c r="B319" s="124"/>
      <c r="C319" s="137"/>
      <c r="D319" s="137"/>
      <c r="E319" s="137"/>
      <c r="F319" s="137"/>
      <c r="G319" s="137"/>
      <c r="H319" s="137"/>
      <c r="I319" s="125"/>
      <c r="J319" s="125"/>
      <c r="K319" s="137"/>
    </row>
    <row r="320" spans="2:11">
      <c r="B320" s="124"/>
      <c r="C320" s="137"/>
      <c r="D320" s="137"/>
      <c r="E320" s="137"/>
      <c r="F320" s="137"/>
      <c r="G320" s="137"/>
      <c r="H320" s="137"/>
      <c r="I320" s="125"/>
      <c r="J320" s="125"/>
      <c r="K320" s="137"/>
    </row>
    <row r="321" spans="2:11">
      <c r="B321" s="124"/>
      <c r="C321" s="137"/>
      <c r="D321" s="137"/>
      <c r="E321" s="137"/>
      <c r="F321" s="137"/>
      <c r="G321" s="137"/>
      <c r="H321" s="137"/>
      <c r="I321" s="125"/>
      <c r="J321" s="125"/>
      <c r="K321" s="137"/>
    </row>
    <row r="322" spans="2:11">
      <c r="B322" s="124"/>
      <c r="C322" s="137"/>
      <c r="D322" s="137"/>
      <c r="E322" s="137"/>
      <c r="F322" s="137"/>
      <c r="G322" s="137"/>
      <c r="H322" s="137"/>
      <c r="I322" s="125"/>
      <c r="J322" s="125"/>
      <c r="K322" s="137"/>
    </row>
    <row r="323" spans="2:11">
      <c r="B323" s="124"/>
      <c r="C323" s="137"/>
      <c r="D323" s="137"/>
      <c r="E323" s="137"/>
      <c r="F323" s="137"/>
      <c r="G323" s="137"/>
      <c r="H323" s="137"/>
      <c r="I323" s="125"/>
      <c r="J323" s="125"/>
      <c r="K323" s="137"/>
    </row>
    <row r="324" spans="2:11">
      <c r="B324" s="124"/>
      <c r="C324" s="137"/>
      <c r="D324" s="137"/>
      <c r="E324" s="137"/>
      <c r="F324" s="137"/>
      <c r="G324" s="137"/>
      <c r="H324" s="137"/>
      <c r="I324" s="125"/>
      <c r="J324" s="125"/>
      <c r="K324" s="137"/>
    </row>
    <row r="325" spans="2:11">
      <c r="B325" s="124"/>
      <c r="C325" s="137"/>
      <c r="D325" s="137"/>
      <c r="E325" s="137"/>
      <c r="F325" s="137"/>
      <c r="G325" s="137"/>
      <c r="H325" s="137"/>
      <c r="I325" s="125"/>
      <c r="J325" s="125"/>
      <c r="K325" s="137"/>
    </row>
    <row r="326" spans="2:11">
      <c r="B326" s="124"/>
      <c r="C326" s="137"/>
      <c r="D326" s="137"/>
      <c r="E326" s="137"/>
      <c r="F326" s="137"/>
      <c r="G326" s="137"/>
      <c r="H326" s="137"/>
      <c r="I326" s="125"/>
      <c r="J326" s="125"/>
      <c r="K326" s="137"/>
    </row>
    <row r="327" spans="2:11">
      <c r="B327" s="124"/>
      <c r="C327" s="137"/>
      <c r="D327" s="137"/>
      <c r="E327" s="137"/>
      <c r="F327" s="137"/>
      <c r="G327" s="137"/>
      <c r="H327" s="137"/>
      <c r="I327" s="125"/>
      <c r="J327" s="125"/>
      <c r="K327" s="137"/>
    </row>
    <row r="328" spans="2:11">
      <c r="B328" s="124"/>
      <c r="C328" s="137"/>
      <c r="D328" s="137"/>
      <c r="E328" s="137"/>
      <c r="F328" s="137"/>
      <c r="G328" s="137"/>
      <c r="H328" s="137"/>
      <c r="I328" s="125"/>
      <c r="J328" s="125"/>
      <c r="K328" s="137"/>
    </row>
    <row r="329" spans="2:11">
      <c r="B329" s="124"/>
      <c r="C329" s="137"/>
      <c r="D329" s="137"/>
      <c r="E329" s="137"/>
      <c r="F329" s="137"/>
      <c r="G329" s="137"/>
      <c r="H329" s="137"/>
      <c r="I329" s="125"/>
      <c r="J329" s="125"/>
      <c r="K329" s="137"/>
    </row>
    <row r="330" spans="2:11">
      <c r="B330" s="124"/>
      <c r="C330" s="137"/>
      <c r="D330" s="137"/>
      <c r="E330" s="137"/>
      <c r="F330" s="137"/>
      <c r="G330" s="137"/>
      <c r="H330" s="137"/>
      <c r="I330" s="125"/>
      <c r="J330" s="125"/>
      <c r="K330" s="137"/>
    </row>
    <row r="331" spans="2:11">
      <c r="B331" s="124"/>
      <c r="C331" s="137"/>
      <c r="D331" s="137"/>
      <c r="E331" s="137"/>
      <c r="F331" s="137"/>
      <c r="G331" s="137"/>
      <c r="H331" s="137"/>
      <c r="I331" s="125"/>
      <c r="J331" s="125"/>
      <c r="K331" s="137"/>
    </row>
    <row r="332" spans="2:11">
      <c r="B332" s="124"/>
      <c r="C332" s="137"/>
      <c r="D332" s="137"/>
      <c r="E332" s="137"/>
      <c r="F332" s="137"/>
      <c r="G332" s="137"/>
      <c r="H332" s="137"/>
      <c r="I332" s="125"/>
      <c r="J332" s="125"/>
      <c r="K332" s="137"/>
    </row>
    <row r="333" spans="2:11">
      <c r="B333" s="124"/>
      <c r="C333" s="137"/>
      <c r="D333" s="137"/>
      <c r="E333" s="137"/>
      <c r="F333" s="137"/>
      <c r="G333" s="137"/>
      <c r="H333" s="137"/>
      <c r="I333" s="125"/>
      <c r="J333" s="125"/>
      <c r="K333" s="137"/>
    </row>
    <row r="334" spans="2:11">
      <c r="B334" s="124"/>
      <c r="C334" s="137"/>
      <c r="D334" s="137"/>
      <c r="E334" s="137"/>
      <c r="F334" s="137"/>
      <c r="G334" s="137"/>
      <c r="H334" s="137"/>
      <c r="I334" s="125"/>
      <c r="J334" s="125"/>
      <c r="K334" s="137"/>
    </row>
    <row r="335" spans="2:11">
      <c r="B335" s="124"/>
      <c r="C335" s="137"/>
      <c r="D335" s="137"/>
      <c r="E335" s="137"/>
      <c r="F335" s="137"/>
      <c r="G335" s="137"/>
      <c r="H335" s="137"/>
      <c r="I335" s="125"/>
      <c r="J335" s="125"/>
      <c r="K335" s="137"/>
    </row>
    <row r="336" spans="2:11">
      <c r="B336" s="124"/>
      <c r="C336" s="137"/>
      <c r="D336" s="137"/>
      <c r="E336" s="137"/>
      <c r="F336" s="137"/>
      <c r="G336" s="137"/>
      <c r="H336" s="137"/>
      <c r="I336" s="125"/>
      <c r="J336" s="125"/>
      <c r="K336" s="137"/>
    </row>
    <row r="337" spans="2:11">
      <c r="B337" s="124"/>
      <c r="C337" s="137"/>
      <c r="D337" s="137"/>
      <c r="E337" s="137"/>
      <c r="F337" s="137"/>
      <c r="G337" s="137"/>
      <c r="H337" s="137"/>
      <c r="I337" s="125"/>
      <c r="J337" s="125"/>
      <c r="K337" s="137"/>
    </row>
    <row r="338" spans="2:11">
      <c r="B338" s="124"/>
      <c r="C338" s="137"/>
      <c r="D338" s="137"/>
      <c r="E338" s="137"/>
      <c r="F338" s="137"/>
      <c r="G338" s="137"/>
      <c r="H338" s="137"/>
      <c r="I338" s="125"/>
      <c r="J338" s="125"/>
      <c r="K338" s="137"/>
    </row>
    <row r="339" spans="2:11">
      <c r="B339" s="124"/>
      <c r="C339" s="137"/>
      <c r="D339" s="137"/>
      <c r="E339" s="137"/>
      <c r="F339" s="137"/>
      <c r="G339" s="137"/>
      <c r="H339" s="137"/>
      <c r="I339" s="125"/>
      <c r="J339" s="125"/>
      <c r="K339" s="137"/>
    </row>
    <row r="340" spans="2:11">
      <c r="B340" s="124"/>
      <c r="C340" s="137"/>
      <c r="D340" s="137"/>
      <c r="E340" s="137"/>
      <c r="F340" s="137"/>
      <c r="G340" s="137"/>
      <c r="H340" s="137"/>
      <c r="I340" s="125"/>
      <c r="J340" s="125"/>
      <c r="K340" s="137"/>
    </row>
    <row r="341" spans="2:11">
      <c r="B341" s="124"/>
      <c r="C341" s="137"/>
      <c r="D341" s="137"/>
      <c r="E341" s="137"/>
      <c r="F341" s="137"/>
      <c r="G341" s="137"/>
      <c r="H341" s="137"/>
      <c r="I341" s="125"/>
      <c r="J341" s="125"/>
      <c r="K341" s="137"/>
    </row>
    <row r="342" spans="2:11">
      <c r="B342" s="124"/>
      <c r="C342" s="137"/>
      <c r="D342" s="137"/>
      <c r="E342" s="137"/>
      <c r="F342" s="137"/>
      <c r="G342" s="137"/>
      <c r="H342" s="137"/>
      <c r="I342" s="125"/>
      <c r="J342" s="125"/>
      <c r="K342" s="137"/>
    </row>
    <row r="343" spans="2:11">
      <c r="B343" s="124"/>
      <c r="C343" s="137"/>
      <c r="D343" s="137"/>
      <c r="E343" s="137"/>
      <c r="F343" s="137"/>
      <c r="G343" s="137"/>
      <c r="H343" s="137"/>
      <c r="I343" s="125"/>
      <c r="J343" s="125"/>
      <c r="K343" s="137"/>
    </row>
    <row r="344" spans="2:11">
      <c r="B344" s="124"/>
      <c r="C344" s="137"/>
      <c r="D344" s="137"/>
      <c r="E344" s="137"/>
      <c r="F344" s="137"/>
      <c r="G344" s="137"/>
      <c r="H344" s="137"/>
      <c r="I344" s="125"/>
      <c r="J344" s="125"/>
      <c r="K344" s="137"/>
    </row>
    <row r="345" spans="2:11">
      <c r="B345" s="124"/>
      <c r="C345" s="137"/>
      <c r="D345" s="137"/>
      <c r="E345" s="137"/>
      <c r="F345" s="137"/>
      <c r="G345" s="137"/>
      <c r="H345" s="137"/>
      <c r="I345" s="125"/>
      <c r="J345" s="125"/>
      <c r="K345" s="137"/>
    </row>
    <row r="346" spans="2:11">
      <c r="B346" s="124"/>
      <c r="C346" s="137"/>
      <c r="D346" s="137"/>
      <c r="E346" s="137"/>
      <c r="F346" s="137"/>
      <c r="G346" s="137"/>
      <c r="H346" s="137"/>
      <c r="I346" s="125"/>
      <c r="J346" s="125"/>
      <c r="K346" s="137"/>
    </row>
    <row r="347" spans="2:11">
      <c r="B347" s="124"/>
      <c r="C347" s="137"/>
      <c r="D347" s="137"/>
      <c r="E347" s="137"/>
      <c r="F347" s="137"/>
      <c r="G347" s="137"/>
      <c r="H347" s="137"/>
      <c r="I347" s="125"/>
      <c r="J347" s="125"/>
      <c r="K347" s="137"/>
    </row>
    <row r="348" spans="2:11">
      <c r="B348" s="124"/>
      <c r="C348" s="137"/>
      <c r="D348" s="137"/>
      <c r="E348" s="137"/>
      <c r="F348" s="137"/>
      <c r="G348" s="137"/>
      <c r="H348" s="137"/>
      <c r="I348" s="125"/>
      <c r="J348" s="125"/>
      <c r="K348" s="137"/>
    </row>
    <row r="349" spans="2:11">
      <c r="B349" s="124"/>
      <c r="C349" s="137"/>
      <c r="D349" s="137"/>
      <c r="E349" s="137"/>
      <c r="F349" s="137"/>
      <c r="G349" s="137"/>
      <c r="H349" s="137"/>
      <c r="I349" s="125"/>
      <c r="J349" s="125"/>
      <c r="K349" s="137"/>
    </row>
    <row r="350" spans="2:11">
      <c r="B350" s="124"/>
      <c r="C350" s="137"/>
      <c r="D350" s="137"/>
      <c r="E350" s="137"/>
      <c r="F350" s="137"/>
      <c r="G350" s="137"/>
      <c r="H350" s="137"/>
      <c r="I350" s="125"/>
      <c r="J350" s="125"/>
      <c r="K350" s="137"/>
    </row>
    <row r="351" spans="2:11">
      <c r="B351" s="124"/>
      <c r="C351" s="137"/>
      <c r="D351" s="137"/>
      <c r="E351" s="137"/>
      <c r="F351" s="137"/>
      <c r="G351" s="137"/>
      <c r="H351" s="137"/>
      <c r="I351" s="125"/>
      <c r="J351" s="125"/>
      <c r="K351" s="137"/>
    </row>
    <row r="352" spans="2:11">
      <c r="B352" s="124"/>
      <c r="C352" s="137"/>
      <c r="D352" s="137"/>
      <c r="E352" s="137"/>
      <c r="F352" s="137"/>
      <c r="G352" s="137"/>
      <c r="H352" s="137"/>
      <c r="I352" s="125"/>
      <c r="J352" s="125"/>
      <c r="K352" s="137"/>
    </row>
    <row r="353" spans="2:11">
      <c r="B353" s="124"/>
      <c r="C353" s="137"/>
      <c r="D353" s="137"/>
      <c r="E353" s="137"/>
      <c r="F353" s="137"/>
      <c r="G353" s="137"/>
      <c r="H353" s="137"/>
      <c r="I353" s="125"/>
      <c r="J353" s="125"/>
      <c r="K353" s="137"/>
    </row>
    <row r="354" spans="2:11">
      <c r="B354" s="124"/>
      <c r="C354" s="137"/>
      <c r="D354" s="137"/>
      <c r="E354" s="137"/>
      <c r="F354" s="137"/>
      <c r="G354" s="137"/>
      <c r="H354" s="137"/>
      <c r="I354" s="125"/>
      <c r="J354" s="125"/>
      <c r="K354" s="137"/>
    </row>
    <row r="355" spans="2:11">
      <c r="B355" s="124"/>
      <c r="C355" s="137"/>
      <c r="D355" s="137"/>
      <c r="E355" s="137"/>
      <c r="F355" s="137"/>
      <c r="G355" s="137"/>
      <c r="H355" s="137"/>
      <c r="I355" s="125"/>
      <c r="J355" s="125"/>
      <c r="K355" s="137"/>
    </row>
    <row r="356" spans="2:11">
      <c r="B356" s="124"/>
      <c r="C356" s="137"/>
      <c r="D356" s="137"/>
      <c r="E356" s="137"/>
      <c r="F356" s="137"/>
      <c r="G356" s="137"/>
      <c r="H356" s="137"/>
      <c r="I356" s="125"/>
      <c r="J356" s="125"/>
      <c r="K356" s="137"/>
    </row>
    <row r="357" spans="2:11">
      <c r="B357" s="124"/>
      <c r="C357" s="137"/>
      <c r="D357" s="137"/>
      <c r="E357" s="137"/>
      <c r="F357" s="137"/>
      <c r="G357" s="137"/>
      <c r="H357" s="137"/>
      <c r="I357" s="125"/>
      <c r="J357" s="125"/>
      <c r="K357" s="137"/>
    </row>
    <row r="358" spans="2:11">
      <c r="B358" s="124"/>
      <c r="C358" s="137"/>
      <c r="D358" s="137"/>
      <c r="E358" s="137"/>
      <c r="F358" s="137"/>
      <c r="G358" s="137"/>
      <c r="H358" s="137"/>
      <c r="I358" s="125"/>
      <c r="J358" s="125"/>
      <c r="K358" s="137"/>
    </row>
    <row r="359" spans="2:11">
      <c r="B359" s="124"/>
      <c r="C359" s="137"/>
      <c r="D359" s="137"/>
      <c r="E359" s="137"/>
      <c r="F359" s="137"/>
      <c r="G359" s="137"/>
      <c r="H359" s="137"/>
      <c r="I359" s="125"/>
      <c r="J359" s="125"/>
      <c r="K359" s="137"/>
    </row>
    <row r="360" spans="2:11">
      <c r="B360" s="124"/>
      <c r="C360" s="137"/>
      <c r="D360" s="137"/>
      <c r="E360" s="137"/>
      <c r="F360" s="137"/>
      <c r="G360" s="137"/>
      <c r="H360" s="137"/>
      <c r="I360" s="125"/>
      <c r="J360" s="125"/>
      <c r="K360" s="137"/>
    </row>
    <row r="361" spans="2:11">
      <c r="B361" s="124"/>
      <c r="C361" s="137"/>
      <c r="D361" s="137"/>
      <c r="E361" s="137"/>
      <c r="F361" s="137"/>
      <c r="G361" s="137"/>
      <c r="H361" s="137"/>
      <c r="I361" s="125"/>
      <c r="J361" s="125"/>
      <c r="K361" s="137"/>
    </row>
    <row r="362" spans="2:11">
      <c r="B362" s="124"/>
      <c r="C362" s="137"/>
      <c r="D362" s="137"/>
      <c r="E362" s="137"/>
      <c r="F362" s="137"/>
      <c r="G362" s="137"/>
      <c r="H362" s="137"/>
      <c r="I362" s="125"/>
      <c r="J362" s="125"/>
      <c r="K362" s="137"/>
    </row>
    <row r="363" spans="2:11">
      <c r="B363" s="124"/>
      <c r="C363" s="137"/>
      <c r="D363" s="137"/>
      <c r="E363" s="137"/>
      <c r="F363" s="137"/>
      <c r="G363" s="137"/>
      <c r="H363" s="137"/>
      <c r="I363" s="125"/>
      <c r="J363" s="125"/>
      <c r="K363" s="137"/>
    </row>
    <row r="364" spans="2:11">
      <c r="B364" s="124"/>
      <c r="C364" s="137"/>
      <c r="D364" s="137"/>
      <c r="E364" s="137"/>
      <c r="F364" s="137"/>
      <c r="G364" s="137"/>
      <c r="H364" s="137"/>
      <c r="I364" s="125"/>
      <c r="J364" s="125"/>
      <c r="K364" s="137"/>
    </row>
    <row r="365" spans="2:11">
      <c r="B365" s="124"/>
      <c r="C365" s="137"/>
      <c r="D365" s="137"/>
      <c r="E365" s="137"/>
      <c r="F365" s="137"/>
      <c r="G365" s="137"/>
      <c r="H365" s="137"/>
      <c r="I365" s="125"/>
      <c r="J365" s="125"/>
      <c r="K365" s="137"/>
    </row>
    <row r="366" spans="2:11">
      <c r="B366" s="124"/>
      <c r="C366" s="137"/>
      <c r="D366" s="137"/>
      <c r="E366" s="137"/>
      <c r="F366" s="137"/>
      <c r="G366" s="137"/>
      <c r="H366" s="137"/>
      <c r="I366" s="125"/>
      <c r="J366" s="125"/>
      <c r="K366" s="137"/>
    </row>
    <row r="367" spans="2:11">
      <c r="B367" s="124"/>
      <c r="C367" s="137"/>
      <c r="D367" s="137"/>
      <c r="E367" s="137"/>
      <c r="F367" s="137"/>
      <c r="G367" s="137"/>
      <c r="H367" s="137"/>
      <c r="I367" s="125"/>
      <c r="J367" s="125"/>
      <c r="K367" s="137"/>
    </row>
    <row r="368" spans="2:11">
      <c r="B368" s="124"/>
      <c r="C368" s="137"/>
      <c r="D368" s="137"/>
      <c r="E368" s="137"/>
      <c r="F368" s="137"/>
      <c r="G368" s="137"/>
      <c r="H368" s="137"/>
      <c r="I368" s="125"/>
      <c r="J368" s="125"/>
      <c r="K368" s="137"/>
    </row>
    <row r="369" spans="2:11">
      <c r="B369" s="124"/>
      <c r="C369" s="137"/>
      <c r="D369" s="137"/>
      <c r="E369" s="137"/>
      <c r="F369" s="137"/>
      <c r="G369" s="137"/>
      <c r="H369" s="137"/>
      <c r="I369" s="125"/>
      <c r="J369" s="125"/>
      <c r="K369" s="137"/>
    </row>
    <row r="370" spans="2:11">
      <c r="B370" s="124"/>
      <c r="C370" s="137"/>
      <c r="D370" s="137"/>
      <c r="E370" s="137"/>
      <c r="F370" s="137"/>
      <c r="G370" s="137"/>
      <c r="H370" s="137"/>
      <c r="I370" s="125"/>
      <c r="J370" s="125"/>
      <c r="K370" s="137"/>
    </row>
    <row r="371" spans="2:11">
      <c r="B371" s="124"/>
      <c r="C371" s="137"/>
      <c r="D371" s="137"/>
      <c r="E371" s="137"/>
      <c r="F371" s="137"/>
      <c r="G371" s="137"/>
      <c r="H371" s="137"/>
      <c r="I371" s="125"/>
      <c r="J371" s="125"/>
      <c r="K371" s="137"/>
    </row>
    <row r="372" spans="2:11">
      <c r="B372" s="124"/>
      <c r="C372" s="137"/>
      <c r="D372" s="137"/>
      <c r="E372" s="137"/>
      <c r="F372" s="137"/>
      <c r="G372" s="137"/>
      <c r="H372" s="137"/>
      <c r="I372" s="125"/>
      <c r="J372" s="125"/>
      <c r="K372" s="137"/>
    </row>
    <row r="373" spans="2:11">
      <c r="B373" s="124"/>
      <c r="C373" s="137"/>
      <c r="D373" s="137"/>
      <c r="E373" s="137"/>
      <c r="F373" s="137"/>
      <c r="G373" s="137"/>
      <c r="H373" s="137"/>
      <c r="I373" s="125"/>
      <c r="J373" s="125"/>
      <c r="K373" s="137"/>
    </row>
    <row r="374" spans="2:11">
      <c r="B374" s="124"/>
      <c r="C374" s="137"/>
      <c r="D374" s="137"/>
      <c r="E374" s="137"/>
      <c r="F374" s="137"/>
      <c r="G374" s="137"/>
      <c r="H374" s="137"/>
      <c r="I374" s="125"/>
      <c r="J374" s="125"/>
      <c r="K374" s="137"/>
    </row>
    <row r="375" spans="2:11">
      <c r="B375" s="124"/>
      <c r="C375" s="137"/>
      <c r="D375" s="137"/>
      <c r="E375" s="137"/>
      <c r="F375" s="137"/>
      <c r="G375" s="137"/>
      <c r="H375" s="137"/>
      <c r="I375" s="125"/>
      <c r="J375" s="125"/>
      <c r="K375" s="137"/>
    </row>
    <row r="376" spans="2:11">
      <c r="B376" s="124"/>
      <c r="C376" s="137"/>
      <c r="D376" s="137"/>
      <c r="E376" s="137"/>
      <c r="F376" s="137"/>
      <c r="G376" s="137"/>
      <c r="H376" s="137"/>
      <c r="I376" s="125"/>
      <c r="J376" s="125"/>
      <c r="K376" s="137"/>
    </row>
    <row r="377" spans="2:11">
      <c r="B377" s="124"/>
      <c r="C377" s="137"/>
      <c r="D377" s="137"/>
      <c r="E377" s="137"/>
      <c r="F377" s="137"/>
      <c r="G377" s="137"/>
      <c r="H377" s="137"/>
      <c r="I377" s="125"/>
      <c r="J377" s="125"/>
      <c r="K377" s="137"/>
    </row>
    <row r="378" spans="2:11">
      <c r="B378" s="124"/>
      <c r="C378" s="137"/>
      <c r="D378" s="137"/>
      <c r="E378" s="137"/>
      <c r="F378" s="137"/>
      <c r="G378" s="137"/>
      <c r="H378" s="137"/>
      <c r="I378" s="125"/>
      <c r="J378" s="125"/>
      <c r="K378" s="137"/>
    </row>
    <row r="379" spans="2:11">
      <c r="B379" s="124"/>
      <c r="C379" s="137"/>
      <c r="D379" s="137"/>
      <c r="E379" s="137"/>
      <c r="F379" s="137"/>
      <c r="G379" s="137"/>
      <c r="H379" s="137"/>
      <c r="I379" s="125"/>
      <c r="J379" s="125"/>
      <c r="K379" s="137"/>
    </row>
    <row r="380" spans="2:11">
      <c r="B380" s="124"/>
      <c r="C380" s="137"/>
      <c r="D380" s="137"/>
      <c r="E380" s="137"/>
      <c r="F380" s="137"/>
      <c r="G380" s="137"/>
      <c r="H380" s="137"/>
      <c r="I380" s="125"/>
      <c r="J380" s="125"/>
      <c r="K380" s="137"/>
    </row>
    <row r="381" spans="2:11">
      <c r="B381" s="124"/>
      <c r="C381" s="137"/>
      <c r="D381" s="137"/>
      <c r="E381" s="137"/>
      <c r="F381" s="137"/>
      <c r="G381" s="137"/>
      <c r="H381" s="137"/>
      <c r="I381" s="125"/>
      <c r="J381" s="125"/>
      <c r="K381" s="137"/>
    </row>
    <row r="382" spans="2:11">
      <c r="B382" s="124"/>
      <c r="C382" s="137"/>
      <c r="D382" s="137"/>
      <c r="E382" s="137"/>
      <c r="F382" s="137"/>
      <c r="G382" s="137"/>
      <c r="H382" s="137"/>
      <c r="I382" s="125"/>
      <c r="J382" s="125"/>
      <c r="K382" s="137"/>
    </row>
    <row r="383" spans="2:11">
      <c r="B383" s="124"/>
      <c r="C383" s="137"/>
      <c r="D383" s="137"/>
      <c r="E383" s="137"/>
      <c r="F383" s="137"/>
      <c r="G383" s="137"/>
      <c r="H383" s="137"/>
      <c r="I383" s="125"/>
      <c r="J383" s="125"/>
      <c r="K383" s="137"/>
    </row>
    <row r="384" spans="2:11">
      <c r="B384" s="124"/>
      <c r="C384" s="137"/>
      <c r="D384" s="137"/>
      <c r="E384" s="137"/>
      <c r="F384" s="137"/>
      <c r="G384" s="137"/>
      <c r="H384" s="137"/>
      <c r="I384" s="125"/>
      <c r="J384" s="125"/>
      <c r="K384" s="137"/>
    </row>
    <row r="385" spans="2:11">
      <c r="B385" s="124"/>
      <c r="C385" s="137"/>
      <c r="D385" s="137"/>
      <c r="E385" s="137"/>
      <c r="F385" s="137"/>
      <c r="G385" s="137"/>
      <c r="H385" s="137"/>
      <c r="I385" s="125"/>
      <c r="J385" s="125"/>
      <c r="K385" s="137"/>
    </row>
    <row r="386" spans="2:11">
      <c r="B386" s="124"/>
      <c r="C386" s="137"/>
      <c r="D386" s="137"/>
      <c r="E386" s="137"/>
      <c r="F386" s="137"/>
      <c r="G386" s="137"/>
      <c r="H386" s="137"/>
      <c r="I386" s="125"/>
      <c r="J386" s="125"/>
      <c r="K386" s="137"/>
    </row>
    <row r="387" spans="2:11">
      <c r="B387" s="124"/>
      <c r="C387" s="137"/>
      <c r="D387" s="137"/>
      <c r="E387" s="137"/>
      <c r="F387" s="137"/>
      <c r="G387" s="137"/>
      <c r="H387" s="137"/>
      <c r="I387" s="125"/>
      <c r="J387" s="125"/>
      <c r="K387" s="137"/>
    </row>
    <row r="388" spans="2:11">
      <c r="B388" s="124"/>
      <c r="C388" s="137"/>
      <c r="D388" s="137"/>
      <c r="E388" s="137"/>
      <c r="F388" s="137"/>
      <c r="G388" s="137"/>
      <c r="H388" s="137"/>
      <c r="I388" s="125"/>
      <c r="J388" s="125"/>
      <c r="K388" s="137"/>
    </row>
    <row r="389" spans="2:11">
      <c r="B389" s="124"/>
      <c r="C389" s="137"/>
      <c r="D389" s="137"/>
      <c r="E389" s="137"/>
      <c r="F389" s="137"/>
      <c r="G389" s="137"/>
      <c r="H389" s="137"/>
      <c r="I389" s="125"/>
      <c r="J389" s="125"/>
      <c r="K389" s="137"/>
    </row>
    <row r="390" spans="2:11">
      <c r="B390" s="124"/>
      <c r="C390" s="137"/>
      <c r="D390" s="137"/>
      <c r="E390" s="137"/>
      <c r="F390" s="137"/>
      <c r="G390" s="137"/>
      <c r="H390" s="137"/>
      <c r="I390" s="125"/>
      <c r="J390" s="125"/>
      <c r="K390" s="137"/>
    </row>
    <row r="391" spans="2:11">
      <c r="B391" s="124"/>
      <c r="C391" s="137"/>
      <c r="D391" s="137"/>
      <c r="E391" s="137"/>
      <c r="F391" s="137"/>
      <c r="G391" s="137"/>
      <c r="H391" s="137"/>
      <c r="I391" s="125"/>
      <c r="J391" s="125"/>
      <c r="K391" s="137"/>
    </row>
    <row r="392" spans="2:11">
      <c r="B392" s="124"/>
      <c r="C392" s="137"/>
      <c r="D392" s="137"/>
      <c r="E392" s="137"/>
      <c r="F392" s="137"/>
      <c r="G392" s="137"/>
      <c r="H392" s="137"/>
      <c r="I392" s="125"/>
      <c r="J392" s="125"/>
      <c r="K392" s="137"/>
    </row>
    <row r="393" spans="2:11">
      <c r="B393" s="124"/>
      <c r="C393" s="137"/>
      <c r="D393" s="137"/>
      <c r="E393" s="137"/>
      <c r="F393" s="137"/>
      <c r="G393" s="137"/>
      <c r="H393" s="137"/>
      <c r="I393" s="125"/>
      <c r="J393" s="125"/>
      <c r="K393" s="137"/>
    </row>
    <row r="394" spans="2:11">
      <c r="B394" s="124"/>
      <c r="C394" s="137"/>
      <c r="D394" s="137"/>
      <c r="E394" s="137"/>
      <c r="F394" s="137"/>
      <c r="G394" s="137"/>
      <c r="H394" s="137"/>
      <c r="I394" s="125"/>
      <c r="J394" s="125"/>
      <c r="K394" s="137"/>
    </row>
    <row r="395" spans="2:11">
      <c r="B395" s="124"/>
      <c r="C395" s="137"/>
      <c r="D395" s="137"/>
      <c r="E395" s="137"/>
      <c r="F395" s="137"/>
      <c r="G395" s="137"/>
      <c r="H395" s="137"/>
      <c r="I395" s="125"/>
      <c r="J395" s="125"/>
      <c r="K395" s="137"/>
    </row>
    <row r="396" spans="2:11">
      <c r="B396" s="124"/>
      <c r="C396" s="137"/>
      <c r="D396" s="137"/>
      <c r="E396" s="137"/>
      <c r="F396" s="137"/>
      <c r="G396" s="137"/>
      <c r="H396" s="137"/>
      <c r="I396" s="125"/>
      <c r="J396" s="125"/>
      <c r="K396" s="137"/>
    </row>
    <row r="397" spans="2:11">
      <c r="B397" s="124"/>
      <c r="C397" s="137"/>
      <c r="D397" s="137"/>
      <c r="E397" s="137"/>
      <c r="F397" s="137"/>
      <c r="G397" s="137"/>
      <c r="H397" s="137"/>
      <c r="I397" s="125"/>
      <c r="J397" s="125"/>
      <c r="K397" s="137"/>
    </row>
    <row r="398" spans="2:11">
      <c r="B398" s="124"/>
      <c r="C398" s="137"/>
      <c r="D398" s="137"/>
      <c r="E398" s="137"/>
      <c r="F398" s="137"/>
      <c r="G398" s="137"/>
      <c r="H398" s="137"/>
      <c r="I398" s="125"/>
      <c r="J398" s="125"/>
      <c r="K398" s="137"/>
    </row>
    <row r="399" spans="2:11">
      <c r="B399" s="124"/>
      <c r="C399" s="137"/>
      <c r="D399" s="137"/>
      <c r="E399" s="137"/>
      <c r="F399" s="137"/>
      <c r="G399" s="137"/>
      <c r="H399" s="137"/>
      <c r="I399" s="125"/>
      <c r="J399" s="125"/>
      <c r="K399" s="137"/>
    </row>
    <row r="400" spans="2:11">
      <c r="B400" s="124"/>
      <c r="C400" s="137"/>
      <c r="D400" s="137"/>
      <c r="E400" s="137"/>
      <c r="F400" s="137"/>
      <c r="G400" s="137"/>
      <c r="H400" s="137"/>
      <c r="I400" s="125"/>
      <c r="J400" s="125"/>
      <c r="K400" s="137"/>
    </row>
    <row r="401" spans="2:11">
      <c r="B401" s="124"/>
      <c r="C401" s="137"/>
      <c r="D401" s="137"/>
      <c r="E401" s="137"/>
      <c r="F401" s="137"/>
      <c r="G401" s="137"/>
      <c r="H401" s="137"/>
      <c r="I401" s="125"/>
      <c r="J401" s="125"/>
      <c r="K401" s="137"/>
    </row>
    <row r="402" spans="2:11">
      <c r="B402" s="124"/>
      <c r="C402" s="137"/>
      <c r="D402" s="137"/>
      <c r="E402" s="137"/>
      <c r="F402" s="137"/>
      <c r="G402" s="137"/>
      <c r="H402" s="137"/>
      <c r="I402" s="125"/>
      <c r="J402" s="125"/>
      <c r="K402" s="137"/>
    </row>
    <row r="403" spans="2:11">
      <c r="B403" s="124"/>
      <c r="C403" s="137"/>
      <c r="D403" s="137"/>
      <c r="E403" s="137"/>
      <c r="F403" s="137"/>
      <c r="G403" s="137"/>
      <c r="H403" s="137"/>
      <c r="I403" s="125"/>
      <c r="J403" s="125"/>
      <c r="K403" s="137"/>
    </row>
    <row r="404" spans="2:11">
      <c r="B404" s="124"/>
      <c r="C404" s="137"/>
      <c r="D404" s="137"/>
      <c r="E404" s="137"/>
      <c r="F404" s="137"/>
      <c r="G404" s="137"/>
      <c r="H404" s="137"/>
      <c r="I404" s="125"/>
      <c r="J404" s="125"/>
      <c r="K404" s="137"/>
    </row>
    <row r="405" spans="2:11">
      <c r="B405" s="124"/>
      <c r="C405" s="137"/>
      <c r="D405" s="137"/>
      <c r="E405" s="137"/>
      <c r="F405" s="137"/>
      <c r="G405" s="137"/>
      <c r="H405" s="137"/>
      <c r="I405" s="125"/>
      <c r="J405" s="125"/>
      <c r="K405" s="137"/>
    </row>
    <row r="406" spans="2:11">
      <c r="B406" s="124"/>
      <c r="C406" s="137"/>
      <c r="D406" s="137"/>
      <c r="E406" s="137"/>
      <c r="F406" s="137"/>
      <c r="G406" s="137"/>
      <c r="H406" s="137"/>
      <c r="I406" s="125"/>
      <c r="J406" s="125"/>
      <c r="K406" s="137"/>
    </row>
    <row r="407" spans="2:11">
      <c r="B407" s="124"/>
      <c r="C407" s="137"/>
      <c r="D407" s="137"/>
      <c r="E407" s="137"/>
      <c r="F407" s="137"/>
      <c r="G407" s="137"/>
      <c r="H407" s="137"/>
      <c r="I407" s="125"/>
      <c r="J407" s="125"/>
      <c r="K407" s="137"/>
    </row>
    <row r="408" spans="2:11">
      <c r="B408" s="124"/>
      <c r="C408" s="137"/>
      <c r="D408" s="137"/>
      <c r="E408" s="137"/>
      <c r="F408" s="137"/>
      <c r="G408" s="137"/>
      <c r="H408" s="137"/>
      <c r="I408" s="125"/>
      <c r="J408" s="125"/>
      <c r="K408" s="137"/>
    </row>
    <row r="409" spans="2:11">
      <c r="B409" s="124"/>
      <c r="C409" s="137"/>
      <c r="D409" s="137"/>
      <c r="E409" s="137"/>
      <c r="F409" s="137"/>
      <c r="G409" s="137"/>
      <c r="H409" s="137"/>
      <c r="I409" s="125"/>
      <c r="J409" s="125"/>
      <c r="K409" s="137"/>
    </row>
    <row r="410" spans="2:11">
      <c r="B410" s="124"/>
      <c r="C410" s="137"/>
      <c r="D410" s="137"/>
      <c r="E410" s="137"/>
      <c r="F410" s="137"/>
      <c r="G410" s="137"/>
      <c r="H410" s="137"/>
      <c r="I410" s="125"/>
      <c r="J410" s="125"/>
      <c r="K410" s="137"/>
    </row>
    <row r="411" spans="2:11">
      <c r="B411" s="124"/>
      <c r="C411" s="137"/>
      <c r="D411" s="137"/>
      <c r="E411" s="137"/>
      <c r="F411" s="137"/>
      <c r="G411" s="137"/>
      <c r="H411" s="137"/>
      <c r="I411" s="125"/>
      <c r="J411" s="125"/>
      <c r="K411" s="137"/>
    </row>
    <row r="412" spans="2:11">
      <c r="B412" s="124"/>
      <c r="C412" s="137"/>
      <c r="D412" s="137"/>
      <c r="E412" s="137"/>
      <c r="F412" s="137"/>
      <c r="G412" s="137"/>
      <c r="H412" s="137"/>
      <c r="I412" s="125"/>
      <c r="J412" s="125"/>
      <c r="K412" s="137"/>
    </row>
    <row r="413" spans="2:11">
      <c r="B413" s="124"/>
      <c r="C413" s="137"/>
      <c r="D413" s="137"/>
      <c r="E413" s="137"/>
      <c r="F413" s="137"/>
      <c r="G413" s="137"/>
      <c r="H413" s="137"/>
      <c r="I413" s="125"/>
      <c r="J413" s="125"/>
      <c r="K413" s="137"/>
    </row>
    <row r="414" spans="2:11">
      <c r="B414" s="124"/>
      <c r="C414" s="137"/>
      <c r="D414" s="137"/>
      <c r="E414" s="137"/>
      <c r="F414" s="137"/>
      <c r="G414" s="137"/>
      <c r="H414" s="137"/>
      <c r="I414" s="125"/>
      <c r="J414" s="125"/>
      <c r="K414" s="137"/>
    </row>
    <row r="415" spans="2:11">
      <c r="B415" s="124"/>
      <c r="C415" s="137"/>
      <c r="D415" s="137"/>
      <c r="E415" s="137"/>
      <c r="F415" s="137"/>
      <c r="G415" s="137"/>
      <c r="H415" s="137"/>
      <c r="I415" s="125"/>
      <c r="J415" s="125"/>
      <c r="K415" s="137"/>
    </row>
    <row r="416" spans="2:11">
      <c r="B416" s="124"/>
      <c r="C416" s="137"/>
      <c r="D416" s="137"/>
      <c r="E416" s="137"/>
      <c r="F416" s="137"/>
      <c r="G416" s="137"/>
      <c r="H416" s="137"/>
      <c r="I416" s="125"/>
      <c r="J416" s="125"/>
      <c r="K416" s="137"/>
    </row>
    <row r="417" spans="2:11">
      <c r="B417" s="124"/>
      <c r="C417" s="137"/>
      <c r="D417" s="137"/>
      <c r="E417" s="137"/>
      <c r="F417" s="137"/>
      <c r="G417" s="137"/>
      <c r="H417" s="137"/>
      <c r="I417" s="125"/>
      <c r="J417" s="125"/>
      <c r="K417" s="137"/>
    </row>
    <row r="418" spans="2:11">
      <c r="B418" s="124"/>
      <c r="C418" s="137"/>
      <c r="D418" s="137"/>
      <c r="E418" s="137"/>
      <c r="F418" s="137"/>
      <c r="G418" s="137"/>
      <c r="H418" s="137"/>
      <c r="I418" s="125"/>
      <c r="J418" s="125"/>
      <c r="K418" s="137"/>
    </row>
    <row r="419" spans="2:11">
      <c r="B419" s="124"/>
      <c r="C419" s="137"/>
      <c r="D419" s="137"/>
      <c r="E419" s="137"/>
      <c r="F419" s="137"/>
      <c r="G419" s="137"/>
      <c r="H419" s="137"/>
      <c r="I419" s="125"/>
      <c r="J419" s="125"/>
      <c r="K419" s="137"/>
    </row>
    <row r="420" spans="2:11">
      <c r="B420" s="124"/>
      <c r="C420" s="137"/>
      <c r="D420" s="137"/>
      <c r="E420" s="137"/>
      <c r="F420" s="137"/>
      <c r="G420" s="137"/>
      <c r="H420" s="137"/>
      <c r="I420" s="125"/>
      <c r="J420" s="125"/>
      <c r="K420" s="137"/>
    </row>
    <row r="421" spans="2:11">
      <c r="B421" s="124"/>
      <c r="C421" s="137"/>
      <c r="D421" s="137"/>
      <c r="E421" s="137"/>
      <c r="F421" s="137"/>
      <c r="G421" s="137"/>
      <c r="H421" s="137"/>
      <c r="I421" s="125"/>
      <c r="J421" s="125"/>
      <c r="K421" s="137"/>
    </row>
    <row r="422" spans="2:11">
      <c r="B422" s="124"/>
      <c r="C422" s="137"/>
      <c r="D422" s="137"/>
      <c r="E422" s="137"/>
      <c r="F422" s="137"/>
      <c r="G422" s="137"/>
      <c r="H422" s="137"/>
      <c r="I422" s="125"/>
      <c r="J422" s="125"/>
      <c r="K422" s="137"/>
    </row>
    <row r="423" spans="2:11">
      <c r="B423" s="124"/>
      <c r="C423" s="137"/>
      <c r="D423" s="137"/>
      <c r="E423" s="137"/>
      <c r="F423" s="137"/>
      <c r="G423" s="137"/>
      <c r="H423" s="137"/>
      <c r="I423" s="125"/>
      <c r="J423" s="125"/>
      <c r="K423" s="137"/>
    </row>
    <row r="424" spans="2:11">
      <c r="B424" s="124"/>
      <c r="C424" s="137"/>
      <c r="D424" s="137"/>
      <c r="E424" s="137"/>
      <c r="F424" s="137"/>
      <c r="G424" s="137"/>
      <c r="H424" s="137"/>
      <c r="I424" s="125"/>
      <c r="J424" s="125"/>
      <c r="K424" s="137"/>
    </row>
    <row r="425" spans="2:11">
      <c r="B425" s="124"/>
      <c r="C425" s="137"/>
      <c r="D425" s="137"/>
      <c r="E425" s="137"/>
      <c r="F425" s="137"/>
      <c r="G425" s="137"/>
      <c r="H425" s="137"/>
      <c r="I425" s="125"/>
      <c r="J425" s="125"/>
      <c r="K425" s="137"/>
    </row>
    <row r="426" spans="2:11">
      <c r="B426" s="124"/>
      <c r="C426" s="137"/>
      <c r="D426" s="137"/>
      <c r="E426" s="137"/>
      <c r="F426" s="137"/>
      <c r="G426" s="137"/>
      <c r="H426" s="137"/>
      <c r="I426" s="125"/>
      <c r="J426" s="125"/>
      <c r="K426" s="137"/>
    </row>
    <row r="427" spans="2:11">
      <c r="B427" s="124"/>
      <c r="C427" s="137"/>
      <c r="D427" s="137"/>
      <c r="E427" s="137"/>
      <c r="F427" s="137"/>
      <c r="G427" s="137"/>
      <c r="H427" s="137"/>
      <c r="I427" s="125"/>
      <c r="J427" s="125"/>
      <c r="K427" s="137"/>
    </row>
    <row r="428" spans="2:11">
      <c r="B428" s="124"/>
      <c r="C428" s="137"/>
      <c r="D428" s="137"/>
      <c r="E428" s="137"/>
      <c r="F428" s="137"/>
      <c r="G428" s="137"/>
      <c r="H428" s="137"/>
      <c r="I428" s="125"/>
      <c r="J428" s="125"/>
      <c r="K428" s="137"/>
    </row>
    <row r="429" spans="2:11">
      <c r="B429" s="124"/>
      <c r="C429" s="137"/>
      <c r="D429" s="137"/>
      <c r="E429" s="137"/>
      <c r="F429" s="137"/>
      <c r="G429" s="137"/>
      <c r="H429" s="137"/>
      <c r="I429" s="125"/>
      <c r="J429" s="125"/>
      <c r="K429" s="137"/>
    </row>
    <row r="430" spans="2:11">
      <c r="B430" s="124"/>
      <c r="C430" s="137"/>
      <c r="D430" s="137"/>
      <c r="E430" s="137"/>
      <c r="F430" s="137"/>
      <c r="G430" s="137"/>
      <c r="H430" s="137"/>
      <c r="I430" s="125"/>
      <c r="J430" s="125"/>
      <c r="K430" s="137"/>
    </row>
    <row r="431" spans="2:11">
      <c r="B431" s="124"/>
      <c r="C431" s="137"/>
      <c r="D431" s="137"/>
      <c r="E431" s="137"/>
      <c r="F431" s="137"/>
      <c r="G431" s="137"/>
      <c r="H431" s="137"/>
      <c r="I431" s="125"/>
      <c r="J431" s="125"/>
      <c r="K431" s="137"/>
    </row>
    <row r="432" spans="2:11">
      <c r="B432" s="124"/>
      <c r="C432" s="137"/>
      <c r="D432" s="137"/>
      <c r="E432" s="137"/>
      <c r="F432" s="137"/>
      <c r="G432" s="137"/>
      <c r="H432" s="137"/>
      <c r="I432" s="125"/>
      <c r="J432" s="125"/>
      <c r="K432" s="137"/>
    </row>
    <row r="433" spans="2:11">
      <c r="B433" s="124"/>
      <c r="C433" s="137"/>
      <c r="D433" s="137"/>
      <c r="E433" s="137"/>
      <c r="F433" s="137"/>
      <c r="G433" s="137"/>
      <c r="H433" s="137"/>
      <c r="I433" s="125"/>
      <c r="J433" s="125"/>
      <c r="K433" s="137"/>
    </row>
    <row r="434" spans="2:11">
      <c r="B434" s="124"/>
      <c r="C434" s="137"/>
      <c r="D434" s="137"/>
      <c r="E434" s="137"/>
      <c r="F434" s="137"/>
      <c r="G434" s="137"/>
      <c r="H434" s="137"/>
      <c r="I434" s="125"/>
      <c r="J434" s="125"/>
      <c r="K434" s="137"/>
    </row>
    <row r="435" spans="2:11">
      <c r="B435" s="124"/>
      <c r="C435" s="137"/>
      <c r="D435" s="137"/>
      <c r="E435" s="137"/>
      <c r="F435" s="137"/>
      <c r="G435" s="137"/>
      <c r="H435" s="137"/>
      <c r="I435" s="125"/>
      <c r="J435" s="125"/>
      <c r="K435" s="137"/>
    </row>
    <row r="436" spans="2:11">
      <c r="B436" s="124"/>
      <c r="C436" s="137"/>
      <c r="D436" s="137"/>
      <c r="E436" s="137"/>
      <c r="F436" s="137"/>
      <c r="G436" s="137"/>
      <c r="H436" s="137"/>
      <c r="I436" s="125"/>
      <c r="J436" s="125"/>
      <c r="K436" s="137"/>
    </row>
    <row r="437" spans="2:11">
      <c r="B437" s="124"/>
      <c r="C437" s="137"/>
      <c r="D437" s="137"/>
      <c r="E437" s="137"/>
      <c r="F437" s="137"/>
      <c r="G437" s="137"/>
      <c r="H437" s="137"/>
      <c r="I437" s="125"/>
      <c r="J437" s="125"/>
      <c r="K437" s="137"/>
    </row>
    <row r="438" spans="2:11">
      <c r="B438" s="124"/>
      <c r="C438" s="137"/>
      <c r="D438" s="137"/>
      <c r="E438" s="137"/>
      <c r="F438" s="137"/>
      <c r="G438" s="137"/>
      <c r="H438" s="137"/>
      <c r="I438" s="125"/>
      <c r="J438" s="125"/>
      <c r="K438" s="137"/>
    </row>
    <row r="439" spans="2:11">
      <c r="B439" s="124"/>
      <c r="C439" s="137"/>
      <c r="D439" s="137"/>
      <c r="E439" s="137"/>
      <c r="F439" s="137"/>
      <c r="G439" s="137"/>
      <c r="H439" s="137"/>
      <c r="I439" s="125"/>
      <c r="J439" s="125"/>
      <c r="K439" s="137"/>
    </row>
    <row r="440" spans="2:11">
      <c r="B440" s="124"/>
      <c r="C440" s="137"/>
      <c r="D440" s="137"/>
      <c r="E440" s="137"/>
      <c r="F440" s="137"/>
      <c r="G440" s="137"/>
      <c r="H440" s="137"/>
      <c r="I440" s="125"/>
      <c r="J440" s="125"/>
      <c r="K440" s="137"/>
    </row>
    <row r="441" spans="2:11">
      <c r="B441" s="124"/>
      <c r="C441" s="137"/>
      <c r="D441" s="137"/>
      <c r="E441" s="137"/>
      <c r="F441" s="137"/>
      <c r="G441" s="137"/>
      <c r="H441" s="137"/>
      <c r="I441" s="125"/>
      <c r="J441" s="125"/>
      <c r="K441" s="137"/>
    </row>
    <row r="442" spans="2:11">
      <c r="B442" s="124"/>
      <c r="C442" s="137"/>
      <c r="D442" s="137"/>
      <c r="E442" s="137"/>
      <c r="F442" s="137"/>
      <c r="G442" s="137"/>
      <c r="H442" s="137"/>
      <c r="I442" s="125"/>
      <c r="J442" s="125"/>
      <c r="K442" s="137"/>
    </row>
    <row r="443" spans="2:11">
      <c r="B443" s="124"/>
      <c r="C443" s="137"/>
      <c r="D443" s="137"/>
      <c r="E443" s="137"/>
      <c r="F443" s="137"/>
      <c r="G443" s="137"/>
      <c r="H443" s="137"/>
      <c r="I443" s="125"/>
      <c r="J443" s="125"/>
      <c r="K443" s="137"/>
    </row>
    <row r="444" spans="2:11">
      <c r="B444" s="124"/>
      <c r="C444" s="137"/>
      <c r="D444" s="137"/>
      <c r="E444" s="137"/>
      <c r="F444" s="137"/>
      <c r="G444" s="137"/>
      <c r="H444" s="137"/>
      <c r="I444" s="125"/>
      <c r="J444" s="125"/>
      <c r="K444" s="137"/>
    </row>
    <row r="445" spans="2:11">
      <c r="B445" s="124"/>
      <c r="C445" s="137"/>
      <c r="D445" s="137"/>
      <c r="E445" s="137"/>
      <c r="F445" s="137"/>
      <c r="G445" s="137"/>
      <c r="H445" s="137"/>
      <c r="I445" s="125"/>
      <c r="J445" s="125"/>
      <c r="K445" s="137"/>
    </row>
    <row r="446" spans="2:11">
      <c r="B446" s="124"/>
      <c r="C446" s="137"/>
      <c r="D446" s="137"/>
      <c r="E446" s="137"/>
      <c r="F446" s="137"/>
      <c r="G446" s="137"/>
      <c r="H446" s="137"/>
      <c r="I446" s="125"/>
      <c r="J446" s="125"/>
      <c r="K446" s="137"/>
    </row>
    <row r="447" spans="2:11">
      <c r="B447" s="124"/>
      <c r="C447" s="137"/>
      <c r="D447" s="137"/>
      <c r="E447" s="137"/>
      <c r="F447" s="137"/>
      <c r="G447" s="137"/>
      <c r="H447" s="137"/>
      <c r="I447" s="125"/>
      <c r="J447" s="125"/>
      <c r="K447" s="137"/>
    </row>
    <row r="448" spans="2:11">
      <c r="B448" s="124"/>
      <c r="C448" s="137"/>
      <c r="D448" s="137"/>
      <c r="E448" s="137"/>
      <c r="F448" s="137"/>
      <c r="G448" s="137"/>
      <c r="H448" s="137"/>
      <c r="I448" s="125"/>
      <c r="J448" s="125"/>
      <c r="K448" s="137"/>
    </row>
    <row r="449" spans="2:11">
      <c r="B449" s="124"/>
      <c r="C449" s="137"/>
      <c r="D449" s="137"/>
      <c r="E449" s="137"/>
      <c r="F449" s="137"/>
      <c r="G449" s="137"/>
      <c r="H449" s="137"/>
      <c r="I449" s="125"/>
      <c r="J449" s="125"/>
      <c r="K449" s="137"/>
    </row>
    <row r="450" spans="2:11">
      <c r="B450" s="124"/>
      <c r="C450" s="137"/>
      <c r="D450" s="137"/>
      <c r="E450" s="137"/>
      <c r="F450" s="137"/>
      <c r="G450" s="137"/>
      <c r="H450" s="137"/>
      <c r="I450" s="125"/>
      <c r="J450" s="125"/>
      <c r="K450" s="137"/>
    </row>
    <row r="451" spans="2:11">
      <c r="B451" s="124"/>
      <c r="C451" s="137"/>
      <c r="D451" s="137"/>
      <c r="E451" s="137"/>
      <c r="F451" s="137"/>
      <c r="G451" s="137"/>
      <c r="H451" s="137"/>
      <c r="I451" s="125"/>
      <c r="J451" s="125"/>
      <c r="K451" s="137"/>
    </row>
    <row r="452" spans="2:11">
      <c r="B452" s="124"/>
      <c r="C452" s="137"/>
      <c r="D452" s="137"/>
      <c r="E452" s="137"/>
      <c r="F452" s="137"/>
      <c r="G452" s="137"/>
      <c r="H452" s="137"/>
      <c r="I452" s="125"/>
      <c r="J452" s="125"/>
      <c r="K452" s="137"/>
    </row>
    <row r="453" spans="2:11">
      <c r="B453" s="124"/>
      <c r="C453" s="137"/>
      <c r="D453" s="137"/>
      <c r="E453" s="137"/>
      <c r="F453" s="137"/>
      <c r="G453" s="137"/>
      <c r="H453" s="137"/>
      <c r="I453" s="125"/>
      <c r="J453" s="125"/>
      <c r="K453" s="137"/>
    </row>
    <row r="454" spans="2:11">
      <c r="B454" s="124"/>
      <c r="C454" s="137"/>
      <c r="D454" s="137"/>
      <c r="E454" s="137"/>
      <c r="F454" s="137"/>
      <c r="G454" s="137"/>
      <c r="H454" s="137"/>
      <c r="I454" s="125"/>
      <c r="J454" s="125"/>
      <c r="K454" s="137"/>
    </row>
    <row r="455" spans="2:11">
      <c r="B455" s="124"/>
      <c r="C455" s="137"/>
      <c r="D455" s="137"/>
      <c r="E455" s="137"/>
      <c r="F455" s="137"/>
      <c r="G455" s="137"/>
      <c r="H455" s="137"/>
      <c r="I455" s="125"/>
      <c r="J455" s="125"/>
      <c r="K455" s="137"/>
    </row>
    <row r="456" spans="2:11">
      <c r="B456" s="124"/>
      <c r="C456" s="137"/>
      <c r="D456" s="137"/>
      <c r="E456" s="137"/>
      <c r="F456" s="137"/>
      <c r="G456" s="137"/>
      <c r="H456" s="137"/>
      <c r="I456" s="125"/>
      <c r="J456" s="125"/>
      <c r="K456" s="137"/>
    </row>
    <row r="457" spans="2:11">
      <c r="B457" s="124"/>
      <c r="C457" s="137"/>
      <c r="D457" s="137"/>
      <c r="E457" s="137"/>
      <c r="F457" s="137"/>
      <c r="G457" s="137"/>
      <c r="H457" s="137"/>
      <c r="I457" s="125"/>
      <c r="J457" s="125"/>
      <c r="K457" s="137"/>
    </row>
    <row r="458" spans="2:11">
      <c r="B458" s="124"/>
      <c r="C458" s="137"/>
      <c r="D458" s="137"/>
      <c r="E458" s="137"/>
      <c r="F458" s="137"/>
      <c r="G458" s="137"/>
      <c r="H458" s="137"/>
      <c r="I458" s="125"/>
      <c r="J458" s="125"/>
      <c r="K458" s="137"/>
    </row>
    <row r="459" spans="2:11">
      <c r="B459" s="124"/>
      <c r="C459" s="137"/>
      <c r="D459" s="137"/>
      <c r="E459" s="137"/>
      <c r="F459" s="137"/>
      <c r="G459" s="137"/>
      <c r="H459" s="137"/>
      <c r="I459" s="125"/>
      <c r="J459" s="125"/>
      <c r="K459" s="137"/>
    </row>
    <row r="460" spans="2:11">
      <c r="B460" s="124"/>
      <c r="C460" s="137"/>
      <c r="D460" s="137"/>
      <c r="E460" s="137"/>
      <c r="F460" s="137"/>
      <c r="G460" s="137"/>
      <c r="H460" s="137"/>
      <c r="I460" s="125"/>
      <c r="J460" s="125"/>
      <c r="K460" s="137"/>
    </row>
    <row r="461" spans="2:11">
      <c r="B461" s="124"/>
      <c r="C461" s="137"/>
      <c r="D461" s="137"/>
      <c r="E461" s="137"/>
      <c r="F461" s="137"/>
      <c r="G461" s="137"/>
      <c r="H461" s="137"/>
      <c r="I461" s="125"/>
      <c r="J461" s="125"/>
      <c r="K461" s="137"/>
    </row>
    <row r="462" spans="2:11">
      <c r="B462" s="124"/>
      <c r="C462" s="137"/>
      <c r="D462" s="137"/>
      <c r="E462" s="137"/>
      <c r="F462" s="137"/>
      <c r="G462" s="137"/>
      <c r="H462" s="137"/>
      <c r="I462" s="125"/>
      <c r="J462" s="125"/>
      <c r="K462" s="137"/>
    </row>
    <row r="463" spans="2:11">
      <c r="B463" s="124"/>
      <c r="C463" s="137"/>
      <c r="D463" s="137"/>
      <c r="E463" s="137"/>
      <c r="F463" s="137"/>
      <c r="G463" s="137"/>
      <c r="H463" s="137"/>
      <c r="I463" s="125"/>
      <c r="J463" s="125"/>
      <c r="K463" s="137"/>
    </row>
    <row r="464" spans="2:11">
      <c r="B464" s="124"/>
      <c r="C464" s="137"/>
      <c r="D464" s="137"/>
      <c r="E464" s="137"/>
      <c r="F464" s="137"/>
      <c r="G464" s="137"/>
      <c r="H464" s="137"/>
      <c r="I464" s="125"/>
      <c r="J464" s="125"/>
      <c r="K464" s="137"/>
    </row>
    <row r="465" spans="2:11">
      <c r="B465" s="124"/>
      <c r="C465" s="137"/>
      <c r="D465" s="137"/>
      <c r="E465" s="137"/>
      <c r="F465" s="137"/>
      <c r="G465" s="137"/>
      <c r="H465" s="137"/>
      <c r="I465" s="125"/>
      <c r="J465" s="125"/>
      <c r="K465" s="137"/>
    </row>
    <row r="466" spans="2:11">
      <c r="B466" s="124"/>
      <c r="C466" s="137"/>
      <c r="D466" s="137"/>
      <c r="E466" s="137"/>
      <c r="F466" s="137"/>
      <c r="G466" s="137"/>
      <c r="H466" s="137"/>
      <c r="I466" s="125"/>
      <c r="J466" s="125"/>
      <c r="K466" s="137"/>
    </row>
    <row r="467" spans="2:11">
      <c r="B467" s="124"/>
      <c r="C467" s="137"/>
      <c r="D467" s="137"/>
      <c r="E467" s="137"/>
      <c r="F467" s="137"/>
      <c r="G467" s="137"/>
      <c r="H467" s="137"/>
      <c r="I467" s="125"/>
      <c r="J467" s="125"/>
      <c r="K467" s="137"/>
    </row>
    <row r="468" spans="2:11">
      <c r="B468" s="124"/>
      <c r="C468" s="137"/>
      <c r="D468" s="137"/>
      <c r="E468" s="137"/>
      <c r="F468" s="137"/>
      <c r="G468" s="137"/>
      <c r="H468" s="137"/>
      <c r="I468" s="125"/>
      <c r="J468" s="125"/>
      <c r="K468" s="137"/>
    </row>
    <row r="469" spans="2:11">
      <c r="B469" s="124"/>
      <c r="C469" s="137"/>
      <c r="D469" s="137"/>
      <c r="E469" s="137"/>
      <c r="F469" s="137"/>
      <c r="G469" s="137"/>
      <c r="H469" s="137"/>
      <c r="I469" s="125"/>
      <c r="J469" s="125"/>
      <c r="K469" s="137"/>
    </row>
    <row r="470" spans="2:11">
      <c r="B470" s="124"/>
      <c r="C470" s="137"/>
      <c r="D470" s="137"/>
      <c r="E470" s="137"/>
      <c r="F470" s="137"/>
      <c r="G470" s="137"/>
      <c r="H470" s="137"/>
      <c r="I470" s="125"/>
      <c r="J470" s="125"/>
      <c r="K470" s="137"/>
    </row>
    <row r="471" spans="2:11">
      <c r="B471" s="124"/>
      <c r="C471" s="137"/>
      <c r="D471" s="137"/>
      <c r="E471" s="137"/>
      <c r="F471" s="137"/>
      <c r="G471" s="137"/>
      <c r="H471" s="137"/>
      <c r="I471" s="125"/>
      <c r="J471" s="125"/>
      <c r="K471" s="137"/>
    </row>
    <row r="472" spans="2:11">
      <c r="B472" s="124"/>
      <c r="C472" s="137"/>
      <c r="D472" s="137"/>
      <c r="E472" s="137"/>
      <c r="F472" s="137"/>
      <c r="G472" s="137"/>
      <c r="H472" s="137"/>
      <c r="I472" s="125"/>
      <c r="J472" s="125"/>
      <c r="K472" s="137"/>
    </row>
    <row r="473" spans="2:11">
      <c r="B473" s="124"/>
      <c r="C473" s="137"/>
      <c r="D473" s="137"/>
      <c r="E473" s="137"/>
      <c r="F473" s="137"/>
      <c r="G473" s="137"/>
      <c r="H473" s="137"/>
      <c r="I473" s="125"/>
      <c r="J473" s="125"/>
      <c r="K473" s="137"/>
    </row>
    <row r="474" spans="2:11">
      <c r="B474" s="124"/>
      <c r="C474" s="137"/>
      <c r="D474" s="137"/>
      <c r="E474" s="137"/>
      <c r="F474" s="137"/>
      <c r="G474" s="137"/>
      <c r="H474" s="137"/>
      <c r="I474" s="125"/>
      <c r="J474" s="125"/>
      <c r="K474" s="137"/>
    </row>
    <row r="475" spans="2:11">
      <c r="B475" s="124"/>
      <c r="C475" s="137"/>
      <c r="D475" s="137"/>
      <c r="E475" s="137"/>
      <c r="F475" s="137"/>
      <c r="G475" s="137"/>
      <c r="H475" s="137"/>
      <c r="I475" s="125"/>
      <c r="J475" s="125"/>
      <c r="K475" s="137"/>
    </row>
    <row r="476" spans="2:11">
      <c r="B476" s="124"/>
      <c r="C476" s="137"/>
      <c r="D476" s="137"/>
      <c r="E476" s="137"/>
      <c r="F476" s="137"/>
      <c r="G476" s="137"/>
      <c r="H476" s="137"/>
      <c r="I476" s="125"/>
      <c r="J476" s="125"/>
      <c r="K476" s="137"/>
    </row>
    <row r="477" spans="2:11">
      <c r="B477" s="124"/>
      <c r="C477" s="137"/>
      <c r="D477" s="137"/>
      <c r="E477" s="137"/>
      <c r="F477" s="137"/>
      <c r="G477" s="137"/>
      <c r="H477" s="137"/>
      <c r="I477" s="125"/>
      <c r="J477" s="125"/>
      <c r="K477" s="137"/>
    </row>
    <row r="478" spans="2:11">
      <c r="B478" s="124"/>
      <c r="C478" s="137"/>
      <c r="D478" s="137"/>
      <c r="E478" s="137"/>
      <c r="F478" s="137"/>
      <c r="G478" s="137"/>
      <c r="H478" s="137"/>
      <c r="I478" s="125"/>
      <c r="J478" s="125"/>
      <c r="K478" s="137"/>
    </row>
    <row r="479" spans="2:11">
      <c r="B479" s="124"/>
      <c r="C479" s="137"/>
      <c r="D479" s="137"/>
      <c r="E479" s="137"/>
      <c r="F479" s="137"/>
      <c r="G479" s="137"/>
      <c r="H479" s="137"/>
      <c r="I479" s="125"/>
      <c r="J479" s="125"/>
      <c r="K479" s="137"/>
    </row>
    <row r="480" spans="2:11">
      <c r="B480" s="124"/>
      <c r="C480" s="137"/>
      <c r="D480" s="137"/>
      <c r="E480" s="137"/>
      <c r="F480" s="137"/>
      <c r="G480" s="137"/>
      <c r="H480" s="137"/>
      <c r="I480" s="125"/>
      <c r="J480" s="125"/>
      <c r="K480" s="137"/>
    </row>
    <row r="481" spans="2:11">
      <c r="B481" s="124"/>
      <c r="C481" s="137"/>
      <c r="D481" s="137"/>
      <c r="E481" s="137"/>
      <c r="F481" s="137"/>
      <c r="G481" s="137"/>
      <c r="H481" s="137"/>
      <c r="I481" s="125"/>
      <c r="J481" s="125"/>
      <c r="K481" s="137"/>
    </row>
    <row r="482" spans="2:11">
      <c r="B482" s="124"/>
      <c r="C482" s="137"/>
      <c r="D482" s="137"/>
      <c r="E482" s="137"/>
      <c r="F482" s="137"/>
      <c r="G482" s="137"/>
      <c r="H482" s="137"/>
      <c r="I482" s="125"/>
      <c r="J482" s="125"/>
      <c r="K482" s="137"/>
    </row>
    <row r="483" spans="2:11">
      <c r="B483" s="124"/>
      <c r="C483" s="137"/>
      <c r="D483" s="137"/>
      <c r="E483" s="137"/>
      <c r="F483" s="137"/>
      <c r="G483" s="137"/>
      <c r="H483" s="137"/>
      <c r="I483" s="125"/>
      <c r="J483" s="125"/>
      <c r="K483" s="137"/>
    </row>
    <row r="484" spans="2:11">
      <c r="B484" s="124"/>
      <c r="C484" s="137"/>
      <c r="D484" s="137"/>
      <c r="E484" s="137"/>
      <c r="F484" s="137"/>
      <c r="G484" s="137"/>
      <c r="H484" s="137"/>
      <c r="I484" s="125"/>
      <c r="J484" s="125"/>
      <c r="K484" s="137"/>
    </row>
    <row r="485" spans="2:11">
      <c r="B485" s="124"/>
      <c r="C485" s="137"/>
      <c r="D485" s="137"/>
      <c r="E485" s="137"/>
      <c r="F485" s="137"/>
      <c r="G485" s="137"/>
      <c r="H485" s="137"/>
      <c r="I485" s="125"/>
      <c r="J485" s="125"/>
      <c r="K485" s="137"/>
    </row>
    <row r="486" spans="2:11">
      <c r="B486" s="124"/>
      <c r="C486" s="137"/>
      <c r="D486" s="137"/>
      <c r="E486" s="137"/>
      <c r="F486" s="137"/>
      <c r="G486" s="137"/>
      <c r="H486" s="137"/>
      <c r="I486" s="125"/>
      <c r="J486" s="125"/>
      <c r="K486" s="137"/>
    </row>
    <row r="487" spans="2:11">
      <c r="B487" s="124"/>
      <c r="C487" s="137"/>
      <c r="D487" s="137"/>
      <c r="E487" s="137"/>
      <c r="F487" s="137"/>
      <c r="G487" s="137"/>
      <c r="H487" s="137"/>
      <c r="I487" s="125"/>
      <c r="J487" s="125"/>
      <c r="K487" s="137"/>
    </row>
    <row r="488" spans="2:11">
      <c r="B488" s="124"/>
      <c r="C488" s="137"/>
      <c r="D488" s="137"/>
      <c r="E488" s="137"/>
      <c r="F488" s="137"/>
      <c r="G488" s="137"/>
      <c r="H488" s="137"/>
      <c r="I488" s="125"/>
      <c r="J488" s="125"/>
      <c r="K488" s="137"/>
    </row>
    <row r="489" spans="2:11">
      <c r="B489" s="124"/>
      <c r="C489" s="137"/>
      <c r="D489" s="137"/>
      <c r="E489" s="137"/>
      <c r="F489" s="137"/>
      <c r="G489" s="137"/>
      <c r="H489" s="137"/>
      <c r="I489" s="125"/>
      <c r="J489" s="125"/>
      <c r="K489" s="137"/>
    </row>
    <row r="490" spans="2:11">
      <c r="B490" s="124"/>
      <c r="C490" s="137"/>
      <c r="D490" s="137"/>
      <c r="E490" s="137"/>
      <c r="F490" s="137"/>
      <c r="G490" s="137"/>
      <c r="H490" s="137"/>
      <c r="I490" s="125"/>
      <c r="J490" s="125"/>
      <c r="K490" s="137"/>
    </row>
    <row r="491" spans="2:11">
      <c r="B491" s="124"/>
      <c r="C491" s="137"/>
      <c r="D491" s="137"/>
      <c r="E491" s="137"/>
      <c r="F491" s="137"/>
      <c r="G491" s="137"/>
      <c r="H491" s="137"/>
      <c r="I491" s="125"/>
      <c r="J491" s="125"/>
      <c r="K491" s="137"/>
    </row>
    <row r="492" spans="2:11">
      <c r="B492" s="124"/>
      <c r="C492" s="137"/>
      <c r="D492" s="137"/>
      <c r="E492" s="137"/>
      <c r="F492" s="137"/>
      <c r="G492" s="137"/>
      <c r="H492" s="137"/>
      <c r="I492" s="125"/>
      <c r="J492" s="125"/>
      <c r="K492" s="137"/>
    </row>
    <row r="493" spans="2:11">
      <c r="B493" s="124"/>
      <c r="C493" s="137"/>
      <c r="D493" s="137"/>
      <c r="E493" s="137"/>
      <c r="F493" s="137"/>
      <c r="G493" s="137"/>
      <c r="H493" s="137"/>
      <c r="I493" s="125"/>
      <c r="J493" s="125"/>
      <c r="K493" s="137"/>
    </row>
    <row r="494" spans="2:11">
      <c r="B494" s="124"/>
      <c r="C494" s="137"/>
      <c r="D494" s="137"/>
      <c r="E494" s="137"/>
      <c r="F494" s="137"/>
      <c r="G494" s="137"/>
      <c r="H494" s="137"/>
      <c r="I494" s="125"/>
      <c r="J494" s="125"/>
      <c r="K494" s="137"/>
    </row>
    <row r="495" spans="2:11">
      <c r="B495" s="124"/>
      <c r="C495" s="137"/>
      <c r="D495" s="137"/>
      <c r="E495" s="137"/>
      <c r="F495" s="137"/>
      <c r="G495" s="137"/>
      <c r="H495" s="137"/>
      <c r="I495" s="125"/>
      <c r="J495" s="125"/>
      <c r="K495" s="137"/>
    </row>
    <row r="496" spans="2:11">
      <c r="B496" s="124"/>
      <c r="C496" s="137"/>
      <c r="D496" s="137"/>
      <c r="E496" s="137"/>
      <c r="F496" s="137"/>
      <c r="G496" s="137"/>
      <c r="H496" s="137"/>
      <c r="I496" s="125"/>
      <c r="J496" s="125"/>
      <c r="K496" s="137"/>
    </row>
    <row r="497" spans="2:11">
      <c r="B497" s="124"/>
      <c r="C497" s="137"/>
      <c r="D497" s="137"/>
      <c r="E497" s="137"/>
      <c r="F497" s="137"/>
      <c r="G497" s="137"/>
      <c r="H497" s="137"/>
      <c r="I497" s="125"/>
      <c r="J497" s="125"/>
      <c r="K497" s="137"/>
    </row>
    <row r="498" spans="2:11">
      <c r="B498" s="124"/>
      <c r="C498" s="137"/>
      <c r="D498" s="137"/>
      <c r="E498" s="137"/>
      <c r="F498" s="137"/>
      <c r="G498" s="137"/>
      <c r="H498" s="137"/>
      <c r="I498" s="125"/>
      <c r="J498" s="125"/>
      <c r="K498" s="137"/>
    </row>
    <row r="499" spans="2:11">
      <c r="B499" s="124"/>
      <c r="C499" s="137"/>
      <c r="D499" s="137"/>
      <c r="E499" s="137"/>
      <c r="F499" s="137"/>
      <c r="G499" s="137"/>
      <c r="H499" s="137"/>
      <c r="I499" s="125"/>
      <c r="J499" s="125"/>
      <c r="K499" s="137"/>
    </row>
    <row r="500" spans="2:11">
      <c r="B500" s="124"/>
      <c r="C500" s="137"/>
      <c r="D500" s="137"/>
      <c r="E500" s="137"/>
      <c r="F500" s="137"/>
      <c r="G500" s="137"/>
      <c r="H500" s="137"/>
      <c r="I500" s="125"/>
      <c r="J500" s="125"/>
      <c r="K500" s="137"/>
    </row>
    <row r="501" spans="2:11">
      <c r="B501" s="124"/>
      <c r="C501" s="137"/>
      <c r="D501" s="137"/>
      <c r="E501" s="137"/>
      <c r="F501" s="137"/>
      <c r="G501" s="137"/>
      <c r="H501" s="137"/>
      <c r="I501" s="125"/>
      <c r="J501" s="125"/>
      <c r="K501" s="137"/>
    </row>
    <row r="502" spans="2:11">
      <c r="B502" s="124"/>
      <c r="C502" s="137"/>
      <c r="D502" s="137"/>
      <c r="E502" s="137"/>
      <c r="F502" s="137"/>
      <c r="G502" s="137"/>
      <c r="H502" s="137"/>
      <c r="I502" s="125"/>
      <c r="J502" s="125"/>
      <c r="K502" s="137"/>
    </row>
    <row r="503" spans="2:11">
      <c r="B503" s="124"/>
      <c r="C503" s="137"/>
      <c r="D503" s="137"/>
      <c r="E503" s="137"/>
      <c r="F503" s="137"/>
      <c r="G503" s="137"/>
      <c r="H503" s="137"/>
      <c r="I503" s="125"/>
      <c r="J503" s="125"/>
      <c r="K503" s="137"/>
    </row>
    <row r="504" spans="2:11">
      <c r="B504" s="124"/>
      <c r="C504" s="137"/>
      <c r="D504" s="137"/>
      <c r="E504" s="137"/>
      <c r="F504" s="137"/>
      <c r="G504" s="137"/>
      <c r="H504" s="137"/>
      <c r="I504" s="125"/>
      <c r="J504" s="125"/>
      <c r="K504" s="137"/>
    </row>
    <row r="505" spans="2:11">
      <c r="B505" s="124"/>
      <c r="C505" s="137"/>
      <c r="D505" s="137"/>
      <c r="E505" s="137"/>
      <c r="F505" s="137"/>
      <c r="G505" s="137"/>
      <c r="H505" s="137"/>
      <c r="I505" s="125"/>
      <c r="J505" s="125"/>
      <c r="K505" s="137"/>
    </row>
    <row r="506" spans="2:11">
      <c r="B506" s="124"/>
      <c r="C506" s="137"/>
      <c r="D506" s="137"/>
      <c r="E506" s="137"/>
      <c r="F506" s="137"/>
      <c r="G506" s="137"/>
      <c r="H506" s="137"/>
      <c r="I506" s="125"/>
      <c r="J506" s="125"/>
      <c r="K506" s="137"/>
    </row>
    <row r="507" spans="2:11">
      <c r="B507" s="124"/>
      <c r="C507" s="137"/>
      <c r="D507" s="137"/>
      <c r="E507" s="137"/>
      <c r="F507" s="137"/>
      <c r="G507" s="137"/>
      <c r="H507" s="137"/>
      <c r="I507" s="125"/>
      <c r="J507" s="125"/>
      <c r="K507" s="137"/>
    </row>
    <row r="508" spans="2:11">
      <c r="B508" s="124"/>
      <c r="C508" s="137"/>
      <c r="D508" s="137"/>
      <c r="E508" s="137"/>
      <c r="F508" s="137"/>
      <c r="G508" s="137"/>
      <c r="H508" s="137"/>
      <c r="I508" s="125"/>
      <c r="J508" s="125"/>
      <c r="K508" s="137"/>
    </row>
    <row r="509" spans="2:11">
      <c r="B509" s="124"/>
      <c r="C509" s="137"/>
      <c r="D509" s="137"/>
      <c r="E509" s="137"/>
      <c r="F509" s="137"/>
      <c r="G509" s="137"/>
      <c r="H509" s="137"/>
      <c r="I509" s="125"/>
      <c r="J509" s="125"/>
      <c r="K509" s="137"/>
    </row>
    <row r="510" spans="2:11">
      <c r="B510" s="124"/>
      <c r="C510" s="137"/>
      <c r="D510" s="137"/>
      <c r="E510" s="137"/>
      <c r="F510" s="137"/>
      <c r="G510" s="137"/>
      <c r="H510" s="137"/>
      <c r="I510" s="125"/>
      <c r="J510" s="125"/>
      <c r="K510" s="137"/>
    </row>
    <row r="511" spans="2:11">
      <c r="B511" s="124"/>
      <c r="C511" s="137"/>
      <c r="D511" s="137"/>
      <c r="E511" s="137"/>
      <c r="F511" s="137"/>
      <c r="G511" s="137"/>
      <c r="H511" s="137"/>
      <c r="I511" s="125"/>
      <c r="J511" s="125"/>
      <c r="K511" s="137"/>
    </row>
    <row r="512" spans="2:11">
      <c r="B512" s="124"/>
      <c r="C512" s="137"/>
      <c r="D512" s="137"/>
      <c r="E512" s="137"/>
      <c r="F512" s="137"/>
      <c r="G512" s="137"/>
      <c r="H512" s="137"/>
      <c r="I512" s="125"/>
      <c r="J512" s="125"/>
      <c r="K512" s="137"/>
    </row>
    <row r="513" spans="2:11">
      <c r="B513" s="124"/>
      <c r="C513" s="137"/>
      <c r="D513" s="137"/>
      <c r="E513" s="137"/>
      <c r="F513" s="137"/>
      <c r="G513" s="137"/>
      <c r="H513" s="137"/>
      <c r="I513" s="125"/>
      <c r="J513" s="125"/>
      <c r="K513" s="137"/>
    </row>
    <row r="514" spans="2:11">
      <c r="B514" s="124"/>
      <c r="C514" s="137"/>
      <c r="D514" s="137"/>
      <c r="E514" s="137"/>
      <c r="F514" s="137"/>
      <c r="G514" s="137"/>
      <c r="H514" s="137"/>
      <c r="I514" s="125"/>
      <c r="J514" s="125"/>
      <c r="K514" s="137"/>
    </row>
    <row r="515" spans="2:11">
      <c r="B515" s="124"/>
      <c r="C515" s="137"/>
      <c r="D515" s="137"/>
      <c r="E515" s="137"/>
      <c r="F515" s="137"/>
      <c r="G515" s="137"/>
      <c r="H515" s="137"/>
      <c r="I515" s="125"/>
      <c r="J515" s="125"/>
      <c r="K515" s="137"/>
    </row>
    <row r="516" spans="2:11">
      <c r="B516" s="124"/>
      <c r="C516" s="137"/>
      <c r="D516" s="137"/>
      <c r="E516" s="137"/>
      <c r="F516" s="137"/>
      <c r="G516" s="137"/>
      <c r="H516" s="137"/>
      <c r="I516" s="125"/>
      <c r="J516" s="125"/>
      <c r="K516" s="137"/>
    </row>
    <row r="517" spans="2:11">
      <c r="B517" s="124"/>
      <c r="C517" s="137"/>
      <c r="D517" s="137"/>
      <c r="E517" s="137"/>
      <c r="F517" s="137"/>
      <c r="G517" s="137"/>
      <c r="H517" s="137"/>
      <c r="I517" s="125"/>
      <c r="J517" s="125"/>
      <c r="K517" s="137"/>
    </row>
    <row r="518" spans="2:11">
      <c r="B518" s="124"/>
      <c r="C518" s="137"/>
      <c r="D518" s="137"/>
      <c r="E518" s="137"/>
      <c r="F518" s="137"/>
      <c r="G518" s="137"/>
      <c r="H518" s="137"/>
      <c r="I518" s="125"/>
      <c r="J518" s="125"/>
      <c r="K518" s="137"/>
    </row>
    <row r="519" spans="2:11">
      <c r="B519" s="124"/>
      <c r="C519" s="137"/>
      <c r="D519" s="137"/>
      <c r="E519" s="137"/>
      <c r="F519" s="137"/>
      <c r="G519" s="137"/>
      <c r="H519" s="137"/>
      <c r="I519" s="125"/>
      <c r="J519" s="125"/>
      <c r="K519" s="137"/>
    </row>
    <row r="520" spans="2:11">
      <c r="B520" s="124"/>
      <c r="C520" s="137"/>
      <c r="D520" s="137"/>
      <c r="E520" s="137"/>
      <c r="F520" s="137"/>
      <c r="G520" s="137"/>
      <c r="H520" s="137"/>
      <c r="I520" s="125"/>
      <c r="J520" s="125"/>
      <c r="K520" s="137"/>
    </row>
    <row r="521" spans="2:11">
      <c r="B521" s="124"/>
      <c r="C521" s="137"/>
      <c r="D521" s="137"/>
      <c r="E521" s="137"/>
      <c r="F521" s="137"/>
      <c r="G521" s="137"/>
      <c r="H521" s="137"/>
      <c r="I521" s="125"/>
      <c r="J521" s="125"/>
      <c r="K521" s="137"/>
    </row>
    <row r="522" spans="2:11">
      <c r="B522" s="124"/>
      <c r="C522" s="137"/>
      <c r="D522" s="137"/>
      <c r="E522" s="137"/>
      <c r="F522" s="137"/>
      <c r="G522" s="137"/>
      <c r="H522" s="137"/>
      <c r="I522" s="125"/>
      <c r="J522" s="125"/>
      <c r="K522" s="137"/>
    </row>
    <row r="523" spans="2:11">
      <c r="B523" s="124"/>
      <c r="C523" s="137"/>
      <c r="D523" s="137"/>
      <c r="E523" s="137"/>
      <c r="F523" s="137"/>
      <c r="G523" s="137"/>
      <c r="H523" s="137"/>
      <c r="I523" s="125"/>
      <c r="J523" s="125"/>
      <c r="K523" s="137"/>
    </row>
    <row r="524" spans="2:11">
      <c r="B524" s="124"/>
      <c r="C524" s="137"/>
      <c r="D524" s="137"/>
      <c r="E524" s="137"/>
      <c r="F524" s="137"/>
      <c r="G524" s="137"/>
      <c r="H524" s="137"/>
      <c r="I524" s="125"/>
      <c r="J524" s="125"/>
      <c r="K524" s="137"/>
    </row>
    <row r="525" spans="2:11">
      <c r="B525" s="124"/>
      <c r="C525" s="137"/>
      <c r="D525" s="137"/>
      <c r="E525" s="137"/>
      <c r="F525" s="137"/>
      <c r="G525" s="137"/>
      <c r="H525" s="137"/>
      <c r="I525" s="125"/>
      <c r="J525" s="125"/>
      <c r="K525" s="137"/>
    </row>
    <row r="526" spans="2:11">
      <c r="B526" s="124"/>
      <c r="C526" s="137"/>
      <c r="D526" s="137"/>
      <c r="E526" s="137"/>
      <c r="F526" s="137"/>
      <c r="G526" s="137"/>
      <c r="H526" s="137"/>
      <c r="I526" s="125"/>
      <c r="J526" s="125"/>
      <c r="K526" s="137"/>
    </row>
    <row r="527" spans="2:11">
      <c r="B527" s="124"/>
      <c r="C527" s="137"/>
      <c r="D527" s="137"/>
      <c r="E527" s="137"/>
      <c r="F527" s="137"/>
      <c r="G527" s="137"/>
      <c r="H527" s="137"/>
      <c r="I527" s="125"/>
      <c r="J527" s="125"/>
      <c r="K527" s="137"/>
    </row>
    <row r="528" spans="2:11">
      <c r="B528" s="124"/>
      <c r="C528" s="137"/>
      <c r="D528" s="137"/>
      <c r="E528" s="137"/>
      <c r="F528" s="137"/>
      <c r="G528" s="137"/>
      <c r="H528" s="137"/>
      <c r="I528" s="125"/>
      <c r="J528" s="125"/>
      <c r="K528" s="137"/>
    </row>
    <row r="529" spans="2:11">
      <c r="B529" s="124"/>
      <c r="C529" s="137"/>
      <c r="D529" s="137"/>
      <c r="E529" s="137"/>
      <c r="F529" s="137"/>
      <c r="G529" s="137"/>
      <c r="H529" s="137"/>
      <c r="I529" s="125"/>
      <c r="J529" s="125"/>
      <c r="K529" s="137"/>
    </row>
    <row r="530" spans="2:11">
      <c r="B530" s="124"/>
      <c r="C530" s="137"/>
      <c r="D530" s="137"/>
      <c r="E530" s="137"/>
      <c r="F530" s="137"/>
      <c r="G530" s="137"/>
      <c r="H530" s="137"/>
      <c r="I530" s="125"/>
      <c r="J530" s="125"/>
      <c r="K530" s="137"/>
    </row>
    <row r="531" spans="2:11">
      <c r="B531" s="124"/>
      <c r="C531" s="137"/>
      <c r="D531" s="137"/>
      <c r="E531" s="137"/>
      <c r="F531" s="137"/>
      <c r="G531" s="137"/>
      <c r="H531" s="137"/>
      <c r="I531" s="125"/>
      <c r="J531" s="125"/>
      <c r="K531" s="137"/>
    </row>
    <row r="532" spans="2:11">
      <c r="B532" s="124"/>
      <c r="C532" s="137"/>
      <c r="D532" s="137"/>
      <c r="E532" s="137"/>
      <c r="F532" s="137"/>
      <c r="G532" s="137"/>
      <c r="H532" s="137"/>
      <c r="I532" s="125"/>
      <c r="J532" s="125"/>
      <c r="K532" s="137"/>
    </row>
    <row r="533" spans="2:11">
      <c r="B533" s="124"/>
      <c r="C533" s="137"/>
      <c r="D533" s="137"/>
      <c r="E533" s="137"/>
      <c r="F533" s="137"/>
      <c r="G533" s="137"/>
      <c r="H533" s="137"/>
      <c r="I533" s="125"/>
      <c r="J533" s="125"/>
      <c r="K533" s="137"/>
    </row>
    <row r="534" spans="2:11">
      <c r="B534" s="124"/>
      <c r="C534" s="137"/>
      <c r="D534" s="137"/>
      <c r="E534" s="137"/>
      <c r="F534" s="137"/>
      <c r="G534" s="137"/>
      <c r="H534" s="137"/>
      <c r="I534" s="125"/>
      <c r="J534" s="125"/>
      <c r="K534" s="137"/>
    </row>
    <row r="535" spans="2:11">
      <c r="B535" s="124"/>
      <c r="C535" s="137"/>
      <c r="D535" s="137"/>
      <c r="E535" s="137"/>
      <c r="F535" s="137"/>
      <c r="G535" s="137"/>
      <c r="H535" s="137"/>
      <c r="I535" s="125"/>
      <c r="J535" s="125"/>
      <c r="K535" s="137"/>
    </row>
    <row r="536" spans="2:11">
      <c r="B536" s="124"/>
      <c r="C536" s="137"/>
      <c r="D536" s="137"/>
      <c r="E536" s="137"/>
      <c r="F536" s="137"/>
      <c r="G536" s="137"/>
      <c r="H536" s="137"/>
      <c r="I536" s="125"/>
      <c r="J536" s="125"/>
      <c r="K536" s="137"/>
    </row>
    <row r="537" spans="2:11">
      <c r="B537" s="124"/>
      <c r="C537" s="137"/>
      <c r="D537" s="137"/>
      <c r="E537" s="137"/>
      <c r="F537" s="137"/>
      <c r="G537" s="137"/>
      <c r="H537" s="137"/>
      <c r="I537" s="125"/>
      <c r="J537" s="125"/>
      <c r="K537" s="137"/>
    </row>
    <row r="538" spans="2:11">
      <c r="B538" s="124"/>
      <c r="C538" s="137"/>
      <c r="D538" s="137"/>
      <c r="E538" s="137"/>
      <c r="F538" s="137"/>
      <c r="G538" s="137"/>
      <c r="H538" s="137"/>
      <c r="I538" s="125"/>
      <c r="J538" s="125"/>
      <c r="K538" s="137"/>
    </row>
    <row r="539" spans="2:11">
      <c r="B539" s="124"/>
      <c r="C539" s="137"/>
      <c r="D539" s="137"/>
      <c r="E539" s="137"/>
      <c r="F539" s="137"/>
      <c r="G539" s="137"/>
      <c r="H539" s="137"/>
      <c r="I539" s="125"/>
      <c r="J539" s="125"/>
      <c r="K539" s="137"/>
    </row>
    <row r="540" spans="2:11">
      <c r="B540" s="124"/>
      <c r="C540" s="137"/>
      <c r="D540" s="137"/>
      <c r="E540" s="137"/>
      <c r="F540" s="137"/>
      <c r="G540" s="137"/>
      <c r="H540" s="137"/>
      <c r="I540" s="125"/>
      <c r="J540" s="125"/>
      <c r="K540" s="137"/>
    </row>
    <row r="541" spans="2:11">
      <c r="B541" s="124"/>
      <c r="C541" s="137"/>
      <c r="D541" s="137"/>
      <c r="E541" s="137"/>
      <c r="F541" s="137"/>
      <c r="G541" s="137"/>
      <c r="H541" s="137"/>
      <c r="I541" s="125"/>
      <c r="J541" s="125"/>
      <c r="K541" s="137"/>
    </row>
    <row r="542" spans="2:11">
      <c r="B542" s="124"/>
      <c r="C542" s="137"/>
      <c r="D542" s="137"/>
      <c r="E542" s="137"/>
      <c r="F542" s="137"/>
      <c r="G542" s="137"/>
      <c r="H542" s="137"/>
      <c r="I542" s="125"/>
      <c r="J542" s="125"/>
      <c r="K542" s="137"/>
    </row>
    <row r="543" spans="2:11">
      <c r="B543" s="124"/>
      <c r="C543" s="137"/>
      <c r="D543" s="137"/>
      <c r="E543" s="137"/>
      <c r="F543" s="137"/>
      <c r="G543" s="137"/>
      <c r="H543" s="137"/>
      <c r="I543" s="125"/>
      <c r="J543" s="125"/>
      <c r="K543" s="137"/>
    </row>
    <row r="544" spans="2:11">
      <c r="B544" s="124"/>
      <c r="C544" s="137"/>
      <c r="D544" s="137"/>
      <c r="E544" s="137"/>
      <c r="F544" s="137"/>
      <c r="G544" s="137"/>
      <c r="H544" s="137"/>
      <c r="I544" s="125"/>
      <c r="J544" s="125"/>
      <c r="K544" s="137"/>
    </row>
    <row r="545" spans="2:11">
      <c r="B545" s="124"/>
      <c r="C545" s="137"/>
      <c r="D545" s="137"/>
      <c r="E545" s="137"/>
      <c r="F545" s="137"/>
      <c r="G545" s="137"/>
      <c r="H545" s="137"/>
      <c r="I545" s="125"/>
      <c r="J545" s="125"/>
      <c r="K545" s="137"/>
    </row>
    <row r="546" spans="2:11">
      <c r="B546" s="124"/>
      <c r="C546" s="137"/>
      <c r="D546" s="137"/>
      <c r="E546" s="137"/>
      <c r="F546" s="137"/>
      <c r="G546" s="137"/>
      <c r="H546" s="137"/>
      <c r="I546" s="125"/>
      <c r="J546" s="125"/>
      <c r="K546" s="137"/>
    </row>
    <row r="547" spans="2:11">
      <c r="B547" s="124"/>
      <c r="C547" s="137"/>
      <c r="D547" s="137"/>
      <c r="E547" s="137"/>
      <c r="F547" s="137"/>
      <c r="G547" s="137"/>
      <c r="H547" s="137"/>
      <c r="I547" s="125"/>
      <c r="J547" s="125"/>
      <c r="K547" s="137"/>
    </row>
    <row r="548" spans="2:11">
      <c r="B548" s="124"/>
      <c r="C548" s="137"/>
      <c r="D548" s="137"/>
      <c r="E548" s="137"/>
      <c r="F548" s="137"/>
      <c r="G548" s="137"/>
      <c r="H548" s="137"/>
      <c r="I548" s="125"/>
      <c r="J548" s="125"/>
      <c r="K548" s="137"/>
    </row>
    <row r="549" spans="2:11">
      <c r="B549" s="124"/>
      <c r="C549" s="137"/>
      <c r="D549" s="137"/>
      <c r="E549" s="137"/>
      <c r="F549" s="137"/>
      <c r="G549" s="137"/>
      <c r="H549" s="137"/>
      <c r="I549" s="125"/>
      <c r="J549" s="125"/>
      <c r="K549" s="137"/>
    </row>
    <row r="550" spans="2:11">
      <c r="B550" s="124"/>
      <c r="C550" s="137"/>
      <c r="D550" s="137"/>
      <c r="E550" s="137"/>
      <c r="F550" s="137"/>
      <c r="G550" s="137"/>
      <c r="H550" s="137"/>
      <c r="I550" s="125"/>
      <c r="J550" s="125"/>
      <c r="K550" s="137"/>
    </row>
    <row r="551" spans="2:11">
      <c r="B551" s="124"/>
      <c r="C551" s="137"/>
      <c r="D551" s="137"/>
      <c r="E551" s="137"/>
      <c r="F551" s="137"/>
      <c r="G551" s="137"/>
      <c r="H551" s="137"/>
      <c r="I551" s="125"/>
      <c r="J551" s="125"/>
      <c r="K551" s="137"/>
    </row>
    <row r="552" spans="2:11">
      <c r="B552" s="124"/>
      <c r="C552" s="137"/>
      <c r="D552" s="137"/>
      <c r="E552" s="137"/>
      <c r="F552" s="137"/>
      <c r="G552" s="137"/>
      <c r="H552" s="137"/>
      <c r="I552" s="125"/>
      <c r="J552" s="125"/>
      <c r="K552" s="137"/>
    </row>
    <row r="553" spans="2:11">
      <c r="B553" s="124"/>
      <c r="C553" s="137"/>
      <c r="D553" s="137"/>
      <c r="E553" s="137"/>
      <c r="F553" s="137"/>
      <c r="G553" s="137"/>
      <c r="H553" s="137"/>
      <c r="I553" s="125"/>
      <c r="J553" s="125"/>
      <c r="K553" s="137"/>
    </row>
    <row r="554" spans="2:11">
      <c r="B554" s="124"/>
      <c r="C554" s="137"/>
      <c r="D554" s="137"/>
      <c r="E554" s="137"/>
      <c r="F554" s="137"/>
      <c r="G554" s="137"/>
      <c r="H554" s="137"/>
      <c r="I554" s="125"/>
      <c r="J554" s="125"/>
      <c r="K554" s="137"/>
    </row>
    <row r="555" spans="2:11">
      <c r="B555" s="124"/>
      <c r="C555" s="137"/>
      <c r="D555" s="137"/>
      <c r="E555" s="137"/>
      <c r="F555" s="137"/>
      <c r="G555" s="137"/>
      <c r="H555" s="137"/>
      <c r="I555" s="125"/>
      <c r="J555" s="125"/>
      <c r="K555" s="137"/>
    </row>
    <row r="556" spans="2:11">
      <c r="B556" s="124"/>
      <c r="C556" s="137"/>
      <c r="D556" s="137"/>
      <c r="E556" s="137"/>
      <c r="F556" s="137"/>
      <c r="G556" s="137"/>
      <c r="H556" s="137"/>
      <c r="I556" s="125"/>
      <c r="J556" s="125"/>
      <c r="K556" s="137"/>
    </row>
    <row r="557" spans="2:11">
      <c r="B557" s="124"/>
      <c r="C557" s="137"/>
      <c r="D557" s="137"/>
      <c r="E557" s="137"/>
      <c r="F557" s="137"/>
      <c r="G557" s="137"/>
      <c r="H557" s="137"/>
      <c r="I557" s="125"/>
      <c r="J557" s="125"/>
      <c r="K557" s="137"/>
    </row>
    <row r="558" spans="2:11">
      <c r="B558" s="124"/>
      <c r="C558" s="137"/>
      <c r="D558" s="137"/>
      <c r="E558" s="137"/>
      <c r="F558" s="137"/>
      <c r="G558" s="137"/>
      <c r="H558" s="137"/>
      <c r="I558" s="125"/>
      <c r="J558" s="125"/>
      <c r="K558" s="137"/>
    </row>
    <row r="559" spans="2:11">
      <c r="B559" s="124"/>
      <c r="C559" s="137"/>
      <c r="D559" s="137"/>
      <c r="E559" s="137"/>
      <c r="F559" s="137"/>
      <c r="G559" s="137"/>
      <c r="H559" s="137"/>
      <c r="I559" s="125"/>
      <c r="J559" s="125"/>
      <c r="K559" s="137"/>
    </row>
    <row r="560" spans="2:11">
      <c r="B560" s="124"/>
      <c r="C560" s="137"/>
      <c r="D560" s="137"/>
      <c r="E560" s="137"/>
      <c r="F560" s="137"/>
      <c r="G560" s="137"/>
      <c r="H560" s="137"/>
      <c r="I560" s="125"/>
      <c r="J560" s="125"/>
      <c r="K560" s="137"/>
    </row>
    <row r="561" spans="2:11">
      <c r="B561" s="124"/>
      <c r="C561" s="137"/>
      <c r="D561" s="137"/>
      <c r="E561" s="137"/>
      <c r="F561" s="137"/>
      <c r="G561" s="137"/>
      <c r="H561" s="137"/>
      <c r="I561" s="125"/>
      <c r="J561" s="125"/>
      <c r="K561" s="137"/>
    </row>
    <row r="562" spans="2:11">
      <c r="B562" s="124"/>
      <c r="C562" s="137"/>
      <c r="D562" s="137"/>
      <c r="E562" s="137"/>
      <c r="F562" s="137"/>
      <c r="G562" s="137"/>
      <c r="H562" s="137"/>
      <c r="I562" s="125"/>
      <c r="J562" s="125"/>
      <c r="K562" s="137"/>
    </row>
    <row r="563" spans="2:11">
      <c r="B563" s="124"/>
      <c r="C563" s="137"/>
      <c r="D563" s="137"/>
      <c r="E563" s="137"/>
      <c r="F563" s="137"/>
      <c r="G563" s="137"/>
      <c r="H563" s="137"/>
      <c r="I563" s="125"/>
      <c r="J563" s="125"/>
      <c r="K563" s="137"/>
    </row>
    <row r="564" spans="2:11">
      <c r="B564" s="124"/>
      <c r="C564" s="137"/>
      <c r="D564" s="137"/>
      <c r="E564" s="137"/>
      <c r="F564" s="137"/>
      <c r="G564" s="137"/>
      <c r="H564" s="137"/>
      <c r="I564" s="125"/>
      <c r="J564" s="125"/>
      <c r="K564" s="137"/>
    </row>
    <row r="565" spans="2:11">
      <c r="C565" s="3"/>
      <c r="D565" s="3"/>
      <c r="E565" s="3"/>
      <c r="F565" s="3"/>
      <c r="G565" s="3"/>
      <c r="H565" s="3"/>
    </row>
    <row r="566" spans="2:11">
      <c r="C566" s="3"/>
      <c r="D566" s="3"/>
      <c r="E566" s="3"/>
      <c r="F566" s="3"/>
      <c r="G566" s="3"/>
      <c r="H566" s="3"/>
    </row>
    <row r="567" spans="2:11">
      <c r="C567" s="3"/>
      <c r="D567" s="3"/>
      <c r="E567" s="3"/>
      <c r="F567" s="3"/>
      <c r="G567" s="3"/>
      <c r="H567" s="3"/>
    </row>
    <row r="568" spans="2:11">
      <c r="C568" s="3"/>
      <c r="D568" s="3"/>
      <c r="E568" s="3"/>
      <c r="F568" s="3"/>
      <c r="G568" s="3"/>
      <c r="H568" s="3"/>
    </row>
    <row r="569" spans="2:11">
      <c r="C569" s="3"/>
      <c r="D569" s="3"/>
      <c r="E569" s="3"/>
      <c r="F569" s="3"/>
      <c r="G569" s="3"/>
      <c r="H569" s="3"/>
    </row>
    <row r="570" spans="2:11">
      <c r="C570" s="3"/>
      <c r="D570" s="3"/>
      <c r="E570" s="3"/>
      <c r="F570" s="3"/>
      <c r="G570" s="3"/>
      <c r="H570" s="3"/>
    </row>
    <row r="571" spans="2:11">
      <c r="C571" s="3"/>
      <c r="D571" s="3"/>
      <c r="E571" s="3"/>
      <c r="F571" s="3"/>
      <c r="G571" s="3"/>
      <c r="H571" s="3"/>
    </row>
    <row r="572" spans="2:11">
      <c r="C572" s="3"/>
      <c r="D572" s="3"/>
      <c r="E572" s="3"/>
      <c r="F572" s="3"/>
      <c r="G572" s="3"/>
      <c r="H572" s="3"/>
    </row>
    <row r="573" spans="2:11">
      <c r="C573" s="3"/>
      <c r="D573" s="3"/>
      <c r="E573" s="3"/>
      <c r="F573" s="3"/>
      <c r="G573" s="3"/>
      <c r="H573" s="3"/>
    </row>
    <row r="574" spans="2:11">
      <c r="C574" s="3"/>
      <c r="D574" s="3"/>
      <c r="E574" s="3"/>
      <c r="F574" s="3"/>
      <c r="G574" s="3"/>
      <c r="H574" s="3"/>
    </row>
    <row r="575" spans="2:11">
      <c r="C575" s="3"/>
      <c r="D575" s="3"/>
      <c r="E575" s="3"/>
      <c r="F575" s="3"/>
      <c r="G575" s="3"/>
      <c r="H575" s="3"/>
    </row>
    <row r="576" spans="2:11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I17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35">
      <c r="B1" s="46" t="s">
        <v>147</v>
      </c>
      <c r="C1" s="67" t="s" vm="1">
        <v>231</v>
      </c>
    </row>
    <row r="2" spans="2:35">
      <c r="B2" s="46" t="s">
        <v>146</v>
      </c>
      <c r="C2" s="67" t="s">
        <v>232</v>
      </c>
    </row>
    <row r="3" spans="2:35">
      <c r="B3" s="46" t="s">
        <v>148</v>
      </c>
      <c r="C3" s="67" t="s">
        <v>233</v>
      </c>
      <c r="E3" s="2"/>
    </row>
    <row r="4" spans="2:35">
      <c r="B4" s="46" t="s">
        <v>149</v>
      </c>
      <c r="C4" s="67">
        <v>8803</v>
      </c>
    </row>
    <row r="6" spans="2:35" ht="26.25" customHeight="1">
      <c r="B6" s="155" t="s">
        <v>175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7"/>
    </row>
    <row r="7" spans="2:35" ht="26.25" customHeight="1">
      <c r="B7" s="155" t="s">
        <v>98</v>
      </c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7"/>
    </row>
    <row r="8" spans="2:35" s="3" customFormat="1" ht="47.25">
      <c r="B8" s="21" t="s">
        <v>117</v>
      </c>
      <c r="C8" s="29" t="s">
        <v>47</v>
      </c>
      <c r="D8" s="12" t="s">
        <v>53</v>
      </c>
      <c r="E8" s="29" t="s">
        <v>14</v>
      </c>
      <c r="F8" s="29" t="s">
        <v>68</v>
      </c>
      <c r="G8" s="29" t="s">
        <v>105</v>
      </c>
      <c r="H8" s="29" t="s">
        <v>17</v>
      </c>
      <c r="I8" s="29" t="s">
        <v>104</v>
      </c>
      <c r="J8" s="29" t="s">
        <v>16</v>
      </c>
      <c r="K8" s="29" t="s">
        <v>18</v>
      </c>
      <c r="L8" s="29" t="s">
        <v>207</v>
      </c>
      <c r="M8" s="29" t="s">
        <v>206</v>
      </c>
      <c r="N8" s="29" t="s">
        <v>63</v>
      </c>
      <c r="O8" s="29" t="s">
        <v>60</v>
      </c>
      <c r="P8" s="29" t="s">
        <v>150</v>
      </c>
      <c r="Q8" s="30" t="s">
        <v>152</v>
      </c>
    </row>
    <row r="9" spans="2:35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214</v>
      </c>
      <c r="M9" s="31"/>
      <c r="N9" s="31" t="s">
        <v>210</v>
      </c>
      <c r="O9" s="31" t="s">
        <v>19</v>
      </c>
      <c r="P9" s="31" t="s">
        <v>19</v>
      </c>
      <c r="Q9" s="32" t="s">
        <v>19</v>
      </c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114</v>
      </c>
    </row>
    <row r="11" spans="2:35" s="4" customFormat="1" ht="18" customHeight="1">
      <c r="B11" s="130" t="s">
        <v>3289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131">
        <v>0</v>
      </c>
      <c r="O11" s="88"/>
      <c r="P11" s="132">
        <v>0</v>
      </c>
      <c r="Q11" s="132">
        <v>0</v>
      </c>
      <c r="AI11" s="1"/>
    </row>
    <row r="12" spans="2:35" ht="21.75" customHeight="1">
      <c r="B12" s="133" t="s">
        <v>222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</row>
    <row r="13" spans="2:35">
      <c r="B13" s="133" t="s">
        <v>113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</row>
    <row r="14" spans="2:35">
      <c r="B14" s="133" t="s">
        <v>205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35">
      <c r="B15" s="133" t="s">
        <v>213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2:35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2:17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</row>
    <row r="19" spans="2:17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2:17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2:17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2:17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2:17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2:17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2:17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2:17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2:17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</row>
    <row r="29" spans="2:17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2:17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2:17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2:17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2:17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2:17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2:17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2:17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2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  <row r="38" spans="2:17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2:17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2:17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2:17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2:17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2:17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2:17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2:17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</row>
    <row r="46" spans="2:17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2:17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2:17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</row>
    <row r="49" spans="2:17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2:17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2:17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2:17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2:17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  <row r="54" spans="2:17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2:17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2:17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2:17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2:17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2:17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  <row r="60" spans="2:17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2:17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  <row r="62" spans="2:17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</row>
    <row r="63" spans="2:17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</row>
    <row r="64" spans="2:17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2:17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  <row r="66" spans="2:17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</row>
    <row r="67" spans="2:17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</row>
    <row r="68" spans="2:17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</row>
    <row r="69" spans="2:17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</row>
    <row r="70" spans="2:17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</row>
    <row r="71" spans="2:17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</row>
    <row r="72" spans="2:17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</row>
    <row r="73" spans="2:17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</row>
    <row r="74" spans="2:17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</row>
    <row r="75" spans="2:17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</row>
    <row r="76" spans="2:17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</row>
    <row r="77" spans="2:17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</row>
    <row r="78" spans="2:17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</row>
    <row r="79" spans="2:17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</row>
    <row r="80" spans="2:17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</row>
    <row r="81" spans="2:17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</row>
    <row r="82" spans="2:17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</row>
    <row r="83" spans="2:17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</row>
    <row r="84" spans="2:17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</row>
    <row r="85" spans="2:17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</row>
    <row r="86" spans="2:17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</row>
    <row r="87" spans="2:17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</row>
    <row r="88" spans="2:17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</row>
    <row r="89" spans="2:17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</row>
    <row r="90" spans="2:17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</row>
    <row r="91" spans="2:17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</row>
    <row r="92" spans="2:17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</row>
    <row r="93" spans="2:17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</row>
    <row r="94" spans="2:17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</row>
    <row r="95" spans="2:17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</row>
    <row r="96" spans="2:17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</row>
    <row r="97" spans="2:17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</row>
    <row r="98" spans="2:17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</row>
    <row r="99" spans="2:17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</row>
    <row r="100" spans="2:17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</row>
    <row r="101" spans="2:17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</row>
    <row r="102" spans="2:17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</row>
    <row r="103" spans="2:17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</row>
    <row r="104" spans="2:17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</row>
    <row r="105" spans="2:17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</row>
    <row r="106" spans="2:17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</row>
    <row r="107" spans="2:17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</row>
    <row r="108" spans="2:17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</row>
    <row r="109" spans="2:17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</row>
    <row r="110" spans="2:17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</row>
    <row r="111" spans="2:17">
      <c r="B111" s="124"/>
      <c r="C111" s="124"/>
      <c r="D111" s="124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</row>
    <row r="112" spans="2:17">
      <c r="B112" s="124"/>
      <c r="C112" s="124"/>
      <c r="D112" s="124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</row>
    <row r="113" spans="2:17">
      <c r="B113" s="124"/>
      <c r="C113" s="124"/>
      <c r="D113" s="124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</row>
    <row r="114" spans="2:17">
      <c r="B114" s="124"/>
      <c r="C114" s="124"/>
      <c r="D114" s="124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</row>
    <row r="115" spans="2:17">
      <c r="B115" s="124"/>
      <c r="C115" s="124"/>
      <c r="D115" s="124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</row>
    <row r="116" spans="2:17">
      <c r="B116" s="124"/>
      <c r="C116" s="124"/>
      <c r="D116" s="124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</row>
    <row r="117" spans="2:17">
      <c r="B117" s="124"/>
      <c r="C117" s="124"/>
      <c r="D117" s="124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</row>
    <row r="118" spans="2:17">
      <c r="B118" s="124"/>
      <c r="C118" s="124"/>
      <c r="D118" s="124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</row>
    <row r="119" spans="2:17">
      <c r="B119" s="124"/>
      <c r="C119" s="124"/>
      <c r="D119" s="124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</row>
    <row r="120" spans="2:17">
      <c r="B120" s="124"/>
      <c r="C120" s="124"/>
      <c r="D120" s="124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</row>
    <row r="121" spans="2:17">
      <c r="B121" s="124"/>
      <c r="C121" s="124"/>
      <c r="D121" s="124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</row>
    <row r="122" spans="2:17">
      <c r="B122" s="124"/>
      <c r="C122" s="124"/>
      <c r="D122" s="124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  <c r="Q122" s="125"/>
    </row>
    <row r="123" spans="2:17">
      <c r="B123" s="124"/>
      <c r="C123" s="124"/>
      <c r="D123" s="124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</row>
    <row r="124" spans="2:17">
      <c r="B124" s="124"/>
      <c r="C124" s="124"/>
      <c r="D124" s="124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  <c r="Q124" s="125"/>
    </row>
    <row r="125" spans="2:17">
      <c r="B125" s="124"/>
      <c r="C125" s="124"/>
      <c r="D125" s="124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</row>
    <row r="126" spans="2:17">
      <c r="B126" s="124"/>
      <c r="C126" s="124"/>
      <c r="D126" s="124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</row>
    <row r="127" spans="2:17">
      <c r="B127" s="124"/>
      <c r="C127" s="124"/>
      <c r="D127" s="124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  <c r="Q127" s="125"/>
    </row>
    <row r="128" spans="2:17">
      <c r="B128" s="124"/>
      <c r="C128" s="124"/>
      <c r="D128" s="124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</row>
    <row r="129" spans="2:17">
      <c r="B129" s="124"/>
      <c r="C129" s="124"/>
      <c r="D129" s="124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</row>
    <row r="130" spans="2:17">
      <c r="B130" s="124"/>
      <c r="C130" s="124"/>
      <c r="D130" s="124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  <c r="Q130" s="125"/>
    </row>
    <row r="131" spans="2:17">
      <c r="B131" s="124"/>
      <c r="C131" s="124"/>
      <c r="D131" s="124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  <c r="Q131" s="125"/>
    </row>
    <row r="132" spans="2:17">
      <c r="B132" s="124"/>
      <c r="C132" s="124"/>
      <c r="D132" s="124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</row>
    <row r="133" spans="2:17">
      <c r="B133" s="124"/>
      <c r="C133" s="124"/>
      <c r="D133" s="124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  <c r="Q133" s="125"/>
    </row>
    <row r="134" spans="2:17">
      <c r="B134" s="124"/>
      <c r="C134" s="124"/>
      <c r="D134" s="124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  <c r="Q134" s="125"/>
    </row>
    <row r="135" spans="2:17">
      <c r="B135" s="124"/>
      <c r="C135" s="124"/>
      <c r="D135" s="124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  <c r="Q135" s="125"/>
    </row>
    <row r="136" spans="2:17">
      <c r="B136" s="124"/>
      <c r="C136" s="124"/>
      <c r="D136" s="124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  <c r="Q136" s="125"/>
    </row>
    <row r="137" spans="2:17">
      <c r="B137" s="124"/>
      <c r="C137" s="124"/>
      <c r="D137" s="124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  <c r="Q137" s="125"/>
    </row>
    <row r="138" spans="2:17">
      <c r="B138" s="124"/>
      <c r="C138" s="124"/>
      <c r="D138" s="124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  <c r="P138" s="125"/>
      <c r="Q138" s="125"/>
    </row>
    <row r="139" spans="2:17">
      <c r="B139" s="124"/>
      <c r="C139" s="124"/>
      <c r="D139" s="124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  <c r="P139" s="125"/>
      <c r="Q139" s="125"/>
    </row>
    <row r="140" spans="2:17">
      <c r="B140" s="124"/>
      <c r="C140" s="124"/>
      <c r="D140" s="124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  <c r="Q140" s="125"/>
    </row>
    <row r="141" spans="2:17">
      <c r="B141" s="124"/>
      <c r="C141" s="124"/>
      <c r="D141" s="124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  <c r="P141" s="125"/>
      <c r="Q141" s="125"/>
    </row>
    <row r="142" spans="2:17">
      <c r="B142" s="124"/>
      <c r="C142" s="124"/>
      <c r="D142" s="124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  <c r="Q142" s="125"/>
    </row>
    <row r="143" spans="2:17">
      <c r="B143" s="124"/>
      <c r="C143" s="124"/>
      <c r="D143" s="124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  <c r="Q143" s="125"/>
    </row>
    <row r="144" spans="2:17">
      <c r="B144" s="124"/>
      <c r="C144" s="124"/>
      <c r="D144" s="124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  <c r="P144" s="125"/>
      <c r="Q144" s="125"/>
    </row>
    <row r="145" spans="2:17">
      <c r="B145" s="124"/>
      <c r="C145" s="124"/>
      <c r="D145" s="124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  <c r="Q145" s="125"/>
    </row>
    <row r="146" spans="2:17">
      <c r="B146" s="124"/>
      <c r="C146" s="124"/>
      <c r="D146" s="124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</row>
    <row r="147" spans="2:17">
      <c r="B147" s="124"/>
      <c r="C147" s="124"/>
      <c r="D147" s="124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  <c r="Q147" s="125"/>
    </row>
    <row r="148" spans="2:17">
      <c r="B148" s="124"/>
      <c r="C148" s="124"/>
      <c r="D148" s="124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  <c r="Q148" s="125"/>
    </row>
    <row r="149" spans="2:17">
      <c r="B149" s="124"/>
      <c r="C149" s="124"/>
      <c r="D149" s="124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  <c r="P149" s="125"/>
      <c r="Q149" s="125"/>
    </row>
    <row r="150" spans="2:17">
      <c r="B150" s="124"/>
      <c r="C150" s="124"/>
      <c r="D150" s="124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  <c r="Q150" s="125"/>
    </row>
    <row r="151" spans="2:17">
      <c r="B151" s="124"/>
      <c r="C151" s="124"/>
      <c r="D151" s="124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  <c r="P151" s="125"/>
      <c r="Q151" s="125"/>
    </row>
    <row r="152" spans="2:17">
      <c r="B152" s="124"/>
      <c r="C152" s="124"/>
      <c r="D152" s="124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  <c r="Q152" s="125"/>
    </row>
    <row r="153" spans="2:17">
      <c r="B153" s="124"/>
      <c r="C153" s="124"/>
      <c r="D153" s="124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  <c r="Q153" s="125"/>
    </row>
    <row r="154" spans="2:17">
      <c r="B154" s="124"/>
      <c r="C154" s="124"/>
      <c r="D154" s="124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</row>
    <row r="155" spans="2:17">
      <c r="B155" s="124"/>
      <c r="C155" s="124"/>
      <c r="D155" s="124"/>
      <c r="E155" s="125"/>
      <c r="F155" s="125"/>
      <c r="G155" s="125"/>
      <c r="H155" s="125"/>
      <c r="I155" s="125"/>
      <c r="J155" s="125"/>
      <c r="K155" s="125"/>
      <c r="L155" s="125"/>
      <c r="M155" s="125"/>
      <c r="N155" s="125"/>
      <c r="O155" s="125"/>
      <c r="P155" s="125"/>
      <c r="Q155" s="125"/>
    </row>
    <row r="156" spans="2:17">
      <c r="B156" s="124"/>
      <c r="C156" s="124"/>
      <c r="D156" s="124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  <c r="Q156" s="125"/>
    </row>
    <row r="157" spans="2:17">
      <c r="B157" s="124"/>
      <c r="C157" s="124"/>
      <c r="D157" s="124"/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  <c r="O157" s="125"/>
      <c r="P157" s="125"/>
      <c r="Q157" s="125"/>
    </row>
    <row r="158" spans="2:17">
      <c r="B158" s="124"/>
      <c r="C158" s="124"/>
      <c r="D158" s="124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  <c r="P158" s="125"/>
      <c r="Q158" s="125"/>
    </row>
    <row r="159" spans="2:17">
      <c r="B159" s="124"/>
      <c r="C159" s="124"/>
      <c r="D159" s="124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  <c r="P159" s="125"/>
      <c r="Q159" s="125"/>
    </row>
    <row r="160" spans="2:17">
      <c r="B160" s="124"/>
      <c r="C160" s="124"/>
      <c r="D160" s="124"/>
      <c r="E160" s="125"/>
      <c r="F160" s="125"/>
      <c r="G160" s="125"/>
      <c r="H160" s="125"/>
      <c r="I160" s="125"/>
      <c r="J160" s="125"/>
      <c r="K160" s="125"/>
      <c r="L160" s="125"/>
      <c r="M160" s="125"/>
      <c r="N160" s="125"/>
      <c r="O160" s="125"/>
      <c r="P160" s="125"/>
      <c r="Q160" s="125"/>
    </row>
    <row r="161" spans="2:17">
      <c r="B161" s="124"/>
      <c r="C161" s="124"/>
      <c r="D161" s="124"/>
      <c r="E161" s="125"/>
      <c r="F161" s="125"/>
      <c r="G161" s="125"/>
      <c r="H161" s="125"/>
      <c r="I161" s="125"/>
      <c r="J161" s="125"/>
      <c r="K161" s="125"/>
      <c r="L161" s="125"/>
      <c r="M161" s="125"/>
      <c r="N161" s="125"/>
      <c r="O161" s="125"/>
      <c r="P161" s="125"/>
      <c r="Q161" s="125"/>
    </row>
    <row r="162" spans="2:17">
      <c r="B162" s="124"/>
      <c r="C162" s="124"/>
      <c r="D162" s="124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  <c r="P162" s="125"/>
      <c r="Q162" s="125"/>
    </row>
    <row r="163" spans="2:17">
      <c r="B163" s="124"/>
      <c r="C163" s="124"/>
      <c r="D163" s="124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  <c r="O163" s="125"/>
      <c r="P163" s="125"/>
      <c r="Q163" s="125"/>
    </row>
    <row r="164" spans="2:17">
      <c r="B164" s="124"/>
      <c r="C164" s="124"/>
      <c r="D164" s="124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  <c r="P164" s="125"/>
      <c r="Q164" s="125"/>
    </row>
    <row r="165" spans="2:17">
      <c r="B165" s="124"/>
      <c r="C165" s="124"/>
      <c r="D165" s="124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  <c r="Q165" s="125"/>
    </row>
    <row r="166" spans="2:17">
      <c r="B166" s="124"/>
      <c r="C166" s="124"/>
      <c r="D166" s="124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  <c r="O166" s="125"/>
      <c r="P166" s="125"/>
      <c r="Q166" s="125"/>
    </row>
    <row r="167" spans="2:17">
      <c r="B167" s="124"/>
      <c r="C167" s="124"/>
      <c r="D167" s="124"/>
      <c r="E167" s="125"/>
      <c r="F167" s="125"/>
      <c r="G167" s="125"/>
      <c r="H167" s="125"/>
      <c r="I167" s="125"/>
      <c r="J167" s="125"/>
      <c r="K167" s="125"/>
      <c r="L167" s="125"/>
      <c r="M167" s="125"/>
      <c r="N167" s="125"/>
      <c r="O167" s="125"/>
      <c r="P167" s="125"/>
      <c r="Q167" s="125"/>
    </row>
    <row r="168" spans="2:17">
      <c r="B168" s="124"/>
      <c r="C168" s="124"/>
      <c r="D168" s="124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  <c r="O168" s="125"/>
      <c r="P168" s="125"/>
      <c r="Q168" s="125"/>
    </row>
    <row r="169" spans="2:17">
      <c r="B169" s="124"/>
      <c r="C169" s="124"/>
      <c r="D169" s="124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  <c r="O169" s="125"/>
      <c r="P169" s="125"/>
      <c r="Q169" s="125"/>
    </row>
    <row r="170" spans="2:17">
      <c r="B170" s="124"/>
      <c r="C170" s="124"/>
      <c r="D170" s="124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  <c r="P170" s="125"/>
      <c r="Q170" s="125"/>
    </row>
    <row r="171" spans="2:17">
      <c r="B171" s="124"/>
      <c r="C171" s="124"/>
      <c r="D171" s="124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  <c r="O171" s="125"/>
      <c r="P171" s="125"/>
      <c r="Q171" s="125"/>
    </row>
    <row r="172" spans="2:17">
      <c r="B172" s="124"/>
      <c r="C172" s="124"/>
      <c r="D172" s="124"/>
      <c r="E172" s="125"/>
      <c r="F172" s="125"/>
      <c r="G172" s="125"/>
      <c r="H172" s="125"/>
      <c r="I172" s="125"/>
      <c r="J172" s="125"/>
      <c r="K172" s="125"/>
      <c r="L172" s="125"/>
      <c r="M172" s="125"/>
      <c r="N172" s="125"/>
      <c r="O172" s="125"/>
      <c r="P172" s="125"/>
      <c r="Q172" s="125"/>
    </row>
    <row r="173" spans="2:17">
      <c r="B173" s="124"/>
      <c r="C173" s="124"/>
      <c r="D173" s="124"/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  <c r="O173" s="125"/>
      <c r="P173" s="125"/>
      <c r="Q173" s="125"/>
    </row>
    <row r="174" spans="2:17">
      <c r="B174" s="124"/>
      <c r="C174" s="124"/>
      <c r="D174" s="124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  <c r="O174" s="125"/>
      <c r="P174" s="125"/>
      <c r="Q174" s="125"/>
    </row>
    <row r="175" spans="2:17">
      <c r="B175" s="124"/>
      <c r="C175" s="124"/>
      <c r="D175" s="124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  <c r="P175" s="125"/>
      <c r="Q175" s="125"/>
    </row>
    <row r="176" spans="2:17">
      <c r="B176" s="124"/>
      <c r="C176" s="124"/>
      <c r="D176" s="124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  <c r="O176" s="125"/>
      <c r="P176" s="125"/>
      <c r="Q176" s="125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P452"/>
  <sheetViews>
    <sheetView rightToLeft="1" workbookViewId="0"/>
  </sheetViews>
  <sheetFormatPr defaultColWidth="9.140625" defaultRowHeight="18"/>
  <cols>
    <col min="1" max="1" width="3" style="1" customWidth="1"/>
    <col min="2" max="2" width="35.42578125" style="2" bestFit="1" customWidth="1"/>
    <col min="3" max="3" width="41.140625" style="2" customWidth="1"/>
    <col min="4" max="4" width="4.5703125" style="1" bestFit="1" customWidth="1"/>
    <col min="5" max="5" width="4.85546875" style="1" bestFit="1" customWidth="1"/>
    <col min="6" max="6" width="11.28515625" style="1" bestFit="1" customWidth="1"/>
    <col min="7" max="7" width="6.140625" style="1" bestFit="1" customWidth="1"/>
    <col min="8" max="8" width="9" style="1" bestFit="1" customWidth="1"/>
    <col min="9" max="9" width="6.85546875" style="1" bestFit="1" customWidth="1"/>
    <col min="10" max="10" width="7.5703125" style="1" bestFit="1" customWidth="1"/>
    <col min="11" max="11" width="14.28515625" style="1" bestFit="1" customWidth="1"/>
    <col min="12" max="12" width="7.28515625" style="1" bestFit="1" customWidth="1"/>
    <col min="13" max="13" width="11.28515625" style="1" bestFit="1" customWidth="1"/>
    <col min="14" max="14" width="6.28515625" style="1" bestFit="1" customWidth="1"/>
    <col min="15" max="15" width="9.140625" style="1" customWidth="1"/>
    <col min="16" max="16" width="9" style="1" bestFit="1" customWidth="1"/>
    <col min="17" max="16384" width="9.140625" style="1"/>
  </cols>
  <sheetData>
    <row r="1" spans="2:16">
      <c r="B1" s="46" t="s">
        <v>147</v>
      </c>
      <c r="C1" s="67" t="s" vm="1">
        <v>231</v>
      </c>
    </row>
    <row r="2" spans="2:16">
      <c r="B2" s="46" t="s">
        <v>146</v>
      </c>
      <c r="C2" s="67" t="s">
        <v>232</v>
      </c>
    </row>
    <row r="3" spans="2:16">
      <c r="B3" s="46" t="s">
        <v>148</v>
      </c>
      <c r="C3" s="67" t="s">
        <v>233</v>
      </c>
    </row>
    <row r="4" spans="2:16">
      <c r="B4" s="46" t="s">
        <v>149</v>
      </c>
      <c r="C4" s="67">
        <v>8803</v>
      </c>
    </row>
    <row r="6" spans="2:16" ht="26.25" customHeight="1">
      <c r="B6" s="155" t="s">
        <v>176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7"/>
    </row>
    <row r="7" spans="2:16" ht="26.25" customHeight="1">
      <c r="B7" s="155" t="s">
        <v>90</v>
      </c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7"/>
    </row>
    <row r="8" spans="2:16" s="3" customFormat="1" ht="78.75">
      <c r="B8" s="21" t="s">
        <v>117</v>
      </c>
      <c r="C8" s="29" t="s">
        <v>47</v>
      </c>
      <c r="D8" s="29" t="s">
        <v>14</v>
      </c>
      <c r="E8" s="29" t="s">
        <v>68</v>
      </c>
      <c r="F8" s="29" t="s">
        <v>105</v>
      </c>
      <c r="G8" s="29" t="s">
        <v>17</v>
      </c>
      <c r="H8" s="29" t="s">
        <v>104</v>
      </c>
      <c r="I8" s="29" t="s">
        <v>16</v>
      </c>
      <c r="J8" s="29" t="s">
        <v>18</v>
      </c>
      <c r="K8" s="29" t="s">
        <v>207</v>
      </c>
      <c r="L8" s="29" t="s">
        <v>206</v>
      </c>
      <c r="M8" s="29" t="s">
        <v>112</v>
      </c>
      <c r="N8" s="29" t="s">
        <v>60</v>
      </c>
      <c r="O8" s="29" t="s">
        <v>150</v>
      </c>
      <c r="P8" s="30" t="s">
        <v>152</v>
      </c>
    </row>
    <row r="9" spans="2:16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214</v>
      </c>
      <c r="L9" s="31"/>
      <c r="M9" s="31" t="s">
        <v>210</v>
      </c>
      <c r="N9" s="31" t="s">
        <v>19</v>
      </c>
      <c r="O9" s="31" t="s">
        <v>19</v>
      </c>
      <c r="P9" s="32" t="s">
        <v>19</v>
      </c>
    </row>
    <row r="10" spans="2:16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16" s="4" customFormat="1" ht="18" customHeight="1">
      <c r="B11" s="68" t="s">
        <v>28</v>
      </c>
      <c r="C11" s="69"/>
      <c r="D11" s="69"/>
      <c r="E11" s="69"/>
      <c r="F11" s="69"/>
      <c r="G11" s="77">
        <v>6.6370761644370759</v>
      </c>
      <c r="H11" s="69"/>
      <c r="I11" s="69"/>
      <c r="J11" s="90">
        <v>4.8509135257982151E-2</v>
      </c>
      <c r="K11" s="77"/>
      <c r="L11" s="79"/>
      <c r="M11" s="77">
        <v>634531.28257647587</v>
      </c>
      <c r="N11" s="69"/>
      <c r="O11" s="78">
        <f>IFERROR(M11/$M$11,0)</f>
        <v>1</v>
      </c>
      <c r="P11" s="78">
        <f>M11/'סכום נכסי הקרן'!$C$42</f>
        <v>0.2609982055912482</v>
      </c>
    </row>
    <row r="12" spans="2:16" ht="21.75" customHeight="1">
      <c r="B12" s="70" t="s">
        <v>200</v>
      </c>
      <c r="C12" s="71"/>
      <c r="D12" s="71"/>
      <c r="E12" s="71"/>
      <c r="F12" s="71"/>
      <c r="G12" s="80">
        <v>6.6370761644370724</v>
      </c>
      <c r="H12" s="71"/>
      <c r="I12" s="71"/>
      <c r="J12" s="91">
        <v>4.8509135257982103E-2</v>
      </c>
      <c r="K12" s="80"/>
      <c r="L12" s="82"/>
      <c r="M12" s="80">
        <f>M13+M17</f>
        <v>634531.28257647611</v>
      </c>
      <c r="N12" s="71"/>
      <c r="O12" s="81">
        <f t="shared" ref="O12:O77" si="0">IFERROR(M12/$M$11,0)</f>
        <v>1.0000000000000004</v>
      </c>
      <c r="P12" s="81">
        <f>M12/'סכום נכסי הקרן'!$C$42</f>
        <v>0.26099820559124826</v>
      </c>
    </row>
    <row r="13" spans="2:16">
      <c r="B13" s="114" t="s">
        <v>3298</v>
      </c>
      <c r="C13" s="71"/>
      <c r="D13" s="71"/>
      <c r="E13" s="71"/>
      <c r="F13" s="71"/>
      <c r="G13" s="80">
        <v>4.88</v>
      </c>
      <c r="H13" s="71"/>
      <c r="I13" s="71"/>
      <c r="J13" s="115">
        <v>5.1399999999995005E-2</v>
      </c>
      <c r="K13" s="80"/>
      <c r="L13" s="82"/>
      <c r="M13" s="80">
        <f>M14+M15</f>
        <v>2518.3795341680002</v>
      </c>
      <c r="N13" s="71"/>
      <c r="O13" s="81">
        <f t="shared" si="0"/>
        <v>3.9688816033502279E-3</v>
      </c>
      <c r="P13" s="81">
        <f>M13/'סכום נכסי הקרן'!$C$42</f>
        <v>1.0358709766785255E-3</v>
      </c>
    </row>
    <row r="14" spans="2:16">
      <c r="B14" s="76" t="s">
        <v>1745</v>
      </c>
      <c r="C14" s="73">
        <v>9444</v>
      </c>
      <c r="D14" s="73" t="s">
        <v>236</v>
      </c>
      <c r="E14" s="73"/>
      <c r="F14" s="94">
        <v>44958</v>
      </c>
      <c r="G14" s="83">
        <v>4.8399999999995877</v>
      </c>
      <c r="H14" s="86" t="s">
        <v>134</v>
      </c>
      <c r="I14" s="87">
        <v>5.1500000000000004E-2</v>
      </c>
      <c r="J14" s="87">
        <v>5.1399999999995005E-2</v>
      </c>
      <c r="K14" s="83">
        <v>2288471.7062249999</v>
      </c>
      <c r="L14" s="85">
        <v>101.62252752865582</v>
      </c>
      <c r="M14" s="83">
        <v>2325.602789644</v>
      </c>
      <c r="N14" s="73"/>
      <c r="O14" s="84">
        <f t="shared" si="0"/>
        <v>3.6650719255338061E-3</v>
      </c>
      <c r="P14" s="84">
        <f>M14/'סכום נכסי הקרן'!$C$42</f>
        <v>9.565771959271841E-4</v>
      </c>
    </row>
    <row r="15" spans="2:16">
      <c r="B15" s="76" t="s">
        <v>1746</v>
      </c>
      <c r="C15" s="73">
        <v>9499</v>
      </c>
      <c r="D15" s="73" t="s">
        <v>236</v>
      </c>
      <c r="E15" s="73"/>
      <c r="F15" s="94">
        <v>44986</v>
      </c>
      <c r="G15" s="83">
        <v>4.9200000000047712</v>
      </c>
      <c r="H15" s="86" t="s">
        <v>134</v>
      </c>
      <c r="I15" s="87">
        <v>5.1500000000000004E-2</v>
      </c>
      <c r="J15" s="87">
        <v>5.140000000003319E-2</v>
      </c>
      <c r="K15" s="83">
        <v>191023.09964999999</v>
      </c>
      <c r="L15" s="85">
        <v>100.91802765069416</v>
      </c>
      <c r="M15" s="83">
        <v>192.77674452400004</v>
      </c>
      <c r="N15" s="73"/>
      <c r="O15" s="84">
        <f t="shared" si="0"/>
        <v>3.038096778164218E-4</v>
      </c>
      <c r="P15" s="84">
        <f>M15/'סכום נכסי הקרן'!$C$42</f>
        <v>7.9293780751341333E-5</v>
      </c>
    </row>
    <row r="16" spans="2:16">
      <c r="B16" s="76"/>
      <c r="C16" s="73"/>
      <c r="D16" s="73"/>
      <c r="E16" s="73"/>
      <c r="F16" s="94"/>
      <c r="G16" s="83"/>
      <c r="H16" s="86"/>
      <c r="I16" s="87"/>
      <c r="J16" s="87"/>
      <c r="K16" s="83"/>
      <c r="L16" s="83"/>
      <c r="M16" s="83"/>
      <c r="N16" s="73"/>
      <c r="O16" s="84"/>
      <c r="P16" s="84"/>
    </row>
    <row r="17" spans="2:16">
      <c r="B17" s="89" t="s">
        <v>69</v>
      </c>
      <c r="C17" s="73"/>
      <c r="D17" s="73"/>
      <c r="E17" s="73"/>
      <c r="F17" s="94"/>
      <c r="G17" s="116">
        <f>AVERAGE(G18:G160)</f>
        <v>5.7192907801514501</v>
      </c>
      <c r="H17" s="86"/>
      <c r="I17" s="87"/>
      <c r="J17" s="117">
        <f>AVERAGE(J18:J160)</f>
        <v>4.8474468085148249E-2</v>
      </c>
      <c r="K17" s="83"/>
      <c r="L17" s="83"/>
      <c r="M17" s="116">
        <f>SUM(M18:M160)</f>
        <v>632012.90304230805</v>
      </c>
      <c r="N17" s="73"/>
      <c r="O17" s="81">
        <f t="shared" ref="O17" si="1">IFERROR(M17/$M$11,0)</f>
        <v>0.99603111839665004</v>
      </c>
      <c r="P17" s="81">
        <f>M17/'סכום נכסי הקרן'!$C$42</f>
        <v>0.25996233461456975</v>
      </c>
    </row>
    <row r="18" spans="2:16">
      <c r="B18" s="76" t="s">
        <v>1747</v>
      </c>
      <c r="C18" s="73" t="s">
        <v>1748</v>
      </c>
      <c r="D18" s="73" t="s">
        <v>236</v>
      </c>
      <c r="E18" s="73"/>
      <c r="F18" s="94">
        <v>39845</v>
      </c>
      <c r="G18" s="83">
        <v>0.82999999999711394</v>
      </c>
      <c r="H18" s="86" t="s">
        <v>134</v>
      </c>
      <c r="I18" s="87">
        <v>4.8000000000000001E-2</v>
      </c>
      <c r="J18" s="87">
        <v>4.8099999999666798E-2</v>
      </c>
      <c r="K18" s="83">
        <v>61657.249125000002</v>
      </c>
      <c r="L18" s="85">
        <v>123.631652</v>
      </c>
      <c r="M18" s="83">
        <v>76.227875634</v>
      </c>
      <c r="N18" s="73"/>
      <c r="O18" s="84">
        <f t="shared" si="0"/>
        <v>1.2013257301433796E-4</v>
      </c>
      <c r="P18" s="84">
        <f>M18/'סכום נכסי הקרן'!$C$42</f>
        <v>3.1354385989801812E-5</v>
      </c>
    </row>
    <row r="19" spans="2:16">
      <c r="B19" s="76" t="s">
        <v>1749</v>
      </c>
      <c r="C19" s="73" t="s">
        <v>1750</v>
      </c>
      <c r="D19" s="73" t="s">
        <v>236</v>
      </c>
      <c r="E19" s="73"/>
      <c r="F19" s="94">
        <v>39873</v>
      </c>
      <c r="G19" s="83">
        <v>0.91000000000000714</v>
      </c>
      <c r="H19" s="86" t="s">
        <v>134</v>
      </c>
      <c r="I19" s="87">
        <v>4.8000000000000001E-2</v>
      </c>
      <c r="J19" s="87">
        <v>4.8299999999990233E-2</v>
      </c>
      <c r="K19" s="83">
        <v>2266345.799625</v>
      </c>
      <c r="L19" s="85">
        <v>123.800467</v>
      </c>
      <c r="M19" s="83">
        <v>2805.7466760780003</v>
      </c>
      <c r="N19" s="73"/>
      <c r="O19" s="84">
        <f t="shared" si="0"/>
        <v>4.4217625720286563E-3</v>
      </c>
      <c r="P19" s="84">
        <f>M19/'סכום נכסי הקרן'!$C$42</f>
        <v>1.1540720968500216E-3</v>
      </c>
    </row>
    <row r="20" spans="2:16">
      <c r="B20" s="76" t="s">
        <v>1751</v>
      </c>
      <c r="C20" s="73" t="s">
        <v>1752</v>
      </c>
      <c r="D20" s="73" t="s">
        <v>236</v>
      </c>
      <c r="E20" s="73"/>
      <c r="F20" s="94">
        <v>39934</v>
      </c>
      <c r="G20" s="83">
        <v>1.0499999999997902</v>
      </c>
      <c r="H20" s="86" t="s">
        <v>134</v>
      </c>
      <c r="I20" s="87">
        <v>4.8000000000000001E-2</v>
      </c>
      <c r="J20" s="87">
        <v>4.8399999999994447E-2</v>
      </c>
      <c r="K20" s="83">
        <v>2473152.3232499999</v>
      </c>
      <c r="L20" s="85">
        <v>125.274663</v>
      </c>
      <c r="M20" s="83">
        <v>3098.233241633</v>
      </c>
      <c r="N20" s="73"/>
      <c r="O20" s="84">
        <f t="shared" si="0"/>
        <v>4.8827115805115413E-3</v>
      </c>
      <c r="P20" s="84">
        <f>M20/'סכום נכסי הקרן'!$C$42</f>
        <v>1.2743789609331196E-3</v>
      </c>
    </row>
    <row r="21" spans="2:16">
      <c r="B21" s="76" t="s">
        <v>1753</v>
      </c>
      <c r="C21" s="73" t="s">
        <v>1754</v>
      </c>
      <c r="D21" s="73" t="s">
        <v>236</v>
      </c>
      <c r="E21" s="73"/>
      <c r="F21" s="94">
        <v>40148</v>
      </c>
      <c r="G21" s="83">
        <v>1.5999999999998988</v>
      </c>
      <c r="H21" s="86" t="s">
        <v>134</v>
      </c>
      <c r="I21" s="87">
        <v>4.8000000000000001E-2</v>
      </c>
      <c r="J21" s="87">
        <v>4.8399999999995044E-2</v>
      </c>
      <c r="K21" s="83">
        <v>3295533.1769249998</v>
      </c>
      <c r="L21" s="85">
        <v>120.259823</v>
      </c>
      <c r="M21" s="83">
        <v>3963.2023774190006</v>
      </c>
      <c r="N21" s="73"/>
      <c r="O21" s="84">
        <f t="shared" si="0"/>
        <v>6.2458739013254907E-3</v>
      </c>
      <c r="P21" s="84">
        <f>M21/'סכום נכסי הקרן'!$C$42</f>
        <v>1.6301618805951617E-3</v>
      </c>
    </row>
    <row r="22" spans="2:16">
      <c r="B22" s="76" t="s">
        <v>1755</v>
      </c>
      <c r="C22" s="73" t="s">
        <v>1756</v>
      </c>
      <c r="D22" s="73" t="s">
        <v>236</v>
      </c>
      <c r="E22" s="73"/>
      <c r="F22" s="94">
        <v>40269</v>
      </c>
      <c r="G22" s="83">
        <v>1.8900000000002346</v>
      </c>
      <c r="H22" s="86" t="s">
        <v>134</v>
      </c>
      <c r="I22" s="87">
        <v>4.8000000000000001E-2</v>
      </c>
      <c r="J22" s="87">
        <v>4.8500000000005594E-2</v>
      </c>
      <c r="K22" s="83">
        <v>3736491.6820499999</v>
      </c>
      <c r="L22" s="85">
        <v>122.027288</v>
      </c>
      <c r="M22" s="83">
        <v>4559.539462537</v>
      </c>
      <c r="N22" s="73"/>
      <c r="O22" s="84">
        <f t="shared" si="0"/>
        <v>7.1856811283176865E-3</v>
      </c>
      <c r="P22" s="84">
        <f>M22/'סכום נכסי הקרן'!$C$42</f>
        <v>1.8754498804418116E-3</v>
      </c>
    </row>
    <row r="23" spans="2:16">
      <c r="B23" s="76" t="s">
        <v>1757</v>
      </c>
      <c r="C23" s="73" t="s">
        <v>1758</v>
      </c>
      <c r="D23" s="73" t="s">
        <v>236</v>
      </c>
      <c r="E23" s="73"/>
      <c r="F23" s="94">
        <v>40391</v>
      </c>
      <c r="G23" s="83">
        <v>2.2299999999998756</v>
      </c>
      <c r="H23" s="86" t="s">
        <v>134</v>
      </c>
      <c r="I23" s="87">
        <v>4.8000000000000001E-2</v>
      </c>
      <c r="J23" s="87">
        <v>4.8499999999999502E-2</v>
      </c>
      <c r="K23" s="83">
        <v>2517320.9563500001</v>
      </c>
      <c r="L23" s="85">
        <v>118.18583099999999</v>
      </c>
      <c r="M23" s="83">
        <v>2975.1166858189999</v>
      </c>
      <c r="N23" s="73"/>
      <c r="O23" s="84">
        <f t="shared" si="0"/>
        <v>4.688684021595781E-3</v>
      </c>
      <c r="P23" s="84">
        <f>M23/'סכום נכסי הקרן'!$C$42</f>
        <v>1.2237381162208559E-3</v>
      </c>
    </row>
    <row r="24" spans="2:16">
      <c r="B24" s="76" t="s">
        <v>1759</v>
      </c>
      <c r="C24" s="73" t="s">
        <v>1760</v>
      </c>
      <c r="D24" s="73" t="s">
        <v>236</v>
      </c>
      <c r="E24" s="73"/>
      <c r="F24" s="94">
        <v>40452</v>
      </c>
      <c r="G24" s="83">
        <v>2.3399999999997023</v>
      </c>
      <c r="H24" s="86" t="s">
        <v>134</v>
      </c>
      <c r="I24" s="87">
        <v>4.8000000000000001E-2</v>
      </c>
      <c r="J24" s="87">
        <v>4.8499999999996345E-2</v>
      </c>
      <c r="K24" s="83">
        <v>3336894.4816500004</v>
      </c>
      <c r="L24" s="85">
        <v>118.930143</v>
      </c>
      <c r="M24" s="83">
        <v>3968.5733792770002</v>
      </c>
      <c r="N24" s="73"/>
      <c r="O24" s="84">
        <f t="shared" si="0"/>
        <v>6.254338419948104E-3</v>
      </c>
      <c r="P24" s="84">
        <f>M24/'סכום נכסי הקרן'!$C$42</f>
        <v>1.6323711047668576E-3</v>
      </c>
    </row>
    <row r="25" spans="2:16">
      <c r="B25" s="76" t="s">
        <v>1761</v>
      </c>
      <c r="C25" s="73" t="s">
        <v>1762</v>
      </c>
      <c r="D25" s="73" t="s">
        <v>236</v>
      </c>
      <c r="E25" s="73"/>
      <c r="F25" s="94">
        <v>39569</v>
      </c>
      <c r="G25" s="83">
        <v>9.000000000001647E-2</v>
      </c>
      <c r="H25" s="86" t="s">
        <v>134</v>
      </c>
      <c r="I25" s="87">
        <v>4.8000000000000001E-2</v>
      </c>
      <c r="J25" s="87">
        <v>4.7699999999998847E-2</v>
      </c>
      <c r="K25" s="83">
        <v>2341062.3244500002</v>
      </c>
      <c r="L25" s="85">
        <v>129.74093099999999</v>
      </c>
      <c r="M25" s="83">
        <v>3037.3160562550001</v>
      </c>
      <c r="N25" s="73"/>
      <c r="O25" s="84">
        <f t="shared" si="0"/>
        <v>4.7867081413577629E-3</v>
      </c>
      <c r="P25" s="84">
        <f>M25/'סכום נכסי הקרן'!$C$42</f>
        <v>1.2493222355833948E-3</v>
      </c>
    </row>
    <row r="26" spans="2:16">
      <c r="B26" s="76" t="s">
        <v>1763</v>
      </c>
      <c r="C26" s="73" t="s">
        <v>1764</v>
      </c>
      <c r="D26" s="73" t="s">
        <v>236</v>
      </c>
      <c r="E26" s="73"/>
      <c r="F26" s="94">
        <v>39661</v>
      </c>
      <c r="G26" s="83">
        <v>0.33999999999992647</v>
      </c>
      <c r="H26" s="86" t="s">
        <v>134</v>
      </c>
      <c r="I26" s="87">
        <v>4.8000000000000001E-2</v>
      </c>
      <c r="J26" s="87">
        <v>4.8100000000030146E-2</v>
      </c>
      <c r="K26" s="83">
        <v>433721.83642499999</v>
      </c>
      <c r="L26" s="85">
        <v>125.400128</v>
      </c>
      <c r="M26" s="83">
        <v>543.88773685600006</v>
      </c>
      <c r="N26" s="73"/>
      <c r="O26" s="84">
        <f t="shared" si="0"/>
        <v>8.5714881486626915E-4</v>
      </c>
      <c r="P26" s="84">
        <f>M26/'סכום נכסי הקרן'!$C$42</f>
        <v>2.2371430260476126E-4</v>
      </c>
    </row>
    <row r="27" spans="2:16">
      <c r="B27" s="76" t="s">
        <v>1765</v>
      </c>
      <c r="C27" s="73" t="s">
        <v>1766</v>
      </c>
      <c r="D27" s="73" t="s">
        <v>236</v>
      </c>
      <c r="E27" s="73"/>
      <c r="F27" s="94">
        <v>39692</v>
      </c>
      <c r="G27" s="83">
        <v>0.4200000000001875</v>
      </c>
      <c r="H27" s="86" t="s">
        <v>134</v>
      </c>
      <c r="I27" s="87">
        <v>4.8000000000000001E-2</v>
      </c>
      <c r="J27" s="87">
        <v>4.8000000000010534E-2</v>
      </c>
      <c r="K27" s="83">
        <v>1382286.9018000001</v>
      </c>
      <c r="L27" s="85">
        <v>123.492559</v>
      </c>
      <c r="M27" s="83">
        <v>1707.0214669540001</v>
      </c>
      <c r="N27" s="73"/>
      <c r="O27" s="84">
        <f t="shared" si="0"/>
        <v>2.6902085268715875E-3</v>
      </c>
      <c r="P27" s="84">
        <f>M27/'סכום נכסי הקרן'!$C$42</f>
        <v>7.0213959817975948E-4</v>
      </c>
    </row>
    <row r="28" spans="2:16">
      <c r="B28" s="76" t="s">
        <v>1767</v>
      </c>
      <c r="C28" s="73" t="s">
        <v>1768</v>
      </c>
      <c r="D28" s="73" t="s">
        <v>236</v>
      </c>
      <c r="E28" s="73"/>
      <c r="F28" s="94">
        <v>40909</v>
      </c>
      <c r="G28" s="83">
        <v>3.4399999999992601</v>
      </c>
      <c r="H28" s="86" t="s">
        <v>134</v>
      </c>
      <c r="I28" s="87">
        <v>4.8000000000000001E-2</v>
      </c>
      <c r="J28" s="87">
        <v>4.8499999999990759E-2</v>
      </c>
      <c r="K28" s="83">
        <v>2372982.6878249999</v>
      </c>
      <c r="L28" s="85">
        <v>113.87719</v>
      </c>
      <c r="M28" s="83">
        <v>2702.28601355</v>
      </c>
      <c r="N28" s="73"/>
      <c r="O28" s="84">
        <f t="shared" si="0"/>
        <v>4.2587120410794111E-3</v>
      </c>
      <c r="P28" s="84">
        <f>M28/'סכום נכסי הקרן'!$C$42</f>
        <v>1.1115162008515681E-3</v>
      </c>
    </row>
    <row r="29" spans="2:16">
      <c r="B29" s="76" t="s">
        <v>1769</v>
      </c>
      <c r="C29" s="73">
        <v>8790</v>
      </c>
      <c r="D29" s="73" t="s">
        <v>236</v>
      </c>
      <c r="E29" s="73"/>
      <c r="F29" s="94">
        <v>41030</v>
      </c>
      <c r="G29" s="83">
        <v>3.6900000000000772</v>
      </c>
      <c r="H29" s="86" t="s">
        <v>134</v>
      </c>
      <c r="I29" s="87">
        <v>4.8000000000000001E-2</v>
      </c>
      <c r="J29" s="87">
        <v>4.8600000000000698E-2</v>
      </c>
      <c r="K29" s="83">
        <v>3282245.1559500005</v>
      </c>
      <c r="L29" s="85">
        <v>114.312917</v>
      </c>
      <c r="M29" s="83">
        <v>3752.0301884589999</v>
      </c>
      <c r="N29" s="73"/>
      <c r="O29" s="84">
        <f t="shared" si="0"/>
        <v>5.9130736206166358E-3</v>
      </c>
      <c r="P29" s="84">
        <f>M29/'סכום נכסי הקרן'!$C$42</f>
        <v>1.543301604509887E-3</v>
      </c>
    </row>
    <row r="30" spans="2:16">
      <c r="B30" s="76" t="s">
        <v>1770</v>
      </c>
      <c r="C30" s="73" t="s">
        <v>1771</v>
      </c>
      <c r="D30" s="73" t="s">
        <v>236</v>
      </c>
      <c r="E30" s="73"/>
      <c r="F30" s="94">
        <v>41091</v>
      </c>
      <c r="G30" s="83">
        <v>3.849999999999544</v>
      </c>
      <c r="H30" s="86" t="s">
        <v>134</v>
      </c>
      <c r="I30" s="87">
        <v>4.8000000000000001E-2</v>
      </c>
      <c r="J30" s="87">
        <v>4.859999999999453E-2</v>
      </c>
      <c r="K30" s="83">
        <v>487705.72132499999</v>
      </c>
      <c r="L30" s="85">
        <v>112.44041199999999</v>
      </c>
      <c r="M30" s="83">
        <v>548.37832310499994</v>
      </c>
      <c r="N30" s="73"/>
      <c r="O30" s="84">
        <f t="shared" si="0"/>
        <v>8.6422582804482535E-4</v>
      </c>
      <c r="P30" s="84">
        <f>M30/'סכום נכסי הקרן'!$C$42</f>
        <v>2.2556139034531002E-4</v>
      </c>
    </row>
    <row r="31" spans="2:16">
      <c r="B31" s="76" t="s">
        <v>1772</v>
      </c>
      <c r="C31" s="73" t="s">
        <v>1773</v>
      </c>
      <c r="D31" s="73" t="s">
        <v>236</v>
      </c>
      <c r="E31" s="73"/>
      <c r="F31" s="94">
        <v>41122</v>
      </c>
      <c r="G31" s="83">
        <v>3.9399999999987618</v>
      </c>
      <c r="H31" s="86" t="s">
        <v>134</v>
      </c>
      <c r="I31" s="87">
        <v>4.8000000000000001E-2</v>
      </c>
      <c r="J31" s="87">
        <v>4.8499999999986089E-2</v>
      </c>
      <c r="K31" s="83">
        <v>1566614.0034</v>
      </c>
      <c r="L31" s="85">
        <v>112.34227300000001</v>
      </c>
      <c r="M31" s="83">
        <v>1759.9697801969999</v>
      </c>
      <c r="N31" s="73"/>
      <c r="O31" s="84">
        <f t="shared" si="0"/>
        <v>2.7736532910572179E-3</v>
      </c>
      <c r="P31" s="84">
        <f>M31/'סכום נכסי הקרן'!$C$42</f>
        <v>7.2391853189819394E-4</v>
      </c>
    </row>
    <row r="32" spans="2:16">
      <c r="B32" s="76" t="s">
        <v>1774</v>
      </c>
      <c r="C32" s="73" t="s">
        <v>1775</v>
      </c>
      <c r="D32" s="73" t="s">
        <v>236</v>
      </c>
      <c r="E32" s="73"/>
      <c r="F32" s="94">
        <v>41154</v>
      </c>
      <c r="G32" s="83">
        <v>4.029999999999931</v>
      </c>
      <c r="H32" s="86" t="s">
        <v>134</v>
      </c>
      <c r="I32" s="87">
        <v>4.8000000000000001E-2</v>
      </c>
      <c r="J32" s="87">
        <v>4.8500000000000154E-2</v>
      </c>
      <c r="K32" s="83">
        <v>2733173.3158499999</v>
      </c>
      <c r="L32" s="85">
        <v>111.787031</v>
      </c>
      <c r="M32" s="83">
        <v>3055.3332999070003</v>
      </c>
      <c r="N32" s="73"/>
      <c r="O32" s="84">
        <f t="shared" si="0"/>
        <v>4.8151027125108862E-3</v>
      </c>
      <c r="P32" s="84">
        <f>M32/'סכום נכסי הקרן'!$C$42</f>
        <v>1.2567331677028929E-3</v>
      </c>
    </row>
    <row r="33" spans="2:16">
      <c r="B33" s="76" t="s">
        <v>1776</v>
      </c>
      <c r="C33" s="73" t="s">
        <v>1777</v>
      </c>
      <c r="D33" s="73" t="s">
        <v>236</v>
      </c>
      <c r="E33" s="73"/>
      <c r="F33" s="94">
        <v>41184</v>
      </c>
      <c r="G33" s="83">
        <v>4.009999999999974</v>
      </c>
      <c r="H33" s="86" t="s">
        <v>134</v>
      </c>
      <c r="I33" s="87">
        <v>4.8000000000000001E-2</v>
      </c>
      <c r="J33" s="87">
        <v>4.8500000000001008E-2</v>
      </c>
      <c r="K33" s="83">
        <v>3068264.3487</v>
      </c>
      <c r="L33" s="85">
        <v>112.832144</v>
      </c>
      <c r="M33" s="83">
        <v>3461.9884447090003</v>
      </c>
      <c r="N33" s="73"/>
      <c r="O33" s="84">
        <f t="shared" si="0"/>
        <v>5.4559775692252805E-3</v>
      </c>
      <c r="P33" s="84">
        <f>M33/'סכום נכסי הקרן'!$C$42</f>
        <v>1.4240003553138982E-3</v>
      </c>
    </row>
    <row r="34" spans="2:16">
      <c r="B34" s="76" t="s">
        <v>1778</v>
      </c>
      <c r="C34" s="73" t="s">
        <v>1779</v>
      </c>
      <c r="D34" s="73" t="s">
        <v>236</v>
      </c>
      <c r="E34" s="73"/>
      <c r="F34" s="94">
        <v>41214</v>
      </c>
      <c r="G34" s="83">
        <v>4.0899999999999093</v>
      </c>
      <c r="H34" s="86" t="s">
        <v>134</v>
      </c>
      <c r="I34" s="87">
        <v>4.8000000000000001E-2</v>
      </c>
      <c r="J34" s="87">
        <v>4.8499999999998759E-2</v>
      </c>
      <c r="K34" s="83">
        <v>3229488.1775250002</v>
      </c>
      <c r="L34" s="85">
        <v>112.398269</v>
      </c>
      <c r="M34" s="83">
        <v>3629.8888230369998</v>
      </c>
      <c r="N34" s="73"/>
      <c r="O34" s="84">
        <f t="shared" si="0"/>
        <v>5.7205829290213339E-3</v>
      </c>
      <c r="P34" s="84">
        <f>M34/'סכום נכסי הקרן'!$C$42</f>
        <v>1.4930618794104947E-3</v>
      </c>
    </row>
    <row r="35" spans="2:16">
      <c r="B35" s="76" t="s">
        <v>1780</v>
      </c>
      <c r="C35" s="73" t="s">
        <v>1781</v>
      </c>
      <c r="D35" s="73" t="s">
        <v>236</v>
      </c>
      <c r="E35" s="73"/>
      <c r="F35" s="94">
        <v>41245</v>
      </c>
      <c r="G35" s="83">
        <v>4.1800000000002697</v>
      </c>
      <c r="H35" s="86" t="s">
        <v>134</v>
      </c>
      <c r="I35" s="87">
        <v>4.8000000000000001E-2</v>
      </c>
      <c r="J35" s="87">
        <v>4.8500000000004366E-2</v>
      </c>
      <c r="K35" s="83">
        <v>3373077.8251499999</v>
      </c>
      <c r="L35" s="85">
        <v>112.151484</v>
      </c>
      <c r="M35" s="83">
        <v>3782.9568497109994</v>
      </c>
      <c r="N35" s="73"/>
      <c r="O35" s="84">
        <f t="shared" si="0"/>
        <v>5.9618130005356582E-3</v>
      </c>
      <c r="P35" s="84">
        <f>M35/'סכום נכסי הקרן'!$C$42</f>
        <v>1.556022495210382E-3</v>
      </c>
    </row>
    <row r="36" spans="2:16">
      <c r="B36" s="76" t="s">
        <v>1782</v>
      </c>
      <c r="C36" s="73" t="s">
        <v>1783</v>
      </c>
      <c r="D36" s="73" t="s">
        <v>236</v>
      </c>
      <c r="E36" s="73"/>
      <c r="F36" s="94">
        <v>41275</v>
      </c>
      <c r="G36" s="83">
        <v>4.2599999999993692</v>
      </c>
      <c r="H36" s="86" t="s">
        <v>134</v>
      </c>
      <c r="I36" s="87">
        <v>4.8000000000000001E-2</v>
      </c>
      <c r="J36" s="87">
        <v>4.8499999999992854E-2</v>
      </c>
      <c r="K36" s="83">
        <v>3304287.8824499999</v>
      </c>
      <c r="L36" s="85">
        <v>112.243788</v>
      </c>
      <c r="M36" s="83">
        <v>3708.8578712089998</v>
      </c>
      <c r="N36" s="73"/>
      <c r="O36" s="84">
        <f t="shared" si="0"/>
        <v>5.8450354979338558E-3</v>
      </c>
      <c r="P36" s="84">
        <f>M36/'סכום נכסי הקרן'!$C$42</f>
        <v>1.5255437765778841E-3</v>
      </c>
    </row>
    <row r="37" spans="2:16">
      <c r="B37" s="76" t="s">
        <v>1784</v>
      </c>
      <c r="C37" s="73" t="s">
        <v>1785</v>
      </c>
      <c r="D37" s="73" t="s">
        <v>236</v>
      </c>
      <c r="E37" s="73"/>
      <c r="F37" s="94">
        <v>41306</v>
      </c>
      <c r="G37" s="83">
        <v>4.3499999999996533</v>
      </c>
      <c r="H37" s="86" t="s">
        <v>134</v>
      </c>
      <c r="I37" s="87">
        <v>4.8000000000000001E-2</v>
      </c>
      <c r="J37" s="87">
        <v>4.8499999999996539E-2</v>
      </c>
      <c r="K37" s="83">
        <v>3877752.2868750002</v>
      </c>
      <c r="L37" s="85">
        <v>111.590059</v>
      </c>
      <c r="M37" s="83">
        <v>4327.1860762299993</v>
      </c>
      <c r="N37" s="73"/>
      <c r="O37" s="84">
        <f t="shared" si="0"/>
        <v>6.8194999916469396E-3</v>
      </c>
      <c r="P37" s="84">
        <f>M37/'סכום נכסי הקרן'!$C$42</f>
        <v>1.7798772608493833E-3</v>
      </c>
    </row>
    <row r="38" spans="2:16">
      <c r="B38" s="76" t="s">
        <v>1786</v>
      </c>
      <c r="C38" s="73" t="s">
        <v>1787</v>
      </c>
      <c r="D38" s="73" t="s">
        <v>236</v>
      </c>
      <c r="E38" s="73"/>
      <c r="F38" s="94">
        <v>41334</v>
      </c>
      <c r="G38" s="83">
        <v>4.4299999999996951</v>
      </c>
      <c r="H38" s="86" t="s">
        <v>134</v>
      </c>
      <c r="I38" s="87">
        <v>4.8000000000000001E-2</v>
      </c>
      <c r="J38" s="87">
        <v>4.8499999999996761E-2</v>
      </c>
      <c r="K38" s="83">
        <v>2913549.3626999999</v>
      </c>
      <c r="L38" s="85">
        <v>111.34398400000001</v>
      </c>
      <c r="M38" s="83">
        <v>3244.0619338929996</v>
      </c>
      <c r="N38" s="73"/>
      <c r="O38" s="84">
        <f t="shared" si="0"/>
        <v>5.1125327040152891E-3</v>
      </c>
      <c r="P38" s="84">
        <f>M38/'סכום נכסי הקרן'!$C$42</f>
        <v>1.3343618617745624E-3</v>
      </c>
    </row>
    <row r="39" spans="2:16">
      <c r="B39" s="76" t="s">
        <v>1788</v>
      </c>
      <c r="C39" s="73" t="s">
        <v>1789</v>
      </c>
      <c r="D39" s="73" t="s">
        <v>236</v>
      </c>
      <c r="E39" s="73"/>
      <c r="F39" s="94">
        <v>41366</v>
      </c>
      <c r="G39" s="83">
        <v>4.4100000000000197</v>
      </c>
      <c r="H39" s="86" t="s">
        <v>134</v>
      </c>
      <c r="I39" s="87">
        <v>4.8000000000000001E-2</v>
      </c>
      <c r="J39" s="87">
        <v>4.8499999999999238E-2</v>
      </c>
      <c r="K39" s="83">
        <v>4037915.5694249999</v>
      </c>
      <c r="L39" s="85">
        <v>113.55926100000001</v>
      </c>
      <c r="M39" s="83">
        <v>4585.4270764510002</v>
      </c>
      <c r="N39" s="73"/>
      <c r="O39" s="84">
        <f t="shared" si="0"/>
        <v>7.2264791387938367E-3</v>
      </c>
      <c r="P39" s="84">
        <f>M39/'סכום נכסי הקרן'!$C$42</f>
        <v>1.8860980879677799E-3</v>
      </c>
    </row>
    <row r="40" spans="2:16">
      <c r="B40" s="76" t="s">
        <v>1790</v>
      </c>
      <c r="C40" s="73">
        <v>2704</v>
      </c>
      <c r="D40" s="73" t="s">
        <v>236</v>
      </c>
      <c r="E40" s="73"/>
      <c r="F40" s="94">
        <v>41395</v>
      </c>
      <c r="G40" s="83">
        <v>4.4900000000005154</v>
      </c>
      <c r="H40" s="86" t="s">
        <v>134</v>
      </c>
      <c r="I40" s="87">
        <v>4.8000000000000001E-2</v>
      </c>
      <c r="J40" s="87">
        <v>4.8500000000005289E-2</v>
      </c>
      <c r="K40" s="83">
        <v>2764989.7041000002</v>
      </c>
      <c r="L40" s="85">
        <v>112.89287400000001</v>
      </c>
      <c r="M40" s="83">
        <v>3121.476341611</v>
      </c>
      <c r="N40" s="73"/>
      <c r="O40" s="84">
        <f t="shared" si="0"/>
        <v>4.919341925801411E-3</v>
      </c>
      <c r="P40" s="84">
        <f>M40/'סכום נכסי הקרן'!$C$42</f>
        <v>1.2839394153239634E-3</v>
      </c>
    </row>
    <row r="41" spans="2:16">
      <c r="B41" s="76" t="s">
        <v>1791</v>
      </c>
      <c r="C41" s="73" t="s">
        <v>1792</v>
      </c>
      <c r="D41" s="73" t="s">
        <v>236</v>
      </c>
      <c r="E41" s="73"/>
      <c r="F41" s="94">
        <v>41427</v>
      </c>
      <c r="G41" s="83">
        <v>4.5699999999997942</v>
      </c>
      <c r="H41" s="86" t="s">
        <v>134</v>
      </c>
      <c r="I41" s="87">
        <v>4.8000000000000001E-2</v>
      </c>
      <c r="J41" s="87">
        <v>4.8499999999997885E-2</v>
      </c>
      <c r="K41" s="83">
        <v>5466180.2714999998</v>
      </c>
      <c r="L41" s="85">
        <v>111.995397</v>
      </c>
      <c r="M41" s="83">
        <v>6121.8703167180001</v>
      </c>
      <c r="N41" s="73"/>
      <c r="O41" s="84">
        <f t="shared" si="0"/>
        <v>9.6478621067514845E-3</v>
      </c>
      <c r="P41" s="84">
        <f>M41/'סכום נכסי הקרן'!$C$42</f>
        <v>2.5180746976539367E-3</v>
      </c>
    </row>
    <row r="42" spans="2:16">
      <c r="B42" s="76" t="s">
        <v>1793</v>
      </c>
      <c r="C42" s="73">
        <v>8805</v>
      </c>
      <c r="D42" s="73" t="s">
        <v>236</v>
      </c>
      <c r="E42" s="73"/>
      <c r="F42" s="94">
        <v>41487</v>
      </c>
      <c r="G42" s="83">
        <v>4.7399999999997418</v>
      </c>
      <c r="H42" s="86" t="s">
        <v>134</v>
      </c>
      <c r="I42" s="87">
        <v>4.8000000000000001E-2</v>
      </c>
      <c r="J42" s="87">
        <v>4.8499999999995123E-2</v>
      </c>
      <c r="K42" s="83">
        <v>2881171.508775</v>
      </c>
      <c r="L42" s="85">
        <v>110.137412</v>
      </c>
      <c r="M42" s="83">
        <v>3173.2477219429998</v>
      </c>
      <c r="N42" s="73"/>
      <c r="O42" s="84">
        <f t="shared" si="0"/>
        <v>5.0009318832291757E-3</v>
      </c>
      <c r="P42" s="84">
        <f>M42/'סכום נכסי הקרן'!$C$42</f>
        <v>1.3052342478068763E-3</v>
      </c>
    </row>
    <row r="43" spans="2:16">
      <c r="B43" s="76" t="s">
        <v>1794</v>
      </c>
      <c r="C43" s="73" t="s">
        <v>1795</v>
      </c>
      <c r="D43" s="73" t="s">
        <v>236</v>
      </c>
      <c r="E43" s="73"/>
      <c r="F43" s="94">
        <v>41518</v>
      </c>
      <c r="G43" s="83">
        <v>4.8300000000010526</v>
      </c>
      <c r="H43" s="86" t="s">
        <v>134</v>
      </c>
      <c r="I43" s="87">
        <v>4.8000000000000001E-2</v>
      </c>
      <c r="J43" s="87">
        <v>4.8500000000005844E-2</v>
      </c>
      <c r="K43" s="83">
        <v>312777.97102499998</v>
      </c>
      <c r="L43" s="85">
        <v>109.383837</v>
      </c>
      <c r="M43" s="83">
        <v>342.12854530800001</v>
      </c>
      <c r="N43" s="73"/>
      <c r="O43" s="84">
        <f t="shared" si="0"/>
        <v>5.3918310208254472E-4</v>
      </c>
      <c r="P43" s="84">
        <f>M43/'סכום נכסי הקרן'!$C$42</f>
        <v>1.4072582212866695E-4</v>
      </c>
    </row>
    <row r="44" spans="2:16">
      <c r="B44" s="76" t="s">
        <v>1796</v>
      </c>
      <c r="C44" s="73" t="s">
        <v>1797</v>
      </c>
      <c r="D44" s="73" t="s">
        <v>236</v>
      </c>
      <c r="E44" s="73"/>
      <c r="F44" s="94">
        <v>41548</v>
      </c>
      <c r="G44" s="83">
        <v>4.7900000000000107</v>
      </c>
      <c r="H44" s="86" t="s">
        <v>134</v>
      </c>
      <c r="I44" s="87">
        <v>4.8000000000000001E-2</v>
      </c>
      <c r="J44" s="87">
        <v>4.8500000000000432E-2</v>
      </c>
      <c r="K44" s="83">
        <v>7193415.0480000004</v>
      </c>
      <c r="L44" s="85">
        <v>111.340506</v>
      </c>
      <c r="M44" s="83">
        <v>8009.184705529</v>
      </c>
      <c r="N44" s="73"/>
      <c r="O44" s="84">
        <f t="shared" si="0"/>
        <v>1.2622206226000694E-2</v>
      </c>
      <c r="P44" s="84">
        <f>M44/'סכום נכסי הקרן'!$C$42</f>
        <v>3.2943731755888622E-3</v>
      </c>
    </row>
    <row r="45" spans="2:16">
      <c r="B45" s="76" t="s">
        <v>1798</v>
      </c>
      <c r="C45" s="73" t="s">
        <v>1799</v>
      </c>
      <c r="D45" s="73" t="s">
        <v>236</v>
      </c>
      <c r="E45" s="73"/>
      <c r="F45" s="94">
        <v>41579</v>
      </c>
      <c r="G45" s="83">
        <v>4.8799999999997334</v>
      </c>
      <c r="H45" s="86" t="s">
        <v>134</v>
      </c>
      <c r="I45" s="87">
        <v>4.8000000000000001E-2</v>
      </c>
      <c r="J45" s="87">
        <v>4.8499999999996657E-2</v>
      </c>
      <c r="K45" s="83">
        <v>4991513.0308499997</v>
      </c>
      <c r="L45" s="85">
        <v>110.901629</v>
      </c>
      <c r="M45" s="83">
        <v>5535.669258721</v>
      </c>
      <c r="N45" s="73"/>
      <c r="O45" s="84">
        <f t="shared" si="0"/>
        <v>8.72402891823355E-3</v>
      </c>
      <c r="P45" s="84">
        <f>M45/'סכום נכסי הקרן'!$C$42</f>
        <v>2.2769558931851146E-3</v>
      </c>
    </row>
    <row r="46" spans="2:16">
      <c r="B46" s="76" t="s">
        <v>1800</v>
      </c>
      <c r="C46" s="73" t="s">
        <v>1801</v>
      </c>
      <c r="D46" s="73" t="s">
        <v>236</v>
      </c>
      <c r="E46" s="73"/>
      <c r="F46" s="94">
        <v>41609</v>
      </c>
      <c r="G46" s="83">
        <v>4.9600000000000302</v>
      </c>
      <c r="H46" s="86" t="s">
        <v>134</v>
      </c>
      <c r="I46" s="87">
        <v>4.8000000000000001E-2</v>
      </c>
      <c r="J46" s="87">
        <v>4.8500000000000654E-2</v>
      </c>
      <c r="K46" s="83">
        <v>4841414.5404000003</v>
      </c>
      <c r="L46" s="85">
        <v>110.149109</v>
      </c>
      <c r="M46" s="83">
        <v>5332.7749863290001</v>
      </c>
      <c r="N46" s="73"/>
      <c r="O46" s="84">
        <f t="shared" si="0"/>
        <v>8.4042743561445702E-3</v>
      </c>
      <c r="P46" s="84">
        <f>M46/'סכום נכסי הקרן'!$C$42</f>
        <v>2.1935005262502753E-3</v>
      </c>
    </row>
    <row r="47" spans="2:16">
      <c r="B47" s="76" t="s">
        <v>1802</v>
      </c>
      <c r="C47" s="73" t="s">
        <v>1803</v>
      </c>
      <c r="D47" s="73" t="s">
        <v>236</v>
      </c>
      <c r="E47" s="73"/>
      <c r="F47" s="94">
        <v>41672</v>
      </c>
      <c r="G47" s="83">
        <v>5.1300000000001287</v>
      </c>
      <c r="H47" s="86" t="s">
        <v>134</v>
      </c>
      <c r="I47" s="87">
        <v>4.8000000000000001E-2</v>
      </c>
      <c r="J47" s="87">
        <v>4.8499999999996678E-2</v>
      </c>
      <c r="K47" s="83">
        <v>1502191.0159499999</v>
      </c>
      <c r="L47" s="85">
        <v>109.59883000000001</v>
      </c>
      <c r="M47" s="83">
        <v>1646.3837737829997</v>
      </c>
      <c r="N47" s="73"/>
      <c r="O47" s="84">
        <f t="shared" si="0"/>
        <v>2.5946455580534312E-3</v>
      </c>
      <c r="P47" s="84">
        <f>M47/'סכום נכסי הקרן'!$C$42</f>
        <v>6.771978347972483E-4</v>
      </c>
    </row>
    <row r="48" spans="2:16">
      <c r="B48" s="76" t="s">
        <v>1804</v>
      </c>
      <c r="C48" s="73" t="s">
        <v>1805</v>
      </c>
      <c r="D48" s="73" t="s">
        <v>236</v>
      </c>
      <c r="E48" s="73"/>
      <c r="F48" s="94">
        <v>41700</v>
      </c>
      <c r="G48" s="83">
        <v>5.2099999999999298</v>
      </c>
      <c r="H48" s="86" t="s">
        <v>134</v>
      </c>
      <c r="I48" s="87">
        <v>4.8000000000000001E-2</v>
      </c>
      <c r="J48" s="87">
        <v>4.8499999999999079E-2</v>
      </c>
      <c r="K48" s="83">
        <v>6507491.1483749999</v>
      </c>
      <c r="L48" s="85">
        <v>109.811055</v>
      </c>
      <c r="M48" s="83">
        <v>7145.944704769001</v>
      </c>
      <c r="N48" s="73"/>
      <c r="O48" s="84">
        <f t="shared" si="0"/>
        <v>1.126176896394032E-2</v>
      </c>
      <c r="P48" s="84">
        <f>M48/'סכום נכסי הקרן'!$C$42</f>
        <v>2.9393014913716336E-3</v>
      </c>
    </row>
    <row r="49" spans="2:16">
      <c r="B49" s="76" t="s">
        <v>1806</v>
      </c>
      <c r="C49" s="73" t="s">
        <v>1807</v>
      </c>
      <c r="D49" s="73" t="s">
        <v>236</v>
      </c>
      <c r="E49" s="73"/>
      <c r="F49" s="94">
        <v>41730</v>
      </c>
      <c r="G49" s="83">
        <v>5.1700000000002531</v>
      </c>
      <c r="H49" s="86" t="s">
        <v>134</v>
      </c>
      <c r="I49" s="87">
        <v>4.8000000000000001E-2</v>
      </c>
      <c r="J49" s="87">
        <v>4.8500000000003186E-2</v>
      </c>
      <c r="K49" s="83">
        <v>3768037.7349749999</v>
      </c>
      <c r="L49" s="85">
        <v>112.230762</v>
      </c>
      <c r="M49" s="83">
        <v>4228.8974793289999</v>
      </c>
      <c r="N49" s="73"/>
      <c r="O49" s="84">
        <f t="shared" si="0"/>
        <v>6.6646004624985825E-3</v>
      </c>
      <c r="P49" s="84">
        <f>M49/'סכום נכסי הקרן'!$C$42</f>
        <v>1.7394487616947327E-3</v>
      </c>
    </row>
    <row r="50" spans="2:16">
      <c r="B50" s="76" t="s">
        <v>1808</v>
      </c>
      <c r="C50" s="73" t="s">
        <v>1809</v>
      </c>
      <c r="D50" s="73" t="s">
        <v>236</v>
      </c>
      <c r="E50" s="73"/>
      <c r="F50" s="94">
        <v>41760</v>
      </c>
      <c r="G50" s="83">
        <v>5.2500000000004867</v>
      </c>
      <c r="H50" s="86" t="s">
        <v>134</v>
      </c>
      <c r="I50" s="87">
        <v>4.8000000000000001E-2</v>
      </c>
      <c r="J50" s="87">
        <v>4.8600000000003245E-2</v>
      </c>
      <c r="K50" s="83">
        <v>1384615.9446</v>
      </c>
      <c r="L50" s="85">
        <v>111.404642</v>
      </c>
      <c r="M50" s="83">
        <v>1542.5264297249998</v>
      </c>
      <c r="N50" s="73"/>
      <c r="O50" s="84">
        <f t="shared" si="0"/>
        <v>2.4309698703295834E-3</v>
      </c>
      <c r="P50" s="84">
        <f>M50/'סכום נכסי הקרן'!$C$42</f>
        <v>6.3447877400241051E-4</v>
      </c>
    </row>
    <row r="51" spans="2:16">
      <c r="B51" s="76" t="s">
        <v>1810</v>
      </c>
      <c r="C51" s="73" t="s">
        <v>1811</v>
      </c>
      <c r="D51" s="73" t="s">
        <v>236</v>
      </c>
      <c r="E51" s="73"/>
      <c r="F51" s="94">
        <v>41791</v>
      </c>
      <c r="G51" s="83">
        <v>5.3300000000001777</v>
      </c>
      <c r="H51" s="86" t="s">
        <v>134</v>
      </c>
      <c r="I51" s="87">
        <v>4.8000000000000001E-2</v>
      </c>
      <c r="J51" s="87">
        <v>4.8500000000001708E-2</v>
      </c>
      <c r="K51" s="83">
        <v>5543953.665</v>
      </c>
      <c r="L51" s="85">
        <v>110.89858099999999</v>
      </c>
      <c r="M51" s="83">
        <v>6148.1659396269997</v>
      </c>
      <c r="N51" s="73"/>
      <c r="O51" s="84">
        <f t="shared" si="0"/>
        <v>9.6893031257068111E-3</v>
      </c>
      <c r="P51" s="84">
        <f>M51/'סכום נכסי הקרן'!$C$42</f>
        <v>2.5288907292391498E-3</v>
      </c>
    </row>
    <row r="52" spans="2:16">
      <c r="B52" s="76" t="s">
        <v>1812</v>
      </c>
      <c r="C52" s="73" t="s">
        <v>1813</v>
      </c>
      <c r="D52" s="73" t="s">
        <v>236</v>
      </c>
      <c r="E52" s="73"/>
      <c r="F52" s="94">
        <v>41821</v>
      </c>
      <c r="G52" s="83">
        <v>5.4200000000003001</v>
      </c>
      <c r="H52" s="86" t="s">
        <v>134</v>
      </c>
      <c r="I52" s="87">
        <v>4.8000000000000001E-2</v>
      </c>
      <c r="J52" s="87">
        <v>4.8500000000003762E-2</v>
      </c>
      <c r="K52" s="83">
        <v>3608415.123075</v>
      </c>
      <c r="L52" s="85">
        <v>110.347947</v>
      </c>
      <c r="M52" s="83">
        <v>3981.8119995900001</v>
      </c>
      <c r="N52" s="73"/>
      <c r="O52" s="84">
        <f t="shared" si="0"/>
        <v>6.275202041138293E-3</v>
      </c>
      <c r="P52" s="84">
        <f>M52/'סכום נכסי הקרן'!$C$42</f>
        <v>1.6378164724596322E-3</v>
      </c>
    </row>
    <row r="53" spans="2:16">
      <c r="B53" s="76" t="s">
        <v>1814</v>
      </c>
      <c r="C53" s="73" t="s">
        <v>1815</v>
      </c>
      <c r="D53" s="73" t="s">
        <v>236</v>
      </c>
      <c r="E53" s="73"/>
      <c r="F53" s="94">
        <v>41852</v>
      </c>
      <c r="G53" s="83">
        <v>5.4999999999998277</v>
      </c>
      <c r="H53" s="86" t="s">
        <v>134</v>
      </c>
      <c r="I53" s="87">
        <v>4.8000000000000001E-2</v>
      </c>
      <c r="J53" s="87">
        <v>4.8499999999996046E-2</v>
      </c>
      <c r="K53" s="83">
        <v>2655358.3322999999</v>
      </c>
      <c r="L53" s="85">
        <v>109.59935400000001</v>
      </c>
      <c r="M53" s="83">
        <v>2910.2555860789998</v>
      </c>
      <c r="N53" s="73"/>
      <c r="O53" s="84">
        <f t="shared" si="0"/>
        <v>4.5864651058054743E-3</v>
      </c>
      <c r="P53" s="84">
        <f>M53/'סכום נכסי הקרן'!$C$42</f>
        <v>1.197059162622103E-3</v>
      </c>
    </row>
    <row r="54" spans="2:16">
      <c r="B54" s="76" t="s">
        <v>1816</v>
      </c>
      <c r="C54" s="73" t="s">
        <v>1817</v>
      </c>
      <c r="D54" s="73" t="s">
        <v>236</v>
      </c>
      <c r="E54" s="73"/>
      <c r="F54" s="94">
        <v>41883</v>
      </c>
      <c r="G54" s="83">
        <v>5.5900000000001144</v>
      </c>
      <c r="H54" s="86" t="s">
        <v>134</v>
      </c>
      <c r="I54" s="87">
        <v>4.8000000000000001E-2</v>
      </c>
      <c r="J54" s="87">
        <v>4.850000000000021E-2</v>
      </c>
      <c r="K54" s="83">
        <v>4322641.0517250001</v>
      </c>
      <c r="L54" s="85">
        <v>109.061258</v>
      </c>
      <c r="M54" s="83">
        <v>4714.3266914940004</v>
      </c>
      <c r="N54" s="73"/>
      <c r="O54" s="84">
        <f t="shared" si="0"/>
        <v>7.4296206049160604E-3</v>
      </c>
      <c r="P54" s="84">
        <f>M54/'סכום נכסי הקרן'!$C$42</f>
        <v>1.9391176461068557E-3</v>
      </c>
    </row>
    <row r="55" spans="2:16">
      <c r="B55" s="76" t="s">
        <v>1818</v>
      </c>
      <c r="C55" s="73" t="s">
        <v>1819</v>
      </c>
      <c r="D55" s="73" t="s">
        <v>236</v>
      </c>
      <c r="E55" s="73"/>
      <c r="F55" s="94">
        <v>41913</v>
      </c>
      <c r="G55" s="83">
        <v>5.5399999999999041</v>
      </c>
      <c r="H55" s="86" t="s">
        <v>134</v>
      </c>
      <c r="I55" s="87">
        <v>4.8000000000000001E-2</v>
      </c>
      <c r="J55" s="87">
        <v>4.8499999999999995E-2</v>
      </c>
      <c r="K55" s="83">
        <v>3759324.6195</v>
      </c>
      <c r="L55" s="85">
        <v>111.352256</v>
      </c>
      <c r="M55" s="83">
        <v>4186.0927877600006</v>
      </c>
      <c r="N55" s="73"/>
      <c r="O55" s="84">
        <f t="shared" si="0"/>
        <v>6.5971417055477929E-3</v>
      </c>
      <c r="P55" s="84">
        <f>M55/'סכום נכסי הקרן'!$C$42</f>
        <v>1.7218421471791605E-3</v>
      </c>
    </row>
    <row r="56" spans="2:16">
      <c r="B56" s="76" t="s">
        <v>1820</v>
      </c>
      <c r="C56" s="73" t="s">
        <v>1821</v>
      </c>
      <c r="D56" s="73" t="s">
        <v>236</v>
      </c>
      <c r="E56" s="73"/>
      <c r="F56" s="94">
        <v>41945</v>
      </c>
      <c r="G56" s="83">
        <v>5.619999999999858</v>
      </c>
      <c r="H56" s="86" t="s">
        <v>134</v>
      </c>
      <c r="I56" s="87">
        <v>4.8000000000000001E-2</v>
      </c>
      <c r="J56" s="87">
        <v>4.8499999999999564E-2</v>
      </c>
      <c r="K56" s="83">
        <v>2020465.4240250001</v>
      </c>
      <c r="L56" s="85">
        <v>111.221239</v>
      </c>
      <c r="M56" s="83">
        <v>2247.1866680859998</v>
      </c>
      <c r="N56" s="73"/>
      <c r="O56" s="84">
        <f t="shared" si="0"/>
        <v>3.5414907504030917E-3</v>
      </c>
      <c r="P56" s="84">
        <f>M56/'סכום נכסי הקרן'!$C$42</f>
        <v>9.243227309732099E-4</v>
      </c>
    </row>
    <row r="57" spans="2:16">
      <c r="B57" s="76" t="s">
        <v>1822</v>
      </c>
      <c r="C57" s="73" t="s">
        <v>1823</v>
      </c>
      <c r="D57" s="73" t="s">
        <v>236</v>
      </c>
      <c r="E57" s="73"/>
      <c r="F57" s="94">
        <v>41974</v>
      </c>
      <c r="G57" s="83">
        <v>5.6999999999999744</v>
      </c>
      <c r="H57" s="86" t="s">
        <v>134</v>
      </c>
      <c r="I57" s="87">
        <v>4.8000000000000001E-2</v>
      </c>
      <c r="J57" s="87">
        <v>4.8499999999999217E-2</v>
      </c>
      <c r="K57" s="83">
        <v>6843725.9075999996</v>
      </c>
      <c r="L57" s="85">
        <v>110.473026</v>
      </c>
      <c r="M57" s="83">
        <v>7560.4710898959993</v>
      </c>
      <c r="N57" s="73"/>
      <c r="O57" s="84">
        <f t="shared" si="0"/>
        <v>1.1915048631167819E-2</v>
      </c>
      <c r="P57" s="84">
        <f>M57/'סכום נכסי הקרן'!$C$42</f>
        <v>3.1098063122672586E-3</v>
      </c>
    </row>
    <row r="58" spans="2:16">
      <c r="B58" s="76" t="s">
        <v>1824</v>
      </c>
      <c r="C58" s="73" t="s">
        <v>1825</v>
      </c>
      <c r="D58" s="73" t="s">
        <v>236</v>
      </c>
      <c r="E58" s="73"/>
      <c r="F58" s="94">
        <v>42005</v>
      </c>
      <c r="G58" s="83">
        <v>5.7899999999974927</v>
      </c>
      <c r="H58" s="86" t="s">
        <v>134</v>
      </c>
      <c r="I58" s="87">
        <v>4.8000000000000001E-2</v>
      </c>
      <c r="J58" s="87">
        <v>4.8499999999979879E-2</v>
      </c>
      <c r="K58" s="83">
        <v>586066.18957499997</v>
      </c>
      <c r="L58" s="85">
        <v>110.25133599999999</v>
      </c>
      <c r="M58" s="83">
        <v>646.14580187800004</v>
      </c>
      <c r="N58" s="73"/>
      <c r="O58" s="84">
        <f t="shared" si="0"/>
        <v>1.0183040925174944E-3</v>
      </c>
      <c r="P58" s="84">
        <f>M58/'סכום נכסי הקרן'!$C$42</f>
        <v>2.6577554089329039E-4</v>
      </c>
    </row>
    <row r="59" spans="2:16">
      <c r="B59" s="76" t="s">
        <v>1826</v>
      </c>
      <c r="C59" s="73" t="s">
        <v>1827</v>
      </c>
      <c r="D59" s="73" t="s">
        <v>236</v>
      </c>
      <c r="E59" s="73"/>
      <c r="F59" s="94">
        <v>42036</v>
      </c>
      <c r="G59" s="83">
        <v>5.870000000000533</v>
      </c>
      <c r="H59" s="86" t="s">
        <v>134</v>
      </c>
      <c r="I59" s="87">
        <v>4.8000000000000001E-2</v>
      </c>
      <c r="J59" s="87">
        <v>4.8600000000004695E-2</v>
      </c>
      <c r="K59" s="83">
        <v>4038123.5196750001</v>
      </c>
      <c r="L59" s="85">
        <v>109.75437100000001</v>
      </c>
      <c r="M59" s="83">
        <v>4432.0170672719996</v>
      </c>
      <c r="N59" s="73"/>
      <c r="O59" s="84">
        <f t="shared" si="0"/>
        <v>6.9847101143320506E-3</v>
      </c>
      <c r="P59" s="84">
        <f>M59/'סכום נכסי הקרן'!$C$42</f>
        <v>1.8229968064157071E-3</v>
      </c>
    </row>
    <row r="60" spans="2:16">
      <c r="B60" s="76" t="s">
        <v>1828</v>
      </c>
      <c r="C60" s="73" t="s">
        <v>1829</v>
      </c>
      <c r="D60" s="73" t="s">
        <v>236</v>
      </c>
      <c r="E60" s="73"/>
      <c r="F60" s="94">
        <v>42064</v>
      </c>
      <c r="G60" s="83">
        <v>5.950000000000105</v>
      </c>
      <c r="H60" s="86" t="s">
        <v>134</v>
      </c>
      <c r="I60" s="87">
        <v>4.8000000000000001E-2</v>
      </c>
      <c r="J60" s="87">
        <v>4.8600000000001288E-2</v>
      </c>
      <c r="K60" s="83">
        <v>10011328.090724999</v>
      </c>
      <c r="L60" s="85">
        <v>110.346867</v>
      </c>
      <c r="M60" s="83">
        <v>11047.186937302999</v>
      </c>
      <c r="N60" s="73"/>
      <c r="O60" s="84">
        <f t="shared" si="0"/>
        <v>1.7409995756941351E-2</v>
      </c>
      <c r="P60" s="84">
        <f>M60/'סכום נכסי הקרן'!$C$42</f>
        <v>4.5439776519129371E-3</v>
      </c>
    </row>
    <row r="61" spans="2:16">
      <c r="B61" s="76" t="s">
        <v>1830</v>
      </c>
      <c r="C61" s="73" t="s">
        <v>1831</v>
      </c>
      <c r="D61" s="73" t="s">
        <v>236</v>
      </c>
      <c r="E61" s="73"/>
      <c r="F61" s="94">
        <v>42095</v>
      </c>
      <c r="G61" s="83">
        <v>5.8899999999998309</v>
      </c>
      <c r="H61" s="86" t="s">
        <v>134</v>
      </c>
      <c r="I61" s="87">
        <v>4.8000000000000001E-2</v>
      </c>
      <c r="J61" s="87">
        <v>4.8499999999998898E-2</v>
      </c>
      <c r="K61" s="83">
        <v>5983040.6178750005</v>
      </c>
      <c r="L61" s="85">
        <v>113.380199</v>
      </c>
      <c r="M61" s="83">
        <v>6783.5833560349993</v>
      </c>
      <c r="N61" s="73"/>
      <c r="O61" s="84">
        <f t="shared" si="0"/>
        <v>1.0690699642877605E-2</v>
      </c>
      <c r="P61" s="84">
        <f>M61/'סכום נכסי הקרן'!$C$42</f>
        <v>2.7902534233060525E-3</v>
      </c>
    </row>
    <row r="62" spans="2:16">
      <c r="B62" s="76" t="s">
        <v>1832</v>
      </c>
      <c r="C62" s="73" t="s">
        <v>1833</v>
      </c>
      <c r="D62" s="73" t="s">
        <v>236</v>
      </c>
      <c r="E62" s="73"/>
      <c r="F62" s="94">
        <v>42125</v>
      </c>
      <c r="G62" s="83">
        <v>5.9699999999999953</v>
      </c>
      <c r="H62" s="86" t="s">
        <v>134</v>
      </c>
      <c r="I62" s="87">
        <v>4.8000000000000001E-2</v>
      </c>
      <c r="J62" s="87">
        <v>4.8500000000001327E-2</v>
      </c>
      <c r="K62" s="83">
        <v>5688583.0638750009</v>
      </c>
      <c r="L62" s="85">
        <v>112.59069100000001</v>
      </c>
      <c r="M62" s="83">
        <v>6404.8149868989995</v>
      </c>
      <c r="N62" s="73"/>
      <c r="O62" s="84">
        <f t="shared" si="0"/>
        <v>1.0093773408448258E-2</v>
      </c>
      <c r="P62" s="84">
        <f>M62/'סכום נכסי הקרן'!$C$42</f>
        <v>2.6344567472496522E-3</v>
      </c>
    </row>
    <row r="63" spans="2:16">
      <c r="B63" s="76" t="s">
        <v>1834</v>
      </c>
      <c r="C63" s="73" t="s">
        <v>1835</v>
      </c>
      <c r="D63" s="73" t="s">
        <v>236</v>
      </c>
      <c r="E63" s="73"/>
      <c r="F63" s="94">
        <v>42156</v>
      </c>
      <c r="G63" s="83">
        <v>6.0600000000002519</v>
      </c>
      <c r="H63" s="86" t="s">
        <v>134</v>
      </c>
      <c r="I63" s="87">
        <v>4.8000000000000001E-2</v>
      </c>
      <c r="J63" s="87">
        <v>4.8500000000004199E-2</v>
      </c>
      <c r="K63" s="83">
        <v>2140431.92325</v>
      </c>
      <c r="L63" s="85">
        <v>111.466797</v>
      </c>
      <c r="M63" s="83">
        <v>2385.8709086399999</v>
      </c>
      <c r="N63" s="73"/>
      <c r="O63" s="84">
        <f t="shared" si="0"/>
        <v>3.7600524578588397E-3</v>
      </c>
      <c r="P63" s="84">
        <f>M63/'סכום נכסי הקרן'!$C$42</f>
        <v>9.8136694443011941E-4</v>
      </c>
    </row>
    <row r="64" spans="2:16">
      <c r="B64" s="76" t="s">
        <v>1836</v>
      </c>
      <c r="C64" s="73" t="s">
        <v>1837</v>
      </c>
      <c r="D64" s="73" t="s">
        <v>236</v>
      </c>
      <c r="E64" s="73"/>
      <c r="F64" s="94">
        <v>42218</v>
      </c>
      <c r="G64" s="83">
        <v>6.2300000000004854</v>
      </c>
      <c r="H64" s="86" t="s">
        <v>134</v>
      </c>
      <c r="I64" s="87">
        <v>4.8000000000000001E-2</v>
      </c>
      <c r="J64" s="87">
        <v>4.8500000000006552E-2</v>
      </c>
      <c r="K64" s="83">
        <v>2359673.8718249998</v>
      </c>
      <c r="L64" s="85">
        <v>110.023652</v>
      </c>
      <c r="M64" s="83">
        <v>2596.199365038</v>
      </c>
      <c r="N64" s="73"/>
      <c r="O64" s="84">
        <f t="shared" si="0"/>
        <v>4.0915230443742496E-3</v>
      </c>
      <c r="P64" s="84">
        <f>M64/'סכום נכסי הקרן'!$C$42</f>
        <v>1.0678801727169202E-3</v>
      </c>
    </row>
    <row r="65" spans="2:16">
      <c r="B65" s="76" t="s">
        <v>1838</v>
      </c>
      <c r="C65" s="73" t="s">
        <v>1839</v>
      </c>
      <c r="D65" s="73" t="s">
        <v>236</v>
      </c>
      <c r="E65" s="73"/>
      <c r="F65" s="94">
        <v>42309</v>
      </c>
      <c r="G65" s="83">
        <v>6.3299999999998438</v>
      </c>
      <c r="H65" s="86" t="s">
        <v>134</v>
      </c>
      <c r="I65" s="87">
        <v>4.8000000000000001E-2</v>
      </c>
      <c r="J65" s="87">
        <v>4.8499999999998156E-2</v>
      </c>
      <c r="K65" s="83">
        <v>5086088.8045499995</v>
      </c>
      <c r="L65" s="85">
        <v>111.798468</v>
      </c>
      <c r="M65" s="83">
        <v>5686.1693620330007</v>
      </c>
      <c r="N65" s="73"/>
      <c r="O65" s="84">
        <f t="shared" si="0"/>
        <v>8.9612120287350591E-3</v>
      </c>
      <c r="P65" s="84">
        <f>M65/'סכום נכסי הקרן'!$C$42</f>
        <v>2.3388602594225593E-3</v>
      </c>
    </row>
    <row r="66" spans="2:16">
      <c r="B66" s="76" t="s">
        <v>1840</v>
      </c>
      <c r="C66" s="73" t="s">
        <v>1841</v>
      </c>
      <c r="D66" s="73" t="s">
        <v>236</v>
      </c>
      <c r="E66" s="73"/>
      <c r="F66" s="94">
        <v>42339</v>
      </c>
      <c r="G66" s="83">
        <v>6.4100000000002568</v>
      </c>
      <c r="H66" s="86" t="s">
        <v>134</v>
      </c>
      <c r="I66" s="87">
        <v>4.8000000000000001E-2</v>
      </c>
      <c r="J66" s="87">
        <v>4.850000000000132E-2</v>
      </c>
      <c r="K66" s="83">
        <v>4061580.3078750004</v>
      </c>
      <c r="L66" s="85">
        <v>111.24517400000001</v>
      </c>
      <c r="M66" s="83">
        <v>4518.3121000239998</v>
      </c>
      <c r="N66" s="73"/>
      <c r="O66" s="84">
        <f t="shared" si="0"/>
        <v>7.1207081890079038E-3</v>
      </c>
      <c r="P66" s="84">
        <f>M66/'סכום נכסי הקרן'!$C$42</f>
        <v>1.8584920598699692E-3</v>
      </c>
    </row>
    <row r="67" spans="2:16">
      <c r="B67" s="76" t="s">
        <v>1842</v>
      </c>
      <c r="C67" s="73" t="s">
        <v>1843</v>
      </c>
      <c r="D67" s="73" t="s">
        <v>236</v>
      </c>
      <c r="E67" s="73"/>
      <c r="F67" s="94">
        <v>42370</v>
      </c>
      <c r="G67" s="83">
        <v>6.4900000000000748</v>
      </c>
      <c r="H67" s="86" t="s">
        <v>134</v>
      </c>
      <c r="I67" s="87">
        <v>4.8000000000000001E-2</v>
      </c>
      <c r="J67" s="87">
        <v>4.8500000000002909E-2</v>
      </c>
      <c r="K67" s="83">
        <v>2165032.4378249999</v>
      </c>
      <c r="L67" s="85">
        <v>111.25303099999999</v>
      </c>
      <c r="M67" s="83">
        <v>2408.6642041179998</v>
      </c>
      <c r="N67" s="73"/>
      <c r="O67" s="84">
        <f t="shared" si="0"/>
        <v>3.7959739263567346E-3</v>
      </c>
      <c r="P67" s="84">
        <f>M67/'סכום נכסי הקרן'!$C$42</f>
        <v>9.9074238325027263E-4</v>
      </c>
    </row>
    <row r="68" spans="2:16">
      <c r="B68" s="76" t="s">
        <v>1844</v>
      </c>
      <c r="C68" s="73" t="s">
        <v>1845</v>
      </c>
      <c r="D68" s="73" t="s">
        <v>236</v>
      </c>
      <c r="E68" s="73"/>
      <c r="F68" s="94">
        <v>42461</v>
      </c>
      <c r="G68" s="83">
        <v>6.5900000000004031</v>
      </c>
      <c r="H68" s="86" t="s">
        <v>134</v>
      </c>
      <c r="I68" s="87">
        <v>4.8000000000000001E-2</v>
      </c>
      <c r="J68" s="87">
        <v>4.8500000000003728E-2</v>
      </c>
      <c r="K68" s="83">
        <v>5898259.3009500001</v>
      </c>
      <c r="L68" s="85">
        <v>113.606859</v>
      </c>
      <c r="M68" s="83">
        <v>6700.8271168700003</v>
      </c>
      <c r="N68" s="73"/>
      <c r="O68" s="84">
        <f t="shared" si="0"/>
        <v>1.0560278588096866E-2</v>
      </c>
      <c r="P68" s="84">
        <f>M68/'סכום נכסי הקרן'!$C$42</f>
        <v>2.7562137620369617E-3</v>
      </c>
    </row>
    <row r="69" spans="2:16">
      <c r="B69" s="76" t="s">
        <v>1846</v>
      </c>
      <c r="C69" s="73" t="s">
        <v>1847</v>
      </c>
      <c r="D69" s="73" t="s">
        <v>236</v>
      </c>
      <c r="E69" s="73"/>
      <c r="F69" s="94">
        <v>42491</v>
      </c>
      <c r="G69" s="83">
        <v>6.670000000000095</v>
      </c>
      <c r="H69" s="86" t="s">
        <v>134</v>
      </c>
      <c r="I69" s="87">
        <v>4.8000000000000001E-2</v>
      </c>
      <c r="J69" s="87">
        <v>4.8500000000000557E-2</v>
      </c>
      <c r="K69" s="83">
        <v>6341650.824</v>
      </c>
      <c r="L69" s="85">
        <v>113.393186</v>
      </c>
      <c r="M69" s="83">
        <v>7190.9999320959996</v>
      </c>
      <c r="N69" s="73"/>
      <c r="O69" s="84">
        <f t="shared" si="0"/>
        <v>1.1332774489694787E-2</v>
      </c>
      <c r="P69" s="84">
        <f>M69/'סכום נכסי הקרן'!$C$42</f>
        <v>2.9578338061806123E-3</v>
      </c>
    </row>
    <row r="70" spans="2:16">
      <c r="B70" s="76" t="s">
        <v>1848</v>
      </c>
      <c r="C70" s="73" t="s">
        <v>1849</v>
      </c>
      <c r="D70" s="73" t="s">
        <v>236</v>
      </c>
      <c r="E70" s="73"/>
      <c r="F70" s="94">
        <v>42522</v>
      </c>
      <c r="G70" s="83">
        <v>6.7499999999998765</v>
      </c>
      <c r="H70" s="86" t="s">
        <v>134</v>
      </c>
      <c r="I70" s="87">
        <v>4.8000000000000001E-2</v>
      </c>
      <c r="J70" s="87">
        <v>4.8499999999998274E-2</v>
      </c>
      <c r="K70" s="83">
        <v>3611264.0414999998</v>
      </c>
      <c r="L70" s="85">
        <v>112.487043</v>
      </c>
      <c r="M70" s="83">
        <v>4062.2041214020001</v>
      </c>
      <c r="N70" s="73"/>
      <c r="O70" s="84">
        <f t="shared" si="0"/>
        <v>6.4018973263345914E-3</v>
      </c>
      <c r="P70" s="84">
        <f>M70/'סכום נכסי הקרן'!$C$42</f>
        <v>1.6708837145527377E-3</v>
      </c>
    </row>
    <row r="71" spans="2:16">
      <c r="B71" s="76" t="s">
        <v>1850</v>
      </c>
      <c r="C71" s="73" t="s">
        <v>1851</v>
      </c>
      <c r="D71" s="73" t="s">
        <v>236</v>
      </c>
      <c r="E71" s="73"/>
      <c r="F71" s="94">
        <v>42552</v>
      </c>
      <c r="G71" s="83">
        <v>6.8300000000009504</v>
      </c>
      <c r="H71" s="86" t="s">
        <v>134</v>
      </c>
      <c r="I71" s="87">
        <v>4.8000000000000001E-2</v>
      </c>
      <c r="J71" s="87">
        <v>4.8500000000000813E-2</v>
      </c>
      <c r="K71" s="83">
        <v>1111577.2663499999</v>
      </c>
      <c r="L71" s="85">
        <v>111.70478</v>
      </c>
      <c r="M71" s="83">
        <v>1241.6849365539999</v>
      </c>
      <c r="N71" s="73"/>
      <c r="O71" s="84">
        <f t="shared" si="0"/>
        <v>1.9568537764004532E-3</v>
      </c>
      <c r="P71" s="84">
        <f>M71/'סכום נכסי הקרן'!$C$42</f>
        <v>5.1073532424497593E-4</v>
      </c>
    </row>
    <row r="72" spans="2:16">
      <c r="B72" s="76" t="s">
        <v>1852</v>
      </c>
      <c r="C72" s="73" t="s">
        <v>1853</v>
      </c>
      <c r="D72" s="73" t="s">
        <v>236</v>
      </c>
      <c r="E72" s="73"/>
      <c r="F72" s="94">
        <v>42583</v>
      </c>
      <c r="G72" s="83">
        <v>6.9200000000000523</v>
      </c>
      <c r="H72" s="86" t="s">
        <v>134</v>
      </c>
      <c r="I72" s="87">
        <v>4.8000000000000001E-2</v>
      </c>
      <c r="J72" s="87">
        <v>4.8500000000000272E-2</v>
      </c>
      <c r="K72" s="83">
        <v>9516302.5206000004</v>
      </c>
      <c r="L72" s="85">
        <v>110.934865</v>
      </c>
      <c r="M72" s="83">
        <v>10556.897333682</v>
      </c>
      <c r="N72" s="73"/>
      <c r="O72" s="84">
        <f t="shared" si="0"/>
        <v>1.6637315800753522E-2</v>
      </c>
      <c r="P72" s="84">
        <f>M72/'סכום נכסי הקרן'!$C$42</f>
        <v>4.3423095698515895E-3</v>
      </c>
    </row>
    <row r="73" spans="2:16">
      <c r="B73" s="76" t="s">
        <v>1854</v>
      </c>
      <c r="C73" s="73" t="s">
        <v>1855</v>
      </c>
      <c r="D73" s="73" t="s">
        <v>236</v>
      </c>
      <c r="E73" s="73"/>
      <c r="F73" s="94">
        <v>42614</v>
      </c>
      <c r="G73" s="83">
        <v>7.0000000000009353</v>
      </c>
      <c r="H73" s="86" t="s">
        <v>134</v>
      </c>
      <c r="I73" s="87">
        <v>4.8000000000000001E-2</v>
      </c>
      <c r="J73" s="87">
        <v>4.8500000000007787E-2</v>
      </c>
      <c r="K73" s="83">
        <v>2915212.9646999999</v>
      </c>
      <c r="L73" s="85">
        <v>110.044196</v>
      </c>
      <c r="M73" s="83">
        <v>3208.0226730900004</v>
      </c>
      <c r="N73" s="73"/>
      <c r="O73" s="84">
        <f t="shared" si="0"/>
        <v>5.0557360388348675E-3</v>
      </c>
      <c r="P73" s="84">
        <f>M73/'סכום נכסי הקרן'!$C$42</f>
        <v>1.3195380340789056E-3</v>
      </c>
    </row>
    <row r="74" spans="2:16">
      <c r="B74" s="76" t="s">
        <v>1856</v>
      </c>
      <c r="C74" s="73" t="s">
        <v>1857</v>
      </c>
      <c r="D74" s="73" t="s">
        <v>236</v>
      </c>
      <c r="E74" s="73"/>
      <c r="F74" s="94">
        <v>42644</v>
      </c>
      <c r="G74" s="83">
        <v>6.9200000000010613</v>
      </c>
      <c r="H74" s="86" t="s">
        <v>134</v>
      </c>
      <c r="I74" s="87">
        <v>4.8000000000000001E-2</v>
      </c>
      <c r="J74" s="87">
        <v>4.850000000000753E-2</v>
      </c>
      <c r="K74" s="83">
        <v>2242348.3407749999</v>
      </c>
      <c r="L74" s="85">
        <v>112.57871</v>
      </c>
      <c r="M74" s="83">
        <v>2524.4068461460001</v>
      </c>
      <c r="N74" s="73"/>
      <c r="O74" s="84">
        <f t="shared" si="0"/>
        <v>3.9783804446895023E-3</v>
      </c>
      <c r="P74" s="84">
        <f>M74/'סכום נכסי הקרן'!$C$42</f>
        <v>1.0383501572232719E-3</v>
      </c>
    </row>
    <row r="75" spans="2:16">
      <c r="B75" s="76" t="s">
        <v>1858</v>
      </c>
      <c r="C75" s="73" t="s">
        <v>1859</v>
      </c>
      <c r="D75" s="73" t="s">
        <v>236</v>
      </c>
      <c r="E75" s="73"/>
      <c r="F75" s="94">
        <v>42675</v>
      </c>
      <c r="G75" s="83">
        <v>7.0100000000008471</v>
      </c>
      <c r="H75" s="86" t="s">
        <v>134</v>
      </c>
      <c r="I75" s="87">
        <v>4.8000000000000001E-2</v>
      </c>
      <c r="J75" s="87">
        <v>4.8500000000006399E-2</v>
      </c>
      <c r="K75" s="83">
        <v>3270599.9419499999</v>
      </c>
      <c r="L75" s="85">
        <v>112.237318</v>
      </c>
      <c r="M75" s="83">
        <v>3670.8336603890002</v>
      </c>
      <c r="N75" s="73"/>
      <c r="O75" s="84">
        <f t="shared" si="0"/>
        <v>5.785110618161806E-3</v>
      </c>
      <c r="P75" s="84">
        <f>M75/'סכום נכסי הקרן'!$C$42</f>
        <v>1.5099034904871079E-3</v>
      </c>
    </row>
    <row r="76" spans="2:16">
      <c r="B76" s="76" t="s">
        <v>1860</v>
      </c>
      <c r="C76" s="73" t="s">
        <v>1861</v>
      </c>
      <c r="D76" s="73" t="s">
        <v>236</v>
      </c>
      <c r="E76" s="73"/>
      <c r="F76" s="94">
        <v>42705</v>
      </c>
      <c r="G76" s="83">
        <v>7.0899999999995744</v>
      </c>
      <c r="H76" s="86" t="s">
        <v>134</v>
      </c>
      <c r="I76" s="87">
        <v>4.8000000000000001E-2</v>
      </c>
      <c r="J76" s="87">
        <v>4.8599999999997652E-2</v>
      </c>
      <c r="K76" s="83">
        <v>3654080.9979750002</v>
      </c>
      <c r="L76" s="85">
        <v>111.55238900000001</v>
      </c>
      <c r="M76" s="83">
        <v>4076.2146436859994</v>
      </c>
      <c r="N76" s="73"/>
      <c r="O76" s="84">
        <f t="shared" si="0"/>
        <v>6.4239774391181732E-3</v>
      </c>
      <c r="P76" s="84">
        <f>M76/'סכום נכסי הקרן'!$C$42</f>
        <v>1.6766465843685049E-3</v>
      </c>
    </row>
    <row r="77" spans="2:16">
      <c r="B77" s="76" t="s">
        <v>1862</v>
      </c>
      <c r="C77" s="73" t="s">
        <v>1863</v>
      </c>
      <c r="D77" s="73" t="s">
        <v>236</v>
      </c>
      <c r="E77" s="73"/>
      <c r="F77" s="94">
        <v>42736</v>
      </c>
      <c r="G77" s="83">
        <v>7.1699999999996669</v>
      </c>
      <c r="H77" s="86" t="s">
        <v>134</v>
      </c>
      <c r="I77" s="87">
        <v>4.8000000000000001E-2</v>
      </c>
      <c r="J77" s="87">
        <v>4.8499999999997871E-2</v>
      </c>
      <c r="K77" s="83">
        <v>7401427.6830749996</v>
      </c>
      <c r="L77" s="85">
        <v>111.589361</v>
      </c>
      <c r="M77" s="83">
        <v>8259.2058719750003</v>
      </c>
      <c r="N77" s="73"/>
      <c r="O77" s="84">
        <f t="shared" si="0"/>
        <v>1.3016231191059635E-2</v>
      </c>
      <c r="P77" s="84">
        <f>M77/'סכום נכסי הקרן'!$C$42</f>
        <v>3.3972129844273996E-3</v>
      </c>
    </row>
    <row r="78" spans="2:16">
      <c r="B78" s="76" t="s">
        <v>1864</v>
      </c>
      <c r="C78" s="73" t="s">
        <v>1865</v>
      </c>
      <c r="D78" s="73" t="s">
        <v>236</v>
      </c>
      <c r="E78" s="73"/>
      <c r="F78" s="94">
        <v>42767</v>
      </c>
      <c r="G78" s="83">
        <v>7.2599999999997387</v>
      </c>
      <c r="H78" s="86" t="s">
        <v>134</v>
      </c>
      <c r="I78" s="87">
        <v>4.8000000000000001E-2</v>
      </c>
      <c r="J78" s="87">
        <v>4.849999999999878E-2</v>
      </c>
      <c r="K78" s="83">
        <v>4045859.2689749999</v>
      </c>
      <c r="L78" s="85">
        <v>111.140078</v>
      </c>
      <c r="M78" s="83">
        <v>4496.5711513430006</v>
      </c>
      <c r="N78" s="73"/>
      <c r="O78" s="84">
        <f t="shared" ref="O78:O141" si="2">IFERROR(M78/$M$11,0)</f>
        <v>7.0864451837345912E-3</v>
      </c>
      <c r="P78" s="84">
        <f>M78/'סכום נכסי הקרן'!$C$42</f>
        <v>1.8495494769754713E-3</v>
      </c>
    </row>
    <row r="79" spans="2:16">
      <c r="B79" s="76" t="s">
        <v>1866</v>
      </c>
      <c r="C79" s="73" t="s">
        <v>1867</v>
      </c>
      <c r="D79" s="73" t="s">
        <v>236</v>
      </c>
      <c r="E79" s="73"/>
      <c r="F79" s="94">
        <v>42795</v>
      </c>
      <c r="G79" s="83">
        <v>7.3400000000001144</v>
      </c>
      <c r="H79" s="86" t="s">
        <v>134</v>
      </c>
      <c r="I79" s="87">
        <v>4.8000000000000001E-2</v>
      </c>
      <c r="J79" s="87">
        <v>4.8500000000001979E-2</v>
      </c>
      <c r="K79" s="83">
        <v>5012661.5712750005</v>
      </c>
      <c r="L79" s="85">
        <v>110.93251600000001</v>
      </c>
      <c r="M79" s="83">
        <v>5560.6716188540004</v>
      </c>
      <c r="N79" s="73"/>
      <c r="O79" s="84">
        <f t="shared" si="2"/>
        <v>8.7634317984689892E-3</v>
      </c>
      <c r="P79" s="84">
        <f>M79/'סכום נכסי הקרן'!$C$42</f>
        <v>2.2872399742216911E-3</v>
      </c>
    </row>
    <row r="80" spans="2:16">
      <c r="B80" s="76" t="s">
        <v>1868</v>
      </c>
      <c r="C80" s="73" t="s">
        <v>1869</v>
      </c>
      <c r="D80" s="73" t="s">
        <v>236</v>
      </c>
      <c r="E80" s="73"/>
      <c r="F80" s="94">
        <v>42826</v>
      </c>
      <c r="G80" s="83">
        <v>7.2500000000008109</v>
      </c>
      <c r="H80" s="86" t="s">
        <v>134</v>
      </c>
      <c r="I80" s="87">
        <v>4.8000000000000001E-2</v>
      </c>
      <c r="J80" s="87">
        <v>4.8500000000003624E-2</v>
      </c>
      <c r="K80" s="83">
        <v>3537587.2679249998</v>
      </c>
      <c r="L80" s="85">
        <v>113.146908</v>
      </c>
      <c r="M80" s="83">
        <v>4002.6706211830001</v>
      </c>
      <c r="N80" s="73"/>
      <c r="O80" s="84">
        <f t="shared" si="2"/>
        <v>6.3080745285408121E-3</v>
      </c>
      <c r="P80" s="84">
        <f>M80/'סכום נכסי הקרן'!$C$42</f>
        <v>1.6463961326850108E-3</v>
      </c>
    </row>
    <row r="81" spans="2:16">
      <c r="B81" s="76" t="s">
        <v>1870</v>
      </c>
      <c r="C81" s="73" t="s">
        <v>1871</v>
      </c>
      <c r="D81" s="73" t="s">
        <v>236</v>
      </c>
      <c r="E81" s="73"/>
      <c r="F81" s="94">
        <v>42856</v>
      </c>
      <c r="G81" s="83">
        <v>7.3300000000001484</v>
      </c>
      <c r="H81" s="86" t="s">
        <v>134</v>
      </c>
      <c r="I81" s="87">
        <v>4.8000000000000001E-2</v>
      </c>
      <c r="J81" s="87">
        <v>4.8500000000001604E-2</v>
      </c>
      <c r="K81" s="83">
        <v>6393264.0760500003</v>
      </c>
      <c r="L81" s="85">
        <v>112.359542</v>
      </c>
      <c r="M81" s="83">
        <v>7183.4422591209996</v>
      </c>
      <c r="N81" s="73"/>
      <c r="O81" s="84">
        <f t="shared" si="2"/>
        <v>1.1320863850798762E-2</v>
      </c>
      <c r="P81" s="84">
        <f>M81/'סכום נכסי הקרן'!$C$42</f>
        <v>2.9547251508013047E-3</v>
      </c>
    </row>
    <row r="82" spans="2:16">
      <c r="B82" s="76" t="s">
        <v>1872</v>
      </c>
      <c r="C82" s="73" t="s">
        <v>1873</v>
      </c>
      <c r="D82" s="73" t="s">
        <v>236</v>
      </c>
      <c r="E82" s="73"/>
      <c r="F82" s="94">
        <v>42887</v>
      </c>
      <c r="G82" s="83">
        <v>7.4200000000002655</v>
      </c>
      <c r="H82" s="86" t="s">
        <v>134</v>
      </c>
      <c r="I82" s="87">
        <v>4.8000000000000001E-2</v>
      </c>
      <c r="J82" s="87">
        <v>4.8500000000001674E-2</v>
      </c>
      <c r="K82" s="83">
        <v>5614303.2345749997</v>
      </c>
      <c r="L82" s="85">
        <v>111.70463599999999</v>
      </c>
      <c r="M82" s="83">
        <v>6271.4369750269998</v>
      </c>
      <c r="N82" s="73"/>
      <c r="O82" s="84">
        <f t="shared" si="2"/>
        <v>9.8835741392641983E-3</v>
      </c>
      <c r="P82" s="84">
        <f>M82/'סכום נכסי הקרן'!$C$42</f>
        <v>2.5795951151760207E-3</v>
      </c>
    </row>
    <row r="83" spans="2:16">
      <c r="B83" s="76" t="s">
        <v>1874</v>
      </c>
      <c r="C83" s="73" t="s">
        <v>1875</v>
      </c>
      <c r="D83" s="73" t="s">
        <v>236</v>
      </c>
      <c r="E83" s="73"/>
      <c r="F83" s="94">
        <v>42918</v>
      </c>
      <c r="G83" s="83">
        <v>7.4999999999988898</v>
      </c>
      <c r="H83" s="86" t="s">
        <v>134</v>
      </c>
      <c r="I83" s="87">
        <v>4.8000000000000001E-2</v>
      </c>
      <c r="J83" s="87">
        <v>4.8499999999994076E-2</v>
      </c>
      <c r="K83" s="83">
        <v>2437426.4703000002</v>
      </c>
      <c r="L83" s="85">
        <v>110.78368</v>
      </c>
      <c r="M83" s="83">
        <v>2700.270739396</v>
      </c>
      <c r="N83" s="73"/>
      <c r="O83" s="84">
        <f t="shared" si="2"/>
        <v>4.2555360366658586E-3</v>
      </c>
      <c r="P83" s="84">
        <f>M83/'סכום נכסי הקרן'!$C$42</f>
        <v>1.1106872693986811E-3</v>
      </c>
    </row>
    <row r="84" spans="2:16">
      <c r="B84" s="76" t="s">
        <v>1876</v>
      </c>
      <c r="C84" s="73" t="s">
        <v>1877</v>
      </c>
      <c r="D84" s="73" t="s">
        <v>236</v>
      </c>
      <c r="E84" s="73"/>
      <c r="F84" s="94">
        <v>42949</v>
      </c>
      <c r="G84" s="83">
        <v>7.5900000000003223</v>
      </c>
      <c r="H84" s="86" t="s">
        <v>134</v>
      </c>
      <c r="I84" s="87">
        <v>4.8000000000000001E-2</v>
      </c>
      <c r="J84" s="87">
        <v>4.8500000000002944E-2</v>
      </c>
      <c r="K84" s="83">
        <v>5968504.8953999998</v>
      </c>
      <c r="L84" s="85">
        <v>111.143379</v>
      </c>
      <c r="M84" s="83">
        <v>6633.5980054929996</v>
      </c>
      <c r="N84" s="73"/>
      <c r="O84" s="84">
        <f t="shared" si="2"/>
        <v>1.0454327765461265E-2</v>
      </c>
      <c r="P84" s="84">
        <f>M84/'סכום נכסי הקרן'!$C$42</f>
        <v>2.7285607874481532E-3</v>
      </c>
    </row>
    <row r="85" spans="2:16">
      <c r="B85" s="76" t="s">
        <v>1878</v>
      </c>
      <c r="C85" s="73" t="s">
        <v>1879</v>
      </c>
      <c r="D85" s="73" t="s">
        <v>236</v>
      </c>
      <c r="E85" s="73"/>
      <c r="F85" s="94">
        <v>42979</v>
      </c>
      <c r="G85" s="83">
        <v>7.6699999999997983</v>
      </c>
      <c r="H85" s="86" t="s">
        <v>134</v>
      </c>
      <c r="I85" s="87">
        <v>4.8000000000000001E-2</v>
      </c>
      <c r="J85" s="87">
        <v>4.8499999999996629E-2</v>
      </c>
      <c r="K85" s="83">
        <v>2680977.8031000001</v>
      </c>
      <c r="L85" s="85">
        <v>110.831519</v>
      </c>
      <c r="M85" s="83">
        <v>2971.3684274800003</v>
      </c>
      <c r="N85" s="73"/>
      <c r="O85" s="84">
        <f t="shared" si="2"/>
        <v>4.6827768922832911E-3</v>
      </c>
      <c r="P85" s="84">
        <f>M85/'סכום נכסי הקרן'!$C$42</f>
        <v>1.2221963660701005E-3</v>
      </c>
    </row>
    <row r="86" spans="2:16">
      <c r="B86" s="76" t="s">
        <v>1880</v>
      </c>
      <c r="C86" s="73" t="s">
        <v>1881</v>
      </c>
      <c r="D86" s="73" t="s">
        <v>236</v>
      </c>
      <c r="E86" s="73"/>
      <c r="F86" s="94">
        <v>43009</v>
      </c>
      <c r="G86" s="83">
        <v>7.5699999999992658</v>
      </c>
      <c r="H86" s="86" t="s">
        <v>134</v>
      </c>
      <c r="I86" s="87">
        <v>4.8000000000000001E-2</v>
      </c>
      <c r="J86" s="87">
        <v>4.8499999999996282E-2</v>
      </c>
      <c r="K86" s="83">
        <v>5124018.9301500004</v>
      </c>
      <c r="L86" s="85">
        <v>112.704549</v>
      </c>
      <c r="M86" s="83">
        <v>5775.0024080390003</v>
      </c>
      <c r="N86" s="73"/>
      <c r="O86" s="84">
        <f t="shared" si="2"/>
        <v>9.1012099270976095E-3</v>
      </c>
      <c r="P86" s="84">
        <f>M86/'סכום נכסי הקרן'!$C$42</f>
        <v>2.3753994596817304E-3</v>
      </c>
    </row>
    <row r="87" spans="2:16">
      <c r="B87" s="76" t="s">
        <v>1882</v>
      </c>
      <c r="C87" s="73" t="s">
        <v>1883</v>
      </c>
      <c r="D87" s="73" t="s">
        <v>236</v>
      </c>
      <c r="E87" s="73"/>
      <c r="F87" s="94">
        <v>43040</v>
      </c>
      <c r="G87" s="83">
        <v>7.6499999999999266</v>
      </c>
      <c r="H87" s="86" t="s">
        <v>134</v>
      </c>
      <c r="I87" s="87">
        <v>4.8000000000000001E-2</v>
      </c>
      <c r="J87" s="87">
        <v>4.8499999999999918E-2</v>
      </c>
      <c r="K87" s="83">
        <v>5497268.8338749995</v>
      </c>
      <c r="L87" s="85">
        <v>112.133321</v>
      </c>
      <c r="M87" s="83">
        <v>6164.2700842329996</v>
      </c>
      <c r="N87" s="73"/>
      <c r="O87" s="84">
        <f t="shared" si="2"/>
        <v>9.7146827169865505E-3</v>
      </c>
      <c r="P87" s="84">
        <f>M87/'סכום נכסי הקרן'!$C$42</f>
        <v>2.5355147570218011E-3</v>
      </c>
    </row>
    <row r="88" spans="2:16">
      <c r="B88" s="76" t="s">
        <v>1884</v>
      </c>
      <c r="C88" s="73" t="s">
        <v>1885</v>
      </c>
      <c r="D88" s="73" t="s">
        <v>236</v>
      </c>
      <c r="E88" s="73"/>
      <c r="F88" s="94">
        <v>43070</v>
      </c>
      <c r="G88" s="83">
        <v>7.7400000000001246</v>
      </c>
      <c r="H88" s="86" t="s">
        <v>134</v>
      </c>
      <c r="I88" s="87">
        <v>4.8000000000000001E-2</v>
      </c>
      <c r="J88" s="87">
        <v>4.8500000000000716E-2</v>
      </c>
      <c r="K88" s="83">
        <v>5629587.5779499998</v>
      </c>
      <c r="L88" s="85">
        <v>111.371229</v>
      </c>
      <c r="M88" s="83">
        <v>6269.7408704030004</v>
      </c>
      <c r="N88" s="73"/>
      <c r="O88" s="84">
        <f t="shared" si="2"/>
        <v>9.8809011353153415E-3</v>
      </c>
      <c r="P88" s="84">
        <f>M88/'סכום נכסי הקרן'!$C$42</f>
        <v>2.5788974659418313E-3</v>
      </c>
    </row>
    <row r="89" spans="2:16">
      <c r="B89" s="76" t="s">
        <v>1886</v>
      </c>
      <c r="C89" s="73" t="s">
        <v>1887</v>
      </c>
      <c r="D89" s="73" t="s">
        <v>236</v>
      </c>
      <c r="E89" s="73"/>
      <c r="F89" s="94">
        <v>43101</v>
      </c>
      <c r="G89" s="83">
        <v>7.8200000000000536</v>
      </c>
      <c r="H89" s="86" t="s">
        <v>134</v>
      </c>
      <c r="I89" s="87">
        <v>4.8000000000000001E-2</v>
      </c>
      <c r="J89" s="87">
        <v>4.8500000000000647E-2</v>
      </c>
      <c r="K89" s="83">
        <v>7685778.854925001</v>
      </c>
      <c r="L89" s="85">
        <v>111.25304300000001</v>
      </c>
      <c r="M89" s="83">
        <v>8550.6628458970008</v>
      </c>
      <c r="N89" s="73"/>
      <c r="O89" s="84">
        <f t="shared" si="2"/>
        <v>1.3475557597692507E-2</v>
      </c>
      <c r="P89" s="84">
        <f>M89/'סכום נכסי הקרן'!$C$42</f>
        <v>3.5170963523392554E-3</v>
      </c>
    </row>
    <row r="90" spans="2:16">
      <c r="B90" s="76" t="s">
        <v>1888</v>
      </c>
      <c r="C90" s="73" t="s">
        <v>1889</v>
      </c>
      <c r="D90" s="73" t="s">
        <v>236</v>
      </c>
      <c r="E90" s="73"/>
      <c r="F90" s="94">
        <v>43132</v>
      </c>
      <c r="G90" s="83">
        <v>7.9099999999996466</v>
      </c>
      <c r="H90" s="86" t="s">
        <v>134</v>
      </c>
      <c r="I90" s="87">
        <v>4.8000000000000001E-2</v>
      </c>
      <c r="J90" s="87">
        <v>4.8499999999997379E-2</v>
      </c>
      <c r="K90" s="83">
        <v>7378573.950600001</v>
      </c>
      <c r="L90" s="85">
        <v>110.699871</v>
      </c>
      <c r="M90" s="83">
        <v>8168.0718649789997</v>
      </c>
      <c r="N90" s="73"/>
      <c r="O90" s="84">
        <f t="shared" si="2"/>
        <v>1.2872607055420558E-2</v>
      </c>
      <c r="P90" s="84">
        <f>M90/'סכום נכסי הקרן'!$C$42</f>
        <v>3.3597273427460068E-3</v>
      </c>
    </row>
    <row r="91" spans="2:16">
      <c r="B91" s="76" t="s">
        <v>1890</v>
      </c>
      <c r="C91" s="73" t="s">
        <v>1891</v>
      </c>
      <c r="D91" s="73" t="s">
        <v>236</v>
      </c>
      <c r="E91" s="73"/>
      <c r="F91" s="94">
        <v>43161</v>
      </c>
      <c r="G91" s="83">
        <v>7.9899999999984201</v>
      </c>
      <c r="H91" s="86" t="s">
        <v>134</v>
      </c>
      <c r="I91" s="87">
        <v>4.8000000000000001E-2</v>
      </c>
      <c r="J91" s="87">
        <v>4.8499999999991682E-2</v>
      </c>
      <c r="K91" s="83">
        <v>1735656.761625</v>
      </c>
      <c r="L91" s="85">
        <v>110.815612</v>
      </c>
      <c r="M91" s="83">
        <v>1923.378670396</v>
      </c>
      <c r="N91" s="73"/>
      <c r="O91" s="84">
        <f t="shared" si="2"/>
        <v>3.0311802163421118E-3</v>
      </c>
      <c r="P91" s="84">
        <f>M91/'סכום נכסי הקרן'!$C$42</f>
        <v>7.9113259728898265E-4</v>
      </c>
    </row>
    <row r="92" spans="2:16">
      <c r="B92" s="76" t="s">
        <v>1892</v>
      </c>
      <c r="C92" s="73" t="s">
        <v>1893</v>
      </c>
      <c r="D92" s="73" t="s">
        <v>236</v>
      </c>
      <c r="E92" s="73"/>
      <c r="F92" s="94">
        <v>43221</v>
      </c>
      <c r="G92" s="83">
        <v>7.9599999999998232</v>
      </c>
      <c r="H92" s="86" t="s">
        <v>134</v>
      </c>
      <c r="I92" s="87">
        <v>4.8000000000000001E-2</v>
      </c>
      <c r="J92" s="87">
        <v>4.8499999999998412E-2</v>
      </c>
      <c r="K92" s="83">
        <v>7025016.9355499996</v>
      </c>
      <c r="L92" s="85">
        <v>112.135518</v>
      </c>
      <c r="M92" s="83">
        <v>7877.5391317649992</v>
      </c>
      <c r="N92" s="73"/>
      <c r="O92" s="84">
        <f t="shared" si="2"/>
        <v>1.2414737221116551E-2</v>
      </c>
      <c r="P92" s="84">
        <f>M92/'סכום נכסי הקרן'!$C$42</f>
        <v>3.2402241375982985E-3</v>
      </c>
    </row>
    <row r="93" spans="2:16">
      <c r="B93" s="76" t="s">
        <v>1894</v>
      </c>
      <c r="C93" s="73" t="s">
        <v>1895</v>
      </c>
      <c r="D93" s="73" t="s">
        <v>236</v>
      </c>
      <c r="E93" s="73"/>
      <c r="F93" s="94">
        <v>43252</v>
      </c>
      <c r="G93" s="83">
        <v>8.0399999999992584</v>
      </c>
      <c r="H93" s="86" t="s">
        <v>134</v>
      </c>
      <c r="I93" s="87">
        <v>4.8000000000000001E-2</v>
      </c>
      <c r="J93" s="87">
        <v>4.8499999999996907E-2</v>
      </c>
      <c r="K93" s="83">
        <v>3914809.0214249999</v>
      </c>
      <c r="L93" s="85">
        <v>111.25162</v>
      </c>
      <c r="M93" s="83">
        <v>4355.2884734309991</v>
      </c>
      <c r="N93" s="73"/>
      <c r="O93" s="84">
        <f t="shared" si="2"/>
        <v>6.8637884262326889E-3</v>
      </c>
      <c r="P93" s="84">
        <f>M93/'סכום נכסי הקרן'!$C$42</f>
        <v>1.7914364628047093E-3</v>
      </c>
    </row>
    <row r="94" spans="2:16">
      <c r="B94" s="76" t="s">
        <v>1896</v>
      </c>
      <c r="C94" s="73" t="s">
        <v>1897</v>
      </c>
      <c r="D94" s="73" t="s">
        <v>236</v>
      </c>
      <c r="E94" s="73"/>
      <c r="F94" s="94">
        <v>43282</v>
      </c>
      <c r="G94" s="83">
        <v>8.1300000000007948</v>
      </c>
      <c r="H94" s="86" t="s">
        <v>134</v>
      </c>
      <c r="I94" s="87">
        <v>4.8000000000000001E-2</v>
      </c>
      <c r="J94" s="87">
        <v>4.8500000000004075E-2</v>
      </c>
      <c r="K94" s="83">
        <v>3002468.8895999999</v>
      </c>
      <c r="L94" s="85">
        <v>110.271704</v>
      </c>
      <c r="M94" s="83">
        <v>3310.873608849</v>
      </c>
      <c r="N94" s="73"/>
      <c r="O94" s="84">
        <f t="shared" si="2"/>
        <v>5.2178256608648166E-3</v>
      </c>
      <c r="P94" s="84">
        <f>M94/'סכום נכסי הקרן'!$C$42</f>
        <v>1.3618431345736859E-3</v>
      </c>
    </row>
    <row r="95" spans="2:16">
      <c r="B95" s="76" t="s">
        <v>1898</v>
      </c>
      <c r="C95" s="73" t="s">
        <v>1899</v>
      </c>
      <c r="D95" s="73" t="s">
        <v>236</v>
      </c>
      <c r="E95" s="73"/>
      <c r="F95" s="94">
        <v>43313</v>
      </c>
      <c r="G95" s="83">
        <v>8.2099999999998126</v>
      </c>
      <c r="H95" s="86" t="s">
        <v>134</v>
      </c>
      <c r="I95" s="87">
        <v>4.8000000000000001E-2</v>
      </c>
      <c r="J95" s="87">
        <v>4.8599999999999463E-2</v>
      </c>
      <c r="K95" s="83">
        <v>8482561.0328250006</v>
      </c>
      <c r="L95" s="85">
        <v>109.694039</v>
      </c>
      <c r="M95" s="83">
        <v>9304.8637774749986</v>
      </c>
      <c r="N95" s="73"/>
      <c r="O95" s="84">
        <f t="shared" si="2"/>
        <v>1.4664152947185144E-2</v>
      </c>
      <c r="P95" s="84">
        <f>M95/'סכום נכסי הקרן'!$C$42</f>
        <v>3.8273176057309361E-3</v>
      </c>
    </row>
    <row r="96" spans="2:16">
      <c r="B96" s="76" t="s">
        <v>1900</v>
      </c>
      <c r="C96" s="73" t="s">
        <v>1901</v>
      </c>
      <c r="D96" s="73" t="s">
        <v>236</v>
      </c>
      <c r="E96" s="73"/>
      <c r="F96" s="94">
        <v>43345</v>
      </c>
      <c r="G96" s="83">
        <v>8.3000000000001517</v>
      </c>
      <c r="H96" s="86" t="s">
        <v>134</v>
      </c>
      <c r="I96" s="87">
        <v>4.8000000000000001E-2</v>
      </c>
      <c r="J96" s="87">
        <v>4.8500000000001001E-2</v>
      </c>
      <c r="K96" s="83">
        <v>7873100.4401249997</v>
      </c>
      <c r="L96" s="85">
        <v>109.25872200000001</v>
      </c>
      <c r="M96" s="83">
        <v>8602.0489112589985</v>
      </c>
      <c r="N96" s="73"/>
      <c r="O96" s="84">
        <f t="shared" si="2"/>
        <v>1.3556540311662649E-2</v>
      </c>
      <c r="P96" s="84">
        <f>M96/'סכום נכסי הקרן'!$C$42</f>
        <v>3.5382326953693716E-3</v>
      </c>
    </row>
    <row r="97" spans="2:16">
      <c r="B97" s="76" t="s">
        <v>1902</v>
      </c>
      <c r="C97" s="73" t="s">
        <v>1903</v>
      </c>
      <c r="D97" s="73" t="s">
        <v>236</v>
      </c>
      <c r="E97" s="73"/>
      <c r="F97" s="94">
        <v>43375</v>
      </c>
      <c r="G97" s="83">
        <v>8.1900000000004862</v>
      </c>
      <c r="H97" s="86" t="s">
        <v>134</v>
      </c>
      <c r="I97" s="87">
        <v>4.8000000000000001E-2</v>
      </c>
      <c r="J97" s="87">
        <v>4.8500000000003027E-2</v>
      </c>
      <c r="K97" s="83">
        <v>2827250.0089500006</v>
      </c>
      <c r="L97" s="85">
        <v>111.334687</v>
      </c>
      <c r="M97" s="83">
        <v>3147.7099500129998</v>
      </c>
      <c r="N97" s="73"/>
      <c r="O97" s="84">
        <f t="shared" si="2"/>
        <v>4.960685211975545E-3</v>
      </c>
      <c r="P97" s="84">
        <f>M97/'סכום נכסי הקרן'!$C$42</f>
        <v>1.2947299388286579E-3</v>
      </c>
    </row>
    <row r="98" spans="2:16">
      <c r="B98" s="76" t="s">
        <v>1904</v>
      </c>
      <c r="C98" s="73" t="s">
        <v>1905</v>
      </c>
      <c r="D98" s="73" t="s">
        <v>236</v>
      </c>
      <c r="E98" s="73"/>
      <c r="F98" s="94">
        <v>43405</v>
      </c>
      <c r="G98" s="83">
        <v>8.270000000867844</v>
      </c>
      <c r="H98" s="86" t="s">
        <v>134</v>
      </c>
      <c r="I98" s="87">
        <v>4.8000000000000001E-2</v>
      </c>
      <c r="J98" s="87">
        <v>4.8500000005659849E-2</v>
      </c>
      <c r="K98" s="83">
        <v>1913.1423000000002</v>
      </c>
      <c r="L98" s="85">
        <v>110.82275</v>
      </c>
      <c r="M98" s="83">
        <v>2.120196908</v>
      </c>
      <c r="N98" s="73"/>
      <c r="O98" s="84">
        <f t="shared" si="2"/>
        <v>3.3413591515788929E-6</v>
      </c>
      <c r="P98" s="84">
        <f>M98/'סכום נכסי הקרן'!$C$42</f>
        <v>8.7208874279798636E-7</v>
      </c>
    </row>
    <row r="99" spans="2:16">
      <c r="B99" s="76" t="s">
        <v>1906</v>
      </c>
      <c r="C99" s="73" t="s">
        <v>1907</v>
      </c>
      <c r="D99" s="73" t="s">
        <v>236</v>
      </c>
      <c r="E99" s="73"/>
      <c r="F99" s="94">
        <v>43435</v>
      </c>
      <c r="G99" s="83">
        <v>8.3500000000002235</v>
      </c>
      <c r="H99" s="86" t="s">
        <v>134</v>
      </c>
      <c r="I99" s="87">
        <v>4.8000000000000001E-2</v>
      </c>
      <c r="J99" s="87">
        <v>4.8600000000001892E-2</v>
      </c>
      <c r="K99" s="83">
        <v>3271015.8424499999</v>
      </c>
      <c r="L99" s="85">
        <v>109.99556800000001</v>
      </c>
      <c r="M99" s="83">
        <v>3597.9724629119996</v>
      </c>
      <c r="N99" s="73"/>
      <c r="O99" s="84">
        <f t="shared" si="2"/>
        <v>5.6702838169028482E-3</v>
      </c>
      <c r="P99" s="84">
        <f>M99/'סכום נכסי הקרן'!$C$42</f>
        <v>1.4799339014047372E-3</v>
      </c>
    </row>
    <row r="100" spans="2:16">
      <c r="B100" s="76" t="s">
        <v>1908</v>
      </c>
      <c r="C100" s="73" t="s">
        <v>1909</v>
      </c>
      <c r="D100" s="73" t="s">
        <v>236</v>
      </c>
      <c r="E100" s="73"/>
      <c r="F100" s="94">
        <v>43497</v>
      </c>
      <c r="G100" s="83">
        <v>8.520000000000552</v>
      </c>
      <c r="H100" s="86" t="s">
        <v>134</v>
      </c>
      <c r="I100" s="87">
        <v>4.8000000000000001E-2</v>
      </c>
      <c r="J100" s="87">
        <v>4.8500000000002298E-2</v>
      </c>
      <c r="K100" s="83">
        <v>4936884.5001750002</v>
      </c>
      <c r="L100" s="85">
        <v>109.79259999999999</v>
      </c>
      <c r="M100" s="83">
        <v>5420.3338275750011</v>
      </c>
      <c r="N100" s="73"/>
      <c r="O100" s="84">
        <f t="shared" si="2"/>
        <v>8.5422641505806668E-3</v>
      </c>
      <c r="P100" s="84">
        <f>M100/'סכום נכסי הקרן'!$C$42</f>
        <v>2.229515614988002E-3</v>
      </c>
    </row>
    <row r="101" spans="2:16">
      <c r="B101" s="76" t="s">
        <v>1910</v>
      </c>
      <c r="C101" s="73" t="s">
        <v>1911</v>
      </c>
      <c r="D101" s="73" t="s">
        <v>236</v>
      </c>
      <c r="E101" s="73"/>
      <c r="F101" s="94">
        <v>43525</v>
      </c>
      <c r="G101" s="83">
        <v>8.5999999999996231</v>
      </c>
      <c r="H101" s="86" t="s">
        <v>134</v>
      </c>
      <c r="I101" s="87">
        <v>4.8000000000000001E-2</v>
      </c>
      <c r="J101" s="87">
        <v>4.8699999999998064E-2</v>
      </c>
      <c r="K101" s="83">
        <v>7746916.2284249999</v>
      </c>
      <c r="L101" s="85">
        <v>109.39924499999999</v>
      </c>
      <c r="M101" s="83">
        <v>8475.0678909719991</v>
      </c>
      <c r="N101" s="73"/>
      <c r="O101" s="84">
        <f t="shared" si="2"/>
        <v>1.3356422486468277E-2</v>
      </c>
      <c r="P101" s="84">
        <f>M101/'סכום נכסי הקרן'!$C$42</f>
        <v>3.4860023020868176E-3</v>
      </c>
    </row>
    <row r="102" spans="2:16">
      <c r="B102" s="76" t="s">
        <v>1912</v>
      </c>
      <c r="C102" s="73" t="s">
        <v>1913</v>
      </c>
      <c r="D102" s="73" t="s">
        <v>236</v>
      </c>
      <c r="E102" s="73"/>
      <c r="F102" s="94">
        <v>43556</v>
      </c>
      <c r="G102" s="83">
        <v>8.4800000000009526</v>
      </c>
      <c r="H102" s="86" t="s">
        <v>134</v>
      </c>
      <c r="I102" s="87">
        <v>4.8000000000000001E-2</v>
      </c>
      <c r="J102" s="87">
        <v>4.8700000000005648E-2</v>
      </c>
      <c r="K102" s="83">
        <v>3430368.1190249999</v>
      </c>
      <c r="L102" s="85">
        <v>111.449601</v>
      </c>
      <c r="M102" s="83">
        <v>3823.1315961320001</v>
      </c>
      <c r="N102" s="73"/>
      <c r="O102" s="84">
        <f t="shared" si="2"/>
        <v>6.0251270522209809E-3</v>
      </c>
      <c r="P102" s="84">
        <f>M102/'סכום נכסי הקרן'!$C$42</f>
        <v>1.5725473490889625E-3</v>
      </c>
    </row>
    <row r="103" spans="2:16">
      <c r="B103" s="76" t="s">
        <v>1914</v>
      </c>
      <c r="C103" s="73" t="s">
        <v>1915</v>
      </c>
      <c r="D103" s="73" t="s">
        <v>236</v>
      </c>
      <c r="E103" s="73"/>
      <c r="F103" s="94">
        <v>43586</v>
      </c>
      <c r="G103" s="83">
        <v>8.5599999999997003</v>
      </c>
      <c r="H103" s="86" t="s">
        <v>134</v>
      </c>
      <c r="I103" s="87">
        <v>4.8000000000000001E-2</v>
      </c>
      <c r="J103" s="87">
        <v>4.8499999999998537E-2</v>
      </c>
      <c r="K103" s="83">
        <v>8357271.0071999999</v>
      </c>
      <c r="L103" s="85">
        <v>110.60804400000001</v>
      </c>
      <c r="M103" s="83">
        <v>9243.8139651710007</v>
      </c>
      <c r="N103" s="73"/>
      <c r="O103" s="84">
        <f t="shared" si="2"/>
        <v>1.4567940492448306E-2</v>
      </c>
      <c r="P103" s="84">
        <f>M103/'סכום נכסי הקרן'!$C$42</f>
        <v>3.8022063276890918E-3</v>
      </c>
    </row>
    <row r="104" spans="2:16">
      <c r="B104" s="76" t="s">
        <v>1916</v>
      </c>
      <c r="C104" s="73" t="s">
        <v>1917</v>
      </c>
      <c r="D104" s="73" t="s">
        <v>236</v>
      </c>
      <c r="E104" s="73"/>
      <c r="F104" s="94">
        <v>43617</v>
      </c>
      <c r="G104" s="83">
        <v>8.6400000018553555</v>
      </c>
      <c r="H104" s="86" t="s">
        <v>134</v>
      </c>
      <c r="I104" s="87">
        <v>4.8000000000000001E-2</v>
      </c>
      <c r="J104" s="87">
        <v>4.8500000009536866E-2</v>
      </c>
      <c r="K104" s="83">
        <v>2100.297525</v>
      </c>
      <c r="L104" s="85">
        <v>109.833832</v>
      </c>
      <c r="M104" s="83">
        <v>2.3068372479999999</v>
      </c>
      <c r="N104" s="73"/>
      <c r="O104" s="84">
        <f t="shared" si="2"/>
        <v>3.6354980618658026E-6</v>
      </c>
      <c r="P104" s="84">
        <f>M104/'סכום נכסי הקרן'!$C$42</f>
        <v>9.4885847057743501E-7</v>
      </c>
    </row>
    <row r="105" spans="2:16">
      <c r="B105" s="76" t="s">
        <v>1918</v>
      </c>
      <c r="C105" s="73" t="s">
        <v>1919</v>
      </c>
      <c r="D105" s="73" t="s">
        <v>236</v>
      </c>
      <c r="E105" s="73"/>
      <c r="F105" s="94">
        <v>43647</v>
      </c>
      <c r="G105" s="83">
        <v>8.7300000000014357</v>
      </c>
      <c r="H105" s="86" t="s">
        <v>134</v>
      </c>
      <c r="I105" s="87">
        <v>4.8000000000000001E-2</v>
      </c>
      <c r="J105" s="87">
        <v>4.8500000000007981E-2</v>
      </c>
      <c r="K105" s="83">
        <v>2594013.0085499999</v>
      </c>
      <c r="L105" s="85">
        <v>108.64634599999999</v>
      </c>
      <c r="M105" s="83">
        <v>2818.3003592150003</v>
      </c>
      <c r="N105" s="73"/>
      <c r="O105" s="84">
        <f t="shared" si="2"/>
        <v>4.4415467552229452E-3</v>
      </c>
      <c r="P105" s="84">
        <f>M105/'סכום נכסי הקרן'!$C$42</f>
        <v>1.1592357331628195E-3</v>
      </c>
    </row>
    <row r="106" spans="2:16">
      <c r="B106" s="76" t="s">
        <v>1920</v>
      </c>
      <c r="C106" s="73" t="s">
        <v>1921</v>
      </c>
      <c r="D106" s="73" t="s">
        <v>236</v>
      </c>
      <c r="E106" s="73"/>
      <c r="F106" s="94">
        <v>43678</v>
      </c>
      <c r="G106" s="83">
        <v>8.8200000000001548</v>
      </c>
      <c r="H106" s="86" t="s">
        <v>134</v>
      </c>
      <c r="I106" s="87">
        <v>4.8000000000000001E-2</v>
      </c>
      <c r="J106" s="87">
        <v>4.8500000000001028E-2</v>
      </c>
      <c r="K106" s="83">
        <v>5826412.4895749995</v>
      </c>
      <c r="L106" s="85">
        <v>108.86049</v>
      </c>
      <c r="M106" s="83">
        <v>6342.661211011</v>
      </c>
      <c r="N106" s="73"/>
      <c r="O106" s="84">
        <f t="shared" si="2"/>
        <v>9.9958211441633065E-3</v>
      </c>
      <c r="P106" s="84">
        <f>M106/'סכום נכסי הקרן'!$C$42</f>
        <v>2.6088913820376805E-3</v>
      </c>
    </row>
    <row r="107" spans="2:16">
      <c r="B107" s="76" t="s">
        <v>1922</v>
      </c>
      <c r="C107" s="73" t="s">
        <v>1923</v>
      </c>
      <c r="D107" s="73" t="s">
        <v>236</v>
      </c>
      <c r="E107" s="73"/>
      <c r="F107" s="94">
        <v>43709</v>
      </c>
      <c r="G107" s="83">
        <v>8.899999999524935</v>
      </c>
      <c r="H107" s="86" t="s">
        <v>134</v>
      </c>
      <c r="I107" s="87">
        <v>4.8000000000000001E-2</v>
      </c>
      <c r="J107" s="87">
        <v>4.8499999996528383E-2</v>
      </c>
      <c r="K107" s="83">
        <v>2516.1980250000001</v>
      </c>
      <c r="L107" s="85">
        <v>108.754215</v>
      </c>
      <c r="M107" s="83">
        <v>2.7364714069999998</v>
      </c>
      <c r="N107" s="73"/>
      <c r="O107" s="84">
        <f t="shared" si="2"/>
        <v>4.3125870735461982E-6</v>
      </c>
      <c r="P107" s="84">
        <f>M107/'סכום נכסי הקרן'!$C$42</f>
        <v>1.12557748765157E-6</v>
      </c>
    </row>
    <row r="108" spans="2:16">
      <c r="B108" s="76" t="s">
        <v>1924</v>
      </c>
      <c r="C108" s="73" t="s">
        <v>1925</v>
      </c>
      <c r="D108" s="73" t="s">
        <v>236</v>
      </c>
      <c r="E108" s="73"/>
      <c r="F108" s="94">
        <v>43740</v>
      </c>
      <c r="G108" s="83">
        <v>8.7699999999997651</v>
      </c>
      <c r="H108" s="86" t="s">
        <v>134</v>
      </c>
      <c r="I108" s="87">
        <v>4.8000000000000001E-2</v>
      </c>
      <c r="J108" s="87">
        <v>4.8499999999997823E-2</v>
      </c>
      <c r="K108" s="83">
        <v>6647836.7720999988</v>
      </c>
      <c r="L108" s="85">
        <v>110.670672</v>
      </c>
      <c r="M108" s="83">
        <v>7357.2056610360005</v>
      </c>
      <c r="N108" s="73"/>
      <c r="O108" s="84">
        <f t="shared" si="2"/>
        <v>1.1594709138945069E-2</v>
      </c>
      <c r="P108" s="84">
        <f>M108/'סכום נכסי הקרן'!$C$42</f>
        <v>3.0261982796171089E-3</v>
      </c>
    </row>
    <row r="109" spans="2:16">
      <c r="B109" s="76" t="s">
        <v>1926</v>
      </c>
      <c r="C109" s="73" t="s">
        <v>1927</v>
      </c>
      <c r="D109" s="73" t="s">
        <v>236</v>
      </c>
      <c r="E109" s="73"/>
      <c r="F109" s="94">
        <v>43770</v>
      </c>
      <c r="G109" s="83">
        <v>8.8499999999996302</v>
      </c>
      <c r="H109" s="86" t="s">
        <v>134</v>
      </c>
      <c r="I109" s="87">
        <v>4.8000000000000001E-2</v>
      </c>
      <c r="J109" s="87">
        <v>4.8499999999998177E-2</v>
      </c>
      <c r="K109" s="83">
        <v>9648184.5691500008</v>
      </c>
      <c r="L109" s="85">
        <v>110.46750299999999</v>
      </c>
      <c r="M109" s="83">
        <v>10658.108603347</v>
      </c>
      <c r="N109" s="73"/>
      <c r="O109" s="84">
        <f t="shared" si="2"/>
        <v>1.6796821364063241E-2</v>
      </c>
      <c r="P109" s="84">
        <f>M109/'סכום נכסי הקרן'!$C$42</f>
        <v>4.3839402356572474E-3</v>
      </c>
    </row>
    <row r="110" spans="2:16">
      <c r="B110" s="76" t="s">
        <v>1928</v>
      </c>
      <c r="C110" s="73" t="s">
        <v>1929</v>
      </c>
      <c r="D110" s="73" t="s">
        <v>236</v>
      </c>
      <c r="E110" s="73"/>
      <c r="F110" s="94">
        <v>43800</v>
      </c>
      <c r="G110" s="83">
        <v>8.9400000000002589</v>
      </c>
      <c r="H110" s="86" t="s">
        <v>134</v>
      </c>
      <c r="I110" s="87">
        <v>4.8000000000000001E-2</v>
      </c>
      <c r="J110" s="87">
        <v>4.8500000000002208E-2</v>
      </c>
      <c r="K110" s="83">
        <v>4324595.7840750003</v>
      </c>
      <c r="L110" s="85">
        <v>109.612039</v>
      </c>
      <c r="M110" s="83">
        <v>4740.2776243869994</v>
      </c>
      <c r="N110" s="73"/>
      <c r="O110" s="84">
        <f t="shared" si="2"/>
        <v>7.4705184039774823E-3</v>
      </c>
      <c r="P110" s="84">
        <f>M110/'סכום נכסי הקרן'!$C$42</f>
        <v>1.9497918982745181E-3</v>
      </c>
    </row>
    <row r="111" spans="2:16">
      <c r="B111" s="76" t="s">
        <v>1930</v>
      </c>
      <c r="C111" s="73" t="s">
        <v>1931</v>
      </c>
      <c r="D111" s="73" t="s">
        <v>236</v>
      </c>
      <c r="E111" s="73"/>
      <c r="F111" s="94">
        <v>43831</v>
      </c>
      <c r="G111" s="83">
        <v>9.0200000000000493</v>
      </c>
      <c r="H111" s="86" t="s">
        <v>134</v>
      </c>
      <c r="I111" s="87">
        <v>4.8000000000000001E-2</v>
      </c>
      <c r="J111" s="87">
        <v>4.8499999999999377E-2</v>
      </c>
      <c r="K111" s="83">
        <v>5830883.41995</v>
      </c>
      <c r="L111" s="85">
        <v>109.582894</v>
      </c>
      <c r="M111" s="83">
        <v>6389.6508077840008</v>
      </c>
      <c r="N111" s="73"/>
      <c r="O111" s="84">
        <f t="shared" si="2"/>
        <v>1.0069875171227509E-2</v>
      </c>
      <c r="P111" s="84">
        <f>M111/'סכום נכסי הקרן'!$C$42</f>
        <v>2.6282193502182426E-3</v>
      </c>
    </row>
    <row r="112" spans="2:16">
      <c r="B112" s="76" t="s">
        <v>1932</v>
      </c>
      <c r="C112" s="73" t="s">
        <v>1933</v>
      </c>
      <c r="D112" s="73" t="s">
        <v>236</v>
      </c>
      <c r="E112" s="73"/>
      <c r="F112" s="94">
        <v>43863</v>
      </c>
      <c r="G112" s="83">
        <v>9.1099999999994825</v>
      </c>
      <c r="H112" s="86" t="s">
        <v>134</v>
      </c>
      <c r="I112" s="87">
        <v>4.8000000000000001E-2</v>
      </c>
      <c r="J112" s="87">
        <v>4.869999999999728E-2</v>
      </c>
      <c r="K112" s="83">
        <v>6241190.0582250003</v>
      </c>
      <c r="L112" s="85">
        <v>108.938115</v>
      </c>
      <c r="M112" s="83">
        <v>6799.0348213320003</v>
      </c>
      <c r="N112" s="73"/>
      <c r="O112" s="84">
        <f t="shared" si="2"/>
        <v>1.0715050633476936E-2</v>
      </c>
      <c r="P112" s="84">
        <f>M112/'סכום נכסי הקרן'!$C$42</f>
        <v>2.7966089881568471E-3</v>
      </c>
    </row>
    <row r="113" spans="2:16">
      <c r="B113" s="76" t="s">
        <v>1934</v>
      </c>
      <c r="C113" s="73" t="s">
        <v>1935</v>
      </c>
      <c r="D113" s="73" t="s">
        <v>236</v>
      </c>
      <c r="E113" s="73"/>
      <c r="F113" s="94">
        <v>43891</v>
      </c>
      <c r="G113" s="83">
        <v>9.1899999995160986</v>
      </c>
      <c r="H113" s="86" t="s">
        <v>134</v>
      </c>
      <c r="I113" s="87">
        <v>4.8000000000000001E-2</v>
      </c>
      <c r="J113" s="87">
        <v>4.8499999996957505E-2</v>
      </c>
      <c r="K113" s="83">
        <v>3160.8438000000001</v>
      </c>
      <c r="L113" s="85">
        <v>109.183171</v>
      </c>
      <c r="M113" s="83">
        <v>3.4511094930000001</v>
      </c>
      <c r="N113" s="73"/>
      <c r="O113" s="84">
        <f t="shared" si="2"/>
        <v>5.4388327065404546E-6</v>
      </c>
      <c r="P113" s="84">
        <f>M113/'סכום נכסי הקרן'!$C$42</f>
        <v>1.4195255769180503E-6</v>
      </c>
    </row>
    <row r="114" spans="2:16">
      <c r="B114" s="76" t="s">
        <v>1936</v>
      </c>
      <c r="C114" s="73" t="s">
        <v>1937</v>
      </c>
      <c r="D114" s="73" t="s">
        <v>236</v>
      </c>
      <c r="E114" s="73"/>
      <c r="F114" s="94">
        <v>44045</v>
      </c>
      <c r="G114" s="83">
        <v>9.3900000000043029</v>
      </c>
      <c r="H114" s="86" t="s">
        <v>134</v>
      </c>
      <c r="I114" s="87">
        <v>4.8000000000000001E-2</v>
      </c>
      <c r="J114" s="87">
        <v>4.8500000000024725E-2</v>
      </c>
      <c r="K114" s="83">
        <v>863929.31362499995</v>
      </c>
      <c r="L114" s="85">
        <v>110.04333200000001</v>
      </c>
      <c r="M114" s="83">
        <v>950.69660596900007</v>
      </c>
      <c r="N114" s="73"/>
      <c r="O114" s="84">
        <f t="shared" si="2"/>
        <v>1.4982659359342443E-3</v>
      </c>
      <c r="P114" s="84">
        <f>M114/'סכום נכסי הקרן'!$C$42</f>
        <v>3.9104472077732975E-4</v>
      </c>
    </row>
    <row r="115" spans="2:16">
      <c r="B115" s="76" t="s">
        <v>1938</v>
      </c>
      <c r="C115" s="73" t="s">
        <v>1939</v>
      </c>
      <c r="D115" s="73" t="s">
        <v>236</v>
      </c>
      <c r="E115" s="73"/>
      <c r="F115" s="94">
        <v>44075</v>
      </c>
      <c r="G115" s="83">
        <v>9.4699999999996436</v>
      </c>
      <c r="H115" s="86" t="s">
        <v>134</v>
      </c>
      <c r="I115" s="87">
        <v>4.8000000000000001E-2</v>
      </c>
      <c r="J115" s="87">
        <v>4.8599999999998013E-2</v>
      </c>
      <c r="K115" s="83">
        <v>11413806.961800002</v>
      </c>
      <c r="L115" s="85">
        <v>109.367848</v>
      </c>
      <c r="M115" s="83">
        <v>12483.035025817999</v>
      </c>
      <c r="N115" s="73"/>
      <c r="O115" s="84">
        <f t="shared" si="2"/>
        <v>1.9672844142736966E-2</v>
      </c>
      <c r="P115" s="84">
        <f>M115/'סכום נכסי הקרן'!$C$42</f>
        <v>5.1345770201306458E-3</v>
      </c>
    </row>
    <row r="116" spans="2:16">
      <c r="B116" s="76" t="s">
        <v>1940</v>
      </c>
      <c r="C116" s="73" t="s">
        <v>1941</v>
      </c>
      <c r="D116" s="73" t="s">
        <v>236</v>
      </c>
      <c r="E116" s="73"/>
      <c r="F116" s="94">
        <v>44166</v>
      </c>
      <c r="G116" s="83">
        <v>9.4899999999998439</v>
      </c>
      <c r="H116" s="86" t="s">
        <v>134</v>
      </c>
      <c r="I116" s="87">
        <v>4.8000000000000001E-2</v>
      </c>
      <c r="J116" s="87">
        <v>4.8499999999999294E-2</v>
      </c>
      <c r="K116" s="83">
        <v>20836053.584325001</v>
      </c>
      <c r="L116" s="85">
        <v>110.469313</v>
      </c>
      <c r="M116" s="83">
        <v>23017.445271388995</v>
      </c>
      <c r="N116" s="73"/>
      <c r="O116" s="84">
        <f t="shared" si="2"/>
        <v>3.6274721047523537E-2</v>
      </c>
      <c r="P116" s="84">
        <f>M116/'סכום נכסי הקרן'!$C$42</f>
        <v>9.4676371017267252E-3</v>
      </c>
    </row>
    <row r="117" spans="2:16">
      <c r="B117" s="76" t="s">
        <v>1942</v>
      </c>
      <c r="C117" s="73" t="s">
        <v>1943</v>
      </c>
      <c r="D117" s="73" t="s">
        <v>236</v>
      </c>
      <c r="E117" s="73"/>
      <c r="F117" s="94">
        <v>44197</v>
      </c>
      <c r="G117" s="83">
        <v>9.5800000000000551</v>
      </c>
      <c r="H117" s="86" t="s">
        <v>134</v>
      </c>
      <c r="I117" s="87">
        <v>4.8000000000000001E-2</v>
      </c>
      <c r="J117" s="87">
        <v>4.8500000000000494E-2</v>
      </c>
      <c r="K117" s="83">
        <v>6284069.3997750012</v>
      </c>
      <c r="L117" s="85">
        <v>110.25264900000001</v>
      </c>
      <c r="M117" s="83">
        <v>6928.3530025890004</v>
      </c>
      <c r="N117" s="73"/>
      <c r="O117" s="84">
        <f t="shared" si="2"/>
        <v>1.0918851745901072E-2</v>
      </c>
      <c r="P117" s="84">
        <f>M117/'סכום נכסי הקרן'!$C$42</f>
        <v>2.8498007127970471E-3</v>
      </c>
    </row>
    <row r="118" spans="2:16">
      <c r="B118" s="76" t="s">
        <v>1944</v>
      </c>
      <c r="C118" s="73" t="s">
        <v>1945</v>
      </c>
      <c r="D118" s="73" t="s">
        <v>236</v>
      </c>
      <c r="E118" s="73"/>
      <c r="F118" s="94">
        <v>44228</v>
      </c>
      <c r="G118" s="83">
        <v>9.6699999999997885</v>
      </c>
      <c r="H118" s="86" t="s">
        <v>134</v>
      </c>
      <c r="I118" s="87">
        <v>4.8000000000000001E-2</v>
      </c>
      <c r="J118" s="87">
        <v>4.8499999999998898E-2</v>
      </c>
      <c r="K118" s="83">
        <v>11486963.859750001</v>
      </c>
      <c r="L118" s="85">
        <v>109.948142</v>
      </c>
      <c r="M118" s="83">
        <v>12629.703335303999</v>
      </c>
      <c r="N118" s="73"/>
      <c r="O118" s="84">
        <f t="shared" si="2"/>
        <v>1.9903988474802774E-2</v>
      </c>
      <c r="P118" s="84">
        <f>M118/'סכום נכסי הקרן'!$C$42</f>
        <v>5.1949052760324093E-3</v>
      </c>
    </row>
    <row r="119" spans="2:16">
      <c r="B119" s="76" t="s">
        <v>1946</v>
      </c>
      <c r="C119" s="73" t="s">
        <v>1947</v>
      </c>
      <c r="D119" s="73" t="s">
        <v>236</v>
      </c>
      <c r="E119" s="73"/>
      <c r="F119" s="94">
        <v>44256</v>
      </c>
      <c r="G119" s="83">
        <v>9.7499999999996323</v>
      </c>
      <c r="H119" s="86" t="s">
        <v>134</v>
      </c>
      <c r="I119" s="87">
        <v>4.8000000000000001E-2</v>
      </c>
      <c r="J119" s="87">
        <v>4.8499999999999065E-2</v>
      </c>
      <c r="K119" s="83">
        <v>4357659.8738249997</v>
      </c>
      <c r="L119" s="85">
        <v>109.62450699999999</v>
      </c>
      <c r="M119" s="83">
        <v>4777.0631678970003</v>
      </c>
      <c r="N119" s="73"/>
      <c r="O119" s="84">
        <f t="shared" si="2"/>
        <v>7.5284911856512799E-3</v>
      </c>
      <c r="P119" s="84">
        <f>M119/'סכום נכסי הקרן'!$C$42</f>
        <v>1.9649226902645127E-3</v>
      </c>
    </row>
    <row r="120" spans="2:16">
      <c r="B120" s="76" t="s">
        <v>1948</v>
      </c>
      <c r="C120" s="73" t="s">
        <v>1949</v>
      </c>
      <c r="D120" s="73" t="s">
        <v>236</v>
      </c>
      <c r="E120" s="73"/>
      <c r="F120" s="94">
        <v>44287</v>
      </c>
      <c r="G120" s="83">
        <v>9.5999999999995307</v>
      </c>
      <c r="H120" s="86" t="s">
        <v>134</v>
      </c>
      <c r="I120" s="87">
        <v>4.8000000000000001E-2</v>
      </c>
      <c r="J120" s="87">
        <v>4.8499999999998246E-2</v>
      </c>
      <c r="K120" s="83">
        <v>6097392.4603500012</v>
      </c>
      <c r="L120" s="85">
        <v>111.478189</v>
      </c>
      <c r="M120" s="83">
        <v>6797.2626753319983</v>
      </c>
      <c r="N120" s="73"/>
      <c r="O120" s="84">
        <f t="shared" si="2"/>
        <v>1.0712257790872223E-2</v>
      </c>
      <c r="P120" s="84">
        <f>M120/'סכום נכסי הקרן'!$C$42</f>
        <v>2.7958800612485186E-3</v>
      </c>
    </row>
    <row r="121" spans="2:16">
      <c r="B121" s="76" t="s">
        <v>1950</v>
      </c>
      <c r="C121" s="73" t="s">
        <v>1951</v>
      </c>
      <c r="D121" s="73" t="s">
        <v>236</v>
      </c>
      <c r="E121" s="73"/>
      <c r="F121" s="94">
        <v>44318</v>
      </c>
      <c r="G121" s="83">
        <v>9.6899999999999249</v>
      </c>
      <c r="H121" s="86" t="s">
        <v>134</v>
      </c>
      <c r="I121" s="87">
        <v>4.8000000000000001E-2</v>
      </c>
      <c r="J121" s="87">
        <v>4.8499999999999391E-2</v>
      </c>
      <c r="K121" s="83">
        <v>9611439.7599749994</v>
      </c>
      <c r="L121" s="85">
        <v>110.361526</v>
      </c>
      <c r="M121" s="83">
        <v>10607.331547948999</v>
      </c>
      <c r="N121" s="73"/>
      <c r="O121" s="84">
        <f t="shared" si="2"/>
        <v>1.6716798429351774E-2</v>
      </c>
      <c r="P121" s="84">
        <f>M121/'סכום נכסי הקרן'!$C$42</f>
        <v>4.3630543932914089E-3</v>
      </c>
    </row>
    <row r="122" spans="2:16">
      <c r="B122" s="76" t="s">
        <v>1952</v>
      </c>
      <c r="C122" s="73" t="s">
        <v>1953</v>
      </c>
      <c r="D122" s="73" t="s">
        <v>236</v>
      </c>
      <c r="E122" s="73"/>
      <c r="F122" s="94">
        <v>44348</v>
      </c>
      <c r="G122" s="83">
        <v>9.7699999999999623</v>
      </c>
      <c r="H122" s="86" t="s">
        <v>134</v>
      </c>
      <c r="I122" s="87">
        <v>4.8000000000000001E-2</v>
      </c>
      <c r="J122" s="87">
        <v>4.8499999999999294E-2</v>
      </c>
      <c r="K122" s="83">
        <v>7743006.7637250004</v>
      </c>
      <c r="L122" s="85">
        <v>109.613124</v>
      </c>
      <c r="M122" s="83">
        <v>8487.3516424160007</v>
      </c>
      <c r="N122" s="73"/>
      <c r="O122" s="84">
        <f t="shared" si="2"/>
        <v>1.3375781266376062E-2</v>
      </c>
      <c r="P122" s="84">
        <f>M122/'סכום נכסי הקרן'!$C$42</f>
        <v>3.491054908905185E-3</v>
      </c>
    </row>
    <row r="123" spans="2:16">
      <c r="B123" s="76" t="s">
        <v>1954</v>
      </c>
      <c r="C123" s="73" t="s">
        <v>1955</v>
      </c>
      <c r="D123" s="73" t="s">
        <v>236</v>
      </c>
      <c r="E123" s="73"/>
      <c r="F123" s="94">
        <v>44378</v>
      </c>
      <c r="G123" s="83">
        <v>9.8499999999999233</v>
      </c>
      <c r="H123" s="86" t="s">
        <v>134</v>
      </c>
      <c r="I123" s="87">
        <v>4.8000000000000001E-2</v>
      </c>
      <c r="J123" s="87">
        <v>4.8499999999999217E-2</v>
      </c>
      <c r="K123" s="83">
        <v>2348153.4279749999</v>
      </c>
      <c r="L123" s="85">
        <v>108.750292</v>
      </c>
      <c r="M123" s="83">
        <v>2553.6237030119996</v>
      </c>
      <c r="N123" s="73"/>
      <c r="O123" s="84">
        <f t="shared" si="2"/>
        <v>4.02442523029466E-3</v>
      </c>
      <c r="P123" s="84">
        <f>M123/'סכום נכסי הקרן'!$C$42</f>
        <v>1.0503677636430518E-3</v>
      </c>
    </row>
    <row r="124" spans="2:16">
      <c r="B124" s="76" t="s">
        <v>1956</v>
      </c>
      <c r="C124" s="73" t="s">
        <v>1957</v>
      </c>
      <c r="D124" s="73" t="s">
        <v>236</v>
      </c>
      <c r="E124" s="73"/>
      <c r="F124" s="94">
        <v>44409</v>
      </c>
      <c r="G124" s="83">
        <v>9.9300000000005646</v>
      </c>
      <c r="H124" s="86" t="s">
        <v>134</v>
      </c>
      <c r="I124" s="87">
        <v>4.8000000000000001E-2</v>
      </c>
      <c r="J124" s="87">
        <v>4.8600000000001933E-2</v>
      </c>
      <c r="K124" s="83">
        <v>2972544.8486250001</v>
      </c>
      <c r="L124" s="85">
        <v>108.094956</v>
      </c>
      <c r="M124" s="83">
        <v>3213.1710583829999</v>
      </c>
      <c r="N124" s="73"/>
      <c r="O124" s="84">
        <f t="shared" si="2"/>
        <v>5.0638497212243238E-3</v>
      </c>
      <c r="P124" s="84">
        <f>M124/'סכום נכסי הקרן'!$C$42</f>
        <v>1.3216556906232909E-3</v>
      </c>
    </row>
    <row r="125" spans="2:16">
      <c r="B125" s="76" t="s">
        <v>1958</v>
      </c>
      <c r="C125" s="73" t="s">
        <v>1959</v>
      </c>
      <c r="D125" s="73" t="s">
        <v>236</v>
      </c>
      <c r="E125" s="73"/>
      <c r="F125" s="94">
        <v>44440</v>
      </c>
      <c r="G125" s="83">
        <v>10.020000000000449</v>
      </c>
      <c r="H125" s="86" t="s">
        <v>134</v>
      </c>
      <c r="I125" s="87">
        <v>4.8000000000000001E-2</v>
      </c>
      <c r="J125" s="87">
        <v>4.8500000000002305E-2</v>
      </c>
      <c r="K125" s="83">
        <v>8708852.4948750008</v>
      </c>
      <c r="L125" s="85">
        <v>107.36398</v>
      </c>
      <c r="M125" s="83">
        <v>9350.170654341</v>
      </c>
      <c r="N125" s="73"/>
      <c r="O125" s="84">
        <f t="shared" si="2"/>
        <v>1.4735555064165155E-2</v>
      </c>
      <c r="P125" s="84">
        <f>M125/'סכום נכסי הקרן'!$C$42</f>
        <v>3.8459534301381352E-3</v>
      </c>
    </row>
    <row r="126" spans="2:16">
      <c r="B126" s="76" t="s">
        <v>1960</v>
      </c>
      <c r="C126" s="73" t="s">
        <v>1961</v>
      </c>
      <c r="D126" s="73" t="s">
        <v>236</v>
      </c>
      <c r="E126" s="73"/>
      <c r="F126" s="94">
        <v>44501</v>
      </c>
      <c r="G126" s="83">
        <v>9.950000000000049</v>
      </c>
      <c r="H126" s="86" t="s">
        <v>134</v>
      </c>
      <c r="I126" s="87">
        <v>4.8000000000000001E-2</v>
      </c>
      <c r="J126" s="87">
        <v>4.849999999999971E-2</v>
      </c>
      <c r="K126" s="83">
        <v>10980729.77115</v>
      </c>
      <c r="L126" s="85">
        <v>108.54188499999999</v>
      </c>
      <c r="M126" s="83">
        <v>11918.691062330998</v>
      </c>
      <c r="N126" s="73"/>
      <c r="O126" s="84">
        <f t="shared" si="2"/>
        <v>1.8783457001419809E-2</v>
      </c>
      <c r="P126" s="84">
        <f>M126/'סכום נכסי הקרן'!$C$42</f>
        <v>4.9024485721709376E-3</v>
      </c>
    </row>
    <row r="127" spans="2:16">
      <c r="B127" s="76" t="s">
        <v>1962</v>
      </c>
      <c r="C127" s="73" t="s">
        <v>1963</v>
      </c>
      <c r="D127" s="73" t="s">
        <v>236</v>
      </c>
      <c r="E127" s="73"/>
      <c r="F127" s="94">
        <v>44531</v>
      </c>
      <c r="G127" s="83">
        <v>10.029999999999704</v>
      </c>
      <c r="H127" s="86" t="s">
        <v>134</v>
      </c>
      <c r="I127" s="87">
        <v>4.8000000000000001E-2</v>
      </c>
      <c r="J127" s="87">
        <v>4.8499999999997045E-2</v>
      </c>
      <c r="K127" s="83">
        <v>3147139.8785250001</v>
      </c>
      <c r="L127" s="85">
        <v>108.008031</v>
      </c>
      <c r="M127" s="83">
        <v>3399.1638157000002</v>
      </c>
      <c r="N127" s="73"/>
      <c r="O127" s="84">
        <f t="shared" si="2"/>
        <v>5.3569680629423052E-3</v>
      </c>
      <c r="P127" s="84">
        <f>M127/'סכום נכסי הקרן'!$C$42</f>
        <v>1.3981590518375661E-3</v>
      </c>
    </row>
    <row r="128" spans="2:16">
      <c r="B128" s="76" t="s">
        <v>1964</v>
      </c>
      <c r="C128" s="73" t="s">
        <v>1965</v>
      </c>
      <c r="D128" s="73" t="s">
        <v>236</v>
      </c>
      <c r="E128" s="73"/>
      <c r="F128" s="94">
        <v>44563</v>
      </c>
      <c r="G128" s="83">
        <v>10.119999999999807</v>
      </c>
      <c r="H128" s="86" t="s">
        <v>134</v>
      </c>
      <c r="I128" s="87">
        <v>4.8000000000000001E-2</v>
      </c>
      <c r="J128" s="87">
        <v>4.8499999999999585E-2</v>
      </c>
      <c r="K128" s="83">
        <v>9040886.6590500008</v>
      </c>
      <c r="L128" s="85">
        <v>107.668902</v>
      </c>
      <c r="M128" s="83">
        <v>9734.2233818240002</v>
      </c>
      <c r="N128" s="73"/>
      <c r="O128" s="84">
        <f t="shared" si="2"/>
        <v>1.534080926995242E-2</v>
      </c>
      <c r="P128" s="84">
        <f>M128/'סכום נכסי הקרן'!$C$42</f>
        <v>4.0039236917751679E-3</v>
      </c>
    </row>
    <row r="129" spans="2:16">
      <c r="B129" s="76" t="s">
        <v>1966</v>
      </c>
      <c r="C129" s="73" t="s">
        <v>1967</v>
      </c>
      <c r="D129" s="73" t="s">
        <v>236</v>
      </c>
      <c r="E129" s="73"/>
      <c r="F129" s="94">
        <v>44652</v>
      </c>
      <c r="G129" s="83">
        <v>10.120000000001102</v>
      </c>
      <c r="H129" s="86" t="s">
        <v>134</v>
      </c>
      <c r="I129" s="87">
        <v>4.8000000000000001E-2</v>
      </c>
      <c r="J129" s="87">
        <v>4.8500000000011596E-2</v>
      </c>
      <c r="K129" s="83">
        <v>640777.90035000001</v>
      </c>
      <c r="L129" s="85">
        <v>107.70826700000001</v>
      </c>
      <c r="M129" s="83">
        <v>690.17077005199997</v>
      </c>
      <c r="N129" s="73"/>
      <c r="O129" s="84">
        <f t="shared" si="2"/>
        <v>1.0876859644328382E-3</v>
      </c>
      <c r="P129" s="84">
        <f>M129/'סכום נכסי הקרן'!$C$42</f>
        <v>2.8388408496375699E-4</v>
      </c>
    </row>
    <row r="130" spans="2:16">
      <c r="B130" s="76" t="s">
        <v>1968</v>
      </c>
      <c r="C130" s="73" t="s">
        <v>1969</v>
      </c>
      <c r="D130" s="73" t="s">
        <v>236</v>
      </c>
      <c r="E130" s="73"/>
      <c r="F130" s="94">
        <v>40057</v>
      </c>
      <c r="G130" s="83">
        <v>1.3899999999998582</v>
      </c>
      <c r="H130" s="86" t="s">
        <v>134</v>
      </c>
      <c r="I130" s="87">
        <v>4.8000000000000001E-2</v>
      </c>
      <c r="J130" s="87">
        <v>4.8299999999996783E-2</v>
      </c>
      <c r="K130" s="83">
        <v>2249356.2642000001</v>
      </c>
      <c r="L130" s="85">
        <v>119.29795799999999</v>
      </c>
      <c r="M130" s="83">
        <v>2683.4360807420003</v>
      </c>
      <c r="N130" s="73"/>
      <c r="O130" s="84">
        <f t="shared" si="2"/>
        <v>4.2290051797699724E-3</v>
      </c>
      <c r="P130" s="84">
        <f>M130/'סכום נכסי הקרן'!$C$42</f>
        <v>1.1037627633560566E-3</v>
      </c>
    </row>
    <row r="131" spans="2:16">
      <c r="B131" s="76" t="s">
        <v>1970</v>
      </c>
      <c r="C131" s="73" t="s">
        <v>1971</v>
      </c>
      <c r="D131" s="73" t="s">
        <v>236</v>
      </c>
      <c r="E131" s="73"/>
      <c r="F131" s="94">
        <v>40087</v>
      </c>
      <c r="G131" s="83">
        <v>1.4399999999999367</v>
      </c>
      <c r="H131" s="86" t="s">
        <v>134</v>
      </c>
      <c r="I131" s="87">
        <v>4.8000000000000001E-2</v>
      </c>
      <c r="J131" s="87">
        <v>4.8399999999993032E-2</v>
      </c>
      <c r="K131" s="83">
        <v>2086406.4483</v>
      </c>
      <c r="L131" s="85">
        <v>121.099281</v>
      </c>
      <c r="M131" s="83">
        <v>2526.623210064</v>
      </c>
      <c r="N131" s="73"/>
      <c r="O131" s="84">
        <f t="shared" si="2"/>
        <v>3.9818733598204949E-3</v>
      </c>
      <c r="P131" s="84">
        <f>M131/'סכום נכסי הקרן'!$C$42</f>
        <v>1.0392618018047438E-3</v>
      </c>
    </row>
    <row r="132" spans="2:16">
      <c r="B132" s="76" t="s">
        <v>1972</v>
      </c>
      <c r="C132" s="73" t="s">
        <v>1973</v>
      </c>
      <c r="D132" s="73" t="s">
        <v>236</v>
      </c>
      <c r="E132" s="73"/>
      <c r="F132" s="94">
        <v>40118</v>
      </c>
      <c r="G132" s="83">
        <v>1.5199999999999225</v>
      </c>
      <c r="H132" s="86" t="s">
        <v>134</v>
      </c>
      <c r="I132" s="87">
        <v>4.8000000000000001E-2</v>
      </c>
      <c r="J132" s="87">
        <v>4.8299999999994465E-2</v>
      </c>
      <c r="K132" s="83">
        <v>2554190.5356749999</v>
      </c>
      <c r="L132" s="85">
        <v>120.966442</v>
      </c>
      <c r="M132" s="83">
        <v>3089.7134086369997</v>
      </c>
      <c r="N132" s="73"/>
      <c r="O132" s="84">
        <f t="shared" si="2"/>
        <v>4.8692846097223219E-3</v>
      </c>
      <c r="P132" s="84">
        <f>M132/'סכום נכסי הקרן'!$C$42</f>
        <v>1.2708745456506071E-3</v>
      </c>
    </row>
    <row r="133" spans="2:16">
      <c r="B133" s="76" t="s">
        <v>1974</v>
      </c>
      <c r="C133" s="73" t="s">
        <v>1975</v>
      </c>
      <c r="D133" s="73" t="s">
        <v>236</v>
      </c>
      <c r="E133" s="73"/>
      <c r="F133" s="94">
        <v>39600</v>
      </c>
      <c r="G133" s="83">
        <v>0.1700000000000865</v>
      </c>
      <c r="H133" s="86" t="s">
        <v>134</v>
      </c>
      <c r="I133" s="87">
        <v>4.8000000000000001E-2</v>
      </c>
      <c r="J133" s="87">
        <v>4.7700000000000874E-2</v>
      </c>
      <c r="K133" s="83">
        <v>907806.81637500005</v>
      </c>
      <c r="L133" s="85">
        <v>127.36648</v>
      </c>
      <c r="M133" s="83">
        <v>1156.24158547</v>
      </c>
      <c r="N133" s="73"/>
      <c r="O133" s="84">
        <f t="shared" si="2"/>
        <v>1.8221979234422472E-3</v>
      </c>
      <c r="P133" s="84">
        <f>M133/'סכום נכסי הקרן'!$C$42</f>
        <v>4.7559038825052512E-4</v>
      </c>
    </row>
    <row r="134" spans="2:16">
      <c r="B134" s="76" t="s">
        <v>1976</v>
      </c>
      <c r="C134" s="73" t="s">
        <v>1977</v>
      </c>
      <c r="D134" s="73" t="s">
        <v>236</v>
      </c>
      <c r="E134" s="73"/>
      <c r="F134" s="94">
        <v>39630</v>
      </c>
      <c r="G134" s="83">
        <v>0.24999999999953415</v>
      </c>
      <c r="H134" s="86" t="s">
        <v>134</v>
      </c>
      <c r="I134" s="87">
        <v>4.8000000000000001E-2</v>
      </c>
      <c r="J134" s="87">
        <v>4.8200000000004101E-2</v>
      </c>
      <c r="K134" s="83">
        <v>425861.31697500008</v>
      </c>
      <c r="L134" s="85">
        <v>126.016992</v>
      </c>
      <c r="M134" s="83">
        <v>536.65761962900001</v>
      </c>
      <c r="N134" s="73"/>
      <c r="O134" s="84">
        <f t="shared" si="2"/>
        <v>8.4575439283298098E-4</v>
      </c>
      <c r="P134" s="84">
        <f>M134/'סכום נכסי הקרן'!$C$42</f>
        <v>2.2074037890032364E-4</v>
      </c>
    </row>
    <row r="135" spans="2:16">
      <c r="B135" s="76" t="s">
        <v>1978</v>
      </c>
      <c r="C135" s="73" t="s">
        <v>1979</v>
      </c>
      <c r="D135" s="73" t="s">
        <v>236</v>
      </c>
      <c r="E135" s="73"/>
      <c r="F135" s="94">
        <v>39904</v>
      </c>
      <c r="G135" s="83">
        <v>0.97000000000002429</v>
      </c>
      <c r="H135" s="86" t="s">
        <v>134</v>
      </c>
      <c r="I135" s="87">
        <v>4.8000000000000001E-2</v>
      </c>
      <c r="J135" s="87">
        <v>4.8300000000002195E-2</v>
      </c>
      <c r="K135" s="83">
        <v>3250054.4572500004</v>
      </c>
      <c r="L135" s="85">
        <v>126.39644800000001</v>
      </c>
      <c r="M135" s="83">
        <v>4107.9533926699996</v>
      </c>
      <c r="N135" s="73"/>
      <c r="O135" s="84">
        <f t="shared" si="2"/>
        <v>6.4739966420408832E-3</v>
      </c>
      <c r="P135" s="84">
        <f>M135/'סכום נכסי הקרן'!$C$42</f>
        <v>1.6897015065764367E-3</v>
      </c>
    </row>
    <row r="136" spans="2:16">
      <c r="B136" s="76" t="s">
        <v>1980</v>
      </c>
      <c r="C136" s="73" t="s">
        <v>1981</v>
      </c>
      <c r="D136" s="73" t="s">
        <v>236</v>
      </c>
      <c r="E136" s="73"/>
      <c r="F136" s="94">
        <v>39965</v>
      </c>
      <c r="G136" s="83">
        <v>1.1399999999998944</v>
      </c>
      <c r="H136" s="86" t="s">
        <v>134</v>
      </c>
      <c r="I136" s="87">
        <v>4.8000000000000001E-2</v>
      </c>
      <c r="J136" s="87">
        <v>4.8400000000004238E-2</v>
      </c>
      <c r="K136" s="83">
        <v>1531304.0509500001</v>
      </c>
      <c r="L136" s="85">
        <v>123.556428</v>
      </c>
      <c r="M136" s="83">
        <v>1892.0245942299996</v>
      </c>
      <c r="N136" s="73"/>
      <c r="O136" s="84">
        <f t="shared" si="2"/>
        <v>2.9817672448670274E-3</v>
      </c>
      <c r="P136" s="84">
        <f>M136/'סכום נכסי הקרן'!$C$42</f>
        <v>7.7823590040105401E-4</v>
      </c>
    </row>
    <row r="137" spans="2:16">
      <c r="B137" s="76" t="s">
        <v>1982</v>
      </c>
      <c r="C137" s="73" t="s">
        <v>1983</v>
      </c>
      <c r="D137" s="73" t="s">
        <v>236</v>
      </c>
      <c r="E137" s="73"/>
      <c r="F137" s="94">
        <v>39995</v>
      </c>
      <c r="G137" s="83">
        <v>1.220000000000049</v>
      </c>
      <c r="H137" s="86" t="s">
        <v>134</v>
      </c>
      <c r="I137" s="87">
        <v>4.8000000000000001E-2</v>
      </c>
      <c r="J137" s="87">
        <v>4.8500000000006802E-2</v>
      </c>
      <c r="K137" s="83">
        <v>2339357.1324</v>
      </c>
      <c r="L137" s="85">
        <v>122.577544</v>
      </c>
      <c r="M137" s="83">
        <v>2867.5265181129998</v>
      </c>
      <c r="N137" s="73"/>
      <c r="O137" s="84">
        <f t="shared" si="2"/>
        <v>4.5191255291143128E-3</v>
      </c>
      <c r="P137" s="84">
        <f>M137/'סכום נכסי הקרן'!$C$42</f>
        <v>1.1794836539404355E-3</v>
      </c>
    </row>
    <row r="138" spans="2:16">
      <c r="B138" s="76" t="s">
        <v>1984</v>
      </c>
      <c r="C138" s="73" t="s">
        <v>1985</v>
      </c>
      <c r="D138" s="73" t="s">
        <v>236</v>
      </c>
      <c r="E138" s="73"/>
      <c r="F138" s="94">
        <v>40027</v>
      </c>
      <c r="G138" s="83">
        <v>1.3100000000000365</v>
      </c>
      <c r="H138" s="86" t="s">
        <v>134</v>
      </c>
      <c r="I138" s="87">
        <v>4.8000000000000001E-2</v>
      </c>
      <c r="J138" s="87">
        <v>4.840000000000369E-2</v>
      </c>
      <c r="K138" s="83">
        <v>2945615.2912499998</v>
      </c>
      <c r="L138" s="85">
        <v>121.028952</v>
      </c>
      <c r="M138" s="83">
        <v>3565.0473165769999</v>
      </c>
      <c r="N138" s="73"/>
      <c r="O138" s="84">
        <f t="shared" si="2"/>
        <v>5.6183948915825566E-3</v>
      </c>
      <c r="P138" s="84">
        <f>M138/'סכום נכסי הקרן'!$C$42</f>
        <v>1.4663909850060827E-3</v>
      </c>
    </row>
    <row r="139" spans="2:16">
      <c r="B139" s="76" t="s">
        <v>1986</v>
      </c>
      <c r="C139" s="73" t="s">
        <v>1987</v>
      </c>
      <c r="D139" s="73" t="s">
        <v>236</v>
      </c>
      <c r="E139" s="73"/>
      <c r="F139" s="94">
        <v>40179</v>
      </c>
      <c r="G139" s="83">
        <v>1.6900000000005548</v>
      </c>
      <c r="H139" s="86" t="s">
        <v>134</v>
      </c>
      <c r="I139" s="87">
        <v>4.8000000000000001E-2</v>
      </c>
      <c r="J139" s="87">
        <v>4.8400000000017228E-2</v>
      </c>
      <c r="K139" s="83">
        <v>1146055.4177999999</v>
      </c>
      <c r="L139" s="85">
        <v>119.444315</v>
      </c>
      <c r="M139" s="83">
        <v>1368.8980469960002</v>
      </c>
      <c r="N139" s="73"/>
      <c r="O139" s="84">
        <f t="shared" si="2"/>
        <v>2.1573373678877936E-3</v>
      </c>
      <c r="P139" s="84">
        <f>M139/'סכום נכסי הקרן'!$C$42</f>
        <v>5.6306118187366056E-4</v>
      </c>
    </row>
    <row r="140" spans="2:16">
      <c r="B140" s="76" t="s">
        <v>1988</v>
      </c>
      <c r="C140" s="73" t="s">
        <v>1989</v>
      </c>
      <c r="D140" s="73" t="s">
        <v>236</v>
      </c>
      <c r="E140" s="73"/>
      <c r="F140" s="94">
        <v>40210</v>
      </c>
      <c r="G140" s="83">
        <v>1.7700000000002505</v>
      </c>
      <c r="H140" s="86" t="s">
        <v>134</v>
      </c>
      <c r="I140" s="87">
        <v>4.8000000000000001E-2</v>
      </c>
      <c r="J140" s="87">
        <v>4.8300000000007517E-2</v>
      </c>
      <c r="K140" s="83">
        <v>1678990.3185000001</v>
      </c>
      <c r="L140" s="85">
        <v>118.97310899999999</v>
      </c>
      <c r="M140" s="83">
        <v>1997.54698575</v>
      </c>
      <c r="N140" s="73"/>
      <c r="O140" s="84">
        <f t="shared" si="2"/>
        <v>3.1480669914950156E-3</v>
      </c>
      <c r="P140" s="84">
        <f>M140/'סכום נכסי הקרן'!$C$42</f>
        <v>8.2163983586123817E-4</v>
      </c>
    </row>
    <row r="141" spans="2:16">
      <c r="B141" s="76" t="s">
        <v>1990</v>
      </c>
      <c r="C141" s="73" t="s">
        <v>1991</v>
      </c>
      <c r="D141" s="73" t="s">
        <v>236</v>
      </c>
      <c r="E141" s="73"/>
      <c r="F141" s="94">
        <v>40238</v>
      </c>
      <c r="G141" s="83">
        <v>1.8499999999999825</v>
      </c>
      <c r="H141" s="86" t="s">
        <v>134</v>
      </c>
      <c r="I141" s="87">
        <v>4.8000000000000001E-2</v>
      </c>
      <c r="J141" s="87">
        <v>4.8500000000003318E-2</v>
      </c>
      <c r="K141" s="83">
        <v>2395170.9794999999</v>
      </c>
      <c r="L141" s="85">
        <v>119.297431</v>
      </c>
      <c r="M141" s="83">
        <v>2857.3774431530001</v>
      </c>
      <c r="N141" s="73"/>
      <c r="O141" s="84">
        <f t="shared" si="2"/>
        <v>4.5031309276838041E-3</v>
      </c>
      <c r="P141" s="84">
        <f>M141/'סכום נכסי הקרן'!$C$42</f>
        <v>1.1753090916679257E-3</v>
      </c>
    </row>
    <row r="142" spans="2:16">
      <c r="B142" s="76" t="s">
        <v>1992</v>
      </c>
      <c r="C142" s="73" t="s">
        <v>1993</v>
      </c>
      <c r="D142" s="73" t="s">
        <v>236</v>
      </c>
      <c r="E142" s="73"/>
      <c r="F142" s="94">
        <v>40300</v>
      </c>
      <c r="G142" s="83">
        <v>1.9799999999977995</v>
      </c>
      <c r="H142" s="86" t="s">
        <v>134</v>
      </c>
      <c r="I142" s="87">
        <v>4.8000000000000001E-2</v>
      </c>
      <c r="J142" s="87">
        <v>4.849999999994499E-2</v>
      </c>
      <c r="K142" s="83">
        <v>374331.24502499995</v>
      </c>
      <c r="L142" s="85">
        <v>121.41767299999999</v>
      </c>
      <c r="M142" s="83">
        <v>454.50428605000002</v>
      </c>
      <c r="N142" s="73"/>
      <c r="O142" s="84">
        <f t="shared" ref="O142:O158" si="3">IFERROR(M142/$M$11,0)</f>
        <v>7.1628349701611691E-4</v>
      </c>
      <c r="P142" s="84">
        <f>M142/'סכום נכסי הקרן'!$C$42</f>
        <v>1.8694870741583068E-4</v>
      </c>
    </row>
    <row r="143" spans="2:16">
      <c r="B143" s="76" t="s">
        <v>1994</v>
      </c>
      <c r="C143" s="73" t="s">
        <v>1995</v>
      </c>
      <c r="D143" s="73" t="s">
        <v>236</v>
      </c>
      <c r="E143" s="73"/>
      <c r="F143" s="94">
        <v>40360</v>
      </c>
      <c r="G143" s="83">
        <v>2.1400000000011832</v>
      </c>
      <c r="H143" s="86" t="s">
        <v>134</v>
      </c>
      <c r="I143" s="87">
        <v>4.8000000000000001E-2</v>
      </c>
      <c r="J143" s="87">
        <v>4.8500000000017585E-2</v>
      </c>
      <c r="K143" s="83">
        <v>1051271.6938499999</v>
      </c>
      <c r="L143" s="85">
        <v>118.990949</v>
      </c>
      <c r="M143" s="83">
        <v>1250.9181686680001</v>
      </c>
      <c r="N143" s="73"/>
      <c r="O143" s="84">
        <f t="shared" si="3"/>
        <v>1.9714050402506911E-3</v>
      </c>
      <c r="P143" s="84">
        <f>M143/'סכום נכסי הקרן'!$C$42</f>
        <v>5.1453317799897284E-4</v>
      </c>
    </row>
    <row r="144" spans="2:16">
      <c r="B144" s="76" t="s">
        <v>1996</v>
      </c>
      <c r="C144" s="73" t="s">
        <v>1997</v>
      </c>
      <c r="D144" s="73" t="s">
        <v>236</v>
      </c>
      <c r="E144" s="73"/>
      <c r="F144" s="94">
        <v>40422</v>
      </c>
      <c r="G144" s="83">
        <v>2.3100000000003473</v>
      </c>
      <c r="H144" s="86" t="s">
        <v>134</v>
      </c>
      <c r="I144" s="87">
        <v>4.8000000000000001E-2</v>
      </c>
      <c r="J144" s="87">
        <v>4.8400000000005716E-2</v>
      </c>
      <c r="K144" s="83">
        <v>2088236.4105000002</v>
      </c>
      <c r="L144" s="85">
        <v>117.164395</v>
      </c>
      <c r="M144" s="83">
        <v>2446.669554265</v>
      </c>
      <c r="N144" s="73"/>
      <c r="O144" s="84">
        <f t="shared" si="3"/>
        <v>3.8558690823412936E-3</v>
      </c>
      <c r="P144" s="84">
        <f>M144/'סכום נכסי הקרן'!$C$42</f>
        <v>1.0063749114858503E-3</v>
      </c>
    </row>
    <row r="145" spans="2:16">
      <c r="B145" s="76" t="s">
        <v>1998</v>
      </c>
      <c r="C145" s="73" t="s">
        <v>1999</v>
      </c>
      <c r="D145" s="73" t="s">
        <v>236</v>
      </c>
      <c r="E145" s="73"/>
      <c r="F145" s="94">
        <v>40483</v>
      </c>
      <c r="G145" s="83">
        <v>2.4200000000002837</v>
      </c>
      <c r="H145" s="86" t="s">
        <v>134</v>
      </c>
      <c r="I145" s="87">
        <v>4.8000000000000001E-2</v>
      </c>
      <c r="J145" s="87">
        <v>4.8400000000003586E-2</v>
      </c>
      <c r="K145" s="83">
        <v>4058710.5944249998</v>
      </c>
      <c r="L145" s="85">
        <v>118.143359</v>
      </c>
      <c r="M145" s="83">
        <v>4795.0970167920004</v>
      </c>
      <c r="N145" s="73"/>
      <c r="O145" s="84">
        <f t="shared" si="3"/>
        <v>7.5569119261099296E-3</v>
      </c>
      <c r="P145" s="84">
        <f>M145/'סכום נכסי הקרן'!$C$42</f>
        <v>1.9723404525257946E-3</v>
      </c>
    </row>
    <row r="146" spans="2:16">
      <c r="B146" s="76" t="s">
        <v>2000</v>
      </c>
      <c r="C146" s="73" t="s">
        <v>2001</v>
      </c>
      <c r="D146" s="73" t="s">
        <v>236</v>
      </c>
      <c r="E146" s="73"/>
      <c r="F146" s="94">
        <v>40513</v>
      </c>
      <c r="G146" s="83">
        <v>2.4999999999996909</v>
      </c>
      <c r="H146" s="86" t="s">
        <v>134</v>
      </c>
      <c r="I146" s="87">
        <v>4.8000000000000001E-2</v>
      </c>
      <c r="J146" s="87">
        <v>4.8499999999992903E-2</v>
      </c>
      <c r="K146" s="83">
        <v>1379583.5485499999</v>
      </c>
      <c r="L146" s="85">
        <v>117.349904</v>
      </c>
      <c r="M146" s="83">
        <v>1618.939975819</v>
      </c>
      <c r="N146" s="73"/>
      <c r="O146" s="84">
        <f t="shared" si="3"/>
        <v>2.5513950537558875E-3</v>
      </c>
      <c r="P146" s="84">
        <f>M146/'סכום נכסי הקרן'!$C$42</f>
        <v>6.6590953078467284E-4</v>
      </c>
    </row>
    <row r="147" spans="2:16">
      <c r="B147" s="76" t="s">
        <v>2002</v>
      </c>
      <c r="C147" s="73" t="s">
        <v>2003</v>
      </c>
      <c r="D147" s="73" t="s">
        <v>236</v>
      </c>
      <c r="E147" s="73"/>
      <c r="F147" s="94">
        <v>40544</v>
      </c>
      <c r="G147" s="83">
        <v>2.5899999999998888</v>
      </c>
      <c r="H147" s="86" t="s">
        <v>134</v>
      </c>
      <c r="I147" s="87">
        <v>4.8000000000000001E-2</v>
      </c>
      <c r="J147" s="87">
        <v>4.8399999999999513E-2</v>
      </c>
      <c r="K147" s="83">
        <v>3467258.4933750005</v>
      </c>
      <c r="L147" s="85">
        <v>116.778769</v>
      </c>
      <c r="M147" s="83">
        <v>4049.0218019550002</v>
      </c>
      <c r="N147" s="73"/>
      <c r="O147" s="84">
        <f t="shared" si="3"/>
        <v>6.381122433419188E-3</v>
      </c>
      <c r="P147" s="84">
        <f>M147/'סכום נכסי הקרן'!$C$42</f>
        <v>1.665461504780467E-3</v>
      </c>
    </row>
    <row r="148" spans="2:16">
      <c r="B148" s="76" t="s">
        <v>2004</v>
      </c>
      <c r="C148" s="73" t="s">
        <v>2005</v>
      </c>
      <c r="D148" s="73" t="s">
        <v>236</v>
      </c>
      <c r="E148" s="73"/>
      <c r="F148" s="94">
        <v>40575</v>
      </c>
      <c r="G148" s="83">
        <v>2.6700000000002588</v>
      </c>
      <c r="H148" s="86" t="s">
        <v>134</v>
      </c>
      <c r="I148" s="87">
        <v>4.8000000000000001E-2</v>
      </c>
      <c r="J148" s="87">
        <v>4.8400000000002025E-2</v>
      </c>
      <c r="K148" s="83">
        <v>1366607.4529500001</v>
      </c>
      <c r="L148" s="85">
        <v>115.88802</v>
      </c>
      <c r="M148" s="83">
        <v>1583.7343197770001</v>
      </c>
      <c r="N148" s="73"/>
      <c r="O148" s="84">
        <f t="shared" si="3"/>
        <v>2.495912121694525E-3</v>
      </c>
      <c r="P148" s="84">
        <f>M148/'סכום נכסי הקרן'!$C$42</f>
        <v>6.5142858507571608E-4</v>
      </c>
    </row>
    <row r="149" spans="2:16">
      <c r="B149" s="76" t="s">
        <v>2006</v>
      </c>
      <c r="C149" s="73" t="s">
        <v>2007</v>
      </c>
      <c r="D149" s="73" t="s">
        <v>236</v>
      </c>
      <c r="E149" s="73"/>
      <c r="F149" s="94">
        <v>40603</v>
      </c>
      <c r="G149" s="83">
        <v>2.7500000000003073</v>
      </c>
      <c r="H149" s="86" t="s">
        <v>134</v>
      </c>
      <c r="I149" s="87">
        <v>4.8000000000000001E-2</v>
      </c>
      <c r="J149" s="87">
        <v>4.8500000000006753E-2</v>
      </c>
      <c r="K149" s="83">
        <v>2118909.072375</v>
      </c>
      <c r="L149" s="85">
        <v>115.193217</v>
      </c>
      <c r="M149" s="83">
        <v>2440.8395153310003</v>
      </c>
      <c r="N149" s="73"/>
      <c r="O149" s="84">
        <f t="shared" si="3"/>
        <v>3.8466811366968689E-3</v>
      </c>
      <c r="P149" s="84">
        <f>M149/'סכום נכסי הקרן'!$C$42</f>
        <v>1.0039768741595856E-3</v>
      </c>
    </row>
    <row r="150" spans="2:16">
      <c r="B150" s="76" t="s">
        <v>2008</v>
      </c>
      <c r="C150" s="73" t="s">
        <v>2009</v>
      </c>
      <c r="D150" s="73" t="s">
        <v>236</v>
      </c>
      <c r="E150" s="73"/>
      <c r="F150" s="94">
        <v>40634</v>
      </c>
      <c r="G150" s="83">
        <v>2.7699999999992047</v>
      </c>
      <c r="H150" s="86" t="s">
        <v>134</v>
      </c>
      <c r="I150" s="87">
        <v>4.8000000000000001E-2</v>
      </c>
      <c r="J150" s="87">
        <v>4.8499999999994318E-2</v>
      </c>
      <c r="K150" s="83">
        <v>751490.61344999995</v>
      </c>
      <c r="L150" s="85">
        <v>117.147637</v>
      </c>
      <c r="M150" s="83">
        <v>880.35349221000001</v>
      </c>
      <c r="N150" s="73"/>
      <c r="O150" s="84">
        <f t="shared" si="3"/>
        <v>1.3874075500822875E-3</v>
      </c>
      <c r="P150" s="84">
        <f>M150/'סכום נכסי הקרן'!$C$42</f>
        <v>3.6211088099522682E-4</v>
      </c>
    </row>
    <row r="151" spans="2:16">
      <c r="B151" s="76" t="s">
        <v>2010</v>
      </c>
      <c r="C151" s="73" t="s">
        <v>2011</v>
      </c>
      <c r="D151" s="73" t="s">
        <v>236</v>
      </c>
      <c r="E151" s="73"/>
      <c r="F151" s="94">
        <v>40664</v>
      </c>
      <c r="G151" s="83">
        <v>2.8500000000004002</v>
      </c>
      <c r="H151" s="86" t="s">
        <v>134</v>
      </c>
      <c r="I151" s="87">
        <v>4.8000000000000001E-2</v>
      </c>
      <c r="J151" s="87">
        <v>4.8500000000004005E-2</v>
      </c>
      <c r="K151" s="83">
        <v>2788883.1878249999</v>
      </c>
      <c r="L151" s="85">
        <v>116.46052400000001</v>
      </c>
      <c r="M151" s="83">
        <v>3247.9479846420004</v>
      </c>
      <c r="N151" s="73"/>
      <c r="O151" s="84">
        <f t="shared" si="3"/>
        <v>5.1186569895402224E-3</v>
      </c>
      <c r="P151" s="84">
        <f>M151/'סכום נכסי הקרן'!$C$42</f>
        <v>1.3359602893070984E-3</v>
      </c>
    </row>
    <row r="152" spans="2:16">
      <c r="B152" s="76" t="s">
        <v>2012</v>
      </c>
      <c r="C152" s="73" t="s">
        <v>2013</v>
      </c>
      <c r="D152" s="73" t="s">
        <v>236</v>
      </c>
      <c r="E152" s="73"/>
      <c r="F152" s="94">
        <v>40756</v>
      </c>
      <c r="G152" s="83">
        <v>3.1000000000004597</v>
      </c>
      <c r="H152" s="86" t="s">
        <v>134</v>
      </c>
      <c r="I152" s="87">
        <v>4.8000000000000001E-2</v>
      </c>
      <c r="J152" s="87">
        <v>4.8500000000007475E-2</v>
      </c>
      <c r="K152" s="83">
        <v>1534610.4599250001</v>
      </c>
      <c r="L152" s="85">
        <v>113.42447799999999</v>
      </c>
      <c r="M152" s="83">
        <v>1740.6239043419998</v>
      </c>
      <c r="N152" s="73"/>
      <c r="O152" s="84">
        <f t="shared" si="3"/>
        <v>2.7431648401546127E-3</v>
      </c>
      <c r="P152" s="84">
        <f>M152/'סכום נכסי הקרן'!$C$42</f>
        <v>7.1596110092135708E-4</v>
      </c>
    </row>
    <row r="153" spans="2:16">
      <c r="B153" s="76" t="s">
        <v>2014</v>
      </c>
      <c r="C153" s="73" t="s">
        <v>2015</v>
      </c>
      <c r="D153" s="73" t="s">
        <v>236</v>
      </c>
      <c r="E153" s="73"/>
      <c r="F153" s="94">
        <v>40848</v>
      </c>
      <c r="G153" s="83">
        <v>3.2800000000003062</v>
      </c>
      <c r="H153" s="86" t="s">
        <v>134</v>
      </c>
      <c r="I153" s="87">
        <v>4.8000000000000001E-2</v>
      </c>
      <c r="J153" s="87">
        <v>4.8500000000003825E-2</v>
      </c>
      <c r="K153" s="83">
        <v>4327590.2676750002</v>
      </c>
      <c r="L153" s="85">
        <v>114.77843799999999</v>
      </c>
      <c r="M153" s="83">
        <v>4967.1405243660001</v>
      </c>
      <c r="N153" s="73"/>
      <c r="O153" s="84">
        <f t="shared" si="3"/>
        <v>7.828046718512012E-3</v>
      </c>
      <c r="P153" s="84">
        <f>M153/'סכום נכסי הקרן'!$C$42</f>
        <v>2.0431061468160938E-3</v>
      </c>
    </row>
    <row r="154" spans="2:16">
      <c r="B154" s="76" t="s">
        <v>2016</v>
      </c>
      <c r="C154" s="73" t="s">
        <v>2017</v>
      </c>
      <c r="D154" s="73" t="s">
        <v>236</v>
      </c>
      <c r="E154" s="73"/>
      <c r="F154" s="94">
        <v>40940</v>
      </c>
      <c r="G154" s="83">
        <v>3.5300000000001877</v>
      </c>
      <c r="H154" s="86" t="s">
        <v>134</v>
      </c>
      <c r="I154" s="87">
        <v>4.8000000000000001E-2</v>
      </c>
      <c r="J154" s="87">
        <v>4.8400000000004016E-2</v>
      </c>
      <c r="K154" s="83">
        <v>5442827.4584249994</v>
      </c>
      <c r="L154" s="85">
        <v>113.430826</v>
      </c>
      <c r="M154" s="83">
        <v>6173.8441578280008</v>
      </c>
      <c r="N154" s="73"/>
      <c r="O154" s="84">
        <f t="shared" si="3"/>
        <v>9.7297711355687315E-3</v>
      </c>
      <c r="P154" s="84">
        <f>M154/'סכום נכסי הקרן'!$C$42</f>
        <v>2.5394528071969596E-3</v>
      </c>
    </row>
    <row r="155" spans="2:16">
      <c r="B155" s="76" t="s">
        <v>2018</v>
      </c>
      <c r="C155" s="73" t="s">
        <v>2019</v>
      </c>
      <c r="D155" s="73" t="s">
        <v>236</v>
      </c>
      <c r="E155" s="73"/>
      <c r="F155" s="94">
        <v>40969</v>
      </c>
      <c r="G155" s="83">
        <v>3.6100000000001788</v>
      </c>
      <c r="H155" s="86" t="s">
        <v>134</v>
      </c>
      <c r="I155" s="87">
        <v>4.8000000000000001E-2</v>
      </c>
      <c r="J155" s="87">
        <v>4.8600000000001121E-2</v>
      </c>
      <c r="K155" s="83">
        <v>3316245.0218250002</v>
      </c>
      <c r="L155" s="85">
        <v>112.970878</v>
      </c>
      <c r="M155" s="83">
        <v>3746.391121053</v>
      </c>
      <c r="N155" s="73"/>
      <c r="O155" s="84">
        <f t="shared" si="3"/>
        <v>5.904186639689387E-3</v>
      </c>
      <c r="P155" s="84">
        <f>M155/'סכום נכסי הקרן'!$C$42</f>
        <v>1.5409821184347514E-3</v>
      </c>
    </row>
    <row r="156" spans="2:16">
      <c r="B156" s="76" t="s">
        <v>2020</v>
      </c>
      <c r="C156" s="73" t="s">
        <v>2021</v>
      </c>
      <c r="D156" s="73" t="s">
        <v>236</v>
      </c>
      <c r="E156" s="73"/>
      <c r="F156" s="94">
        <v>41000</v>
      </c>
      <c r="G156" s="83">
        <v>3.610000000000364</v>
      </c>
      <c r="H156" s="86" t="s">
        <v>134</v>
      </c>
      <c r="I156" s="87">
        <v>4.8000000000000001E-2</v>
      </c>
      <c r="J156" s="87">
        <v>4.8500000000002874E-2</v>
      </c>
      <c r="K156" s="83">
        <v>1811891.3232750001</v>
      </c>
      <c r="L156" s="85">
        <v>115.23331399999999</v>
      </c>
      <c r="M156" s="83">
        <v>2087.902418484</v>
      </c>
      <c r="N156" s="73"/>
      <c r="O156" s="84">
        <f t="shared" si="3"/>
        <v>3.2904641202340704E-3</v>
      </c>
      <c r="P156" s="84">
        <f>M156/'סכום נכסי הקרן'!$C$42</f>
        <v>8.5880523094347748E-4</v>
      </c>
    </row>
    <row r="157" spans="2:16">
      <c r="B157" s="76" t="s">
        <v>2022</v>
      </c>
      <c r="C157" s="73" t="s">
        <v>2023</v>
      </c>
      <c r="D157" s="73" t="s">
        <v>236</v>
      </c>
      <c r="E157" s="73"/>
      <c r="F157" s="94">
        <v>41640</v>
      </c>
      <c r="G157" s="83">
        <v>5.0399999999996687</v>
      </c>
      <c r="H157" s="86" t="s">
        <v>134</v>
      </c>
      <c r="I157" s="87">
        <v>4.8000000000000001E-2</v>
      </c>
      <c r="J157" s="87">
        <v>4.84999999999964E-2</v>
      </c>
      <c r="K157" s="83">
        <v>3400943.1586500001</v>
      </c>
      <c r="L157" s="85">
        <v>110.143771</v>
      </c>
      <c r="M157" s="83">
        <v>3745.927060731</v>
      </c>
      <c r="N157" s="73"/>
      <c r="O157" s="84">
        <f t="shared" si="3"/>
        <v>5.9034552962005113E-3</v>
      </c>
      <c r="P157" s="84">
        <f>M157/'סכום נכסי הקרן'!$C$42</f>
        <v>1.5407912390964841E-3</v>
      </c>
    </row>
    <row r="158" spans="2:16">
      <c r="B158" s="76" t="s">
        <v>2024</v>
      </c>
      <c r="C158" s="73" t="s">
        <v>2025</v>
      </c>
      <c r="D158" s="73" t="s">
        <v>236</v>
      </c>
      <c r="E158" s="73"/>
      <c r="F158" s="94">
        <v>44774</v>
      </c>
      <c r="G158" s="83">
        <v>10.459999999588208</v>
      </c>
      <c r="H158" s="86" t="s">
        <v>134</v>
      </c>
      <c r="I158" s="87">
        <v>4.8000000000000001E-2</v>
      </c>
      <c r="J158" s="87">
        <v>4.8499999997495859E-2</v>
      </c>
      <c r="K158" s="83">
        <v>8671.5254249999998</v>
      </c>
      <c r="L158" s="85">
        <v>103.615988</v>
      </c>
      <c r="M158" s="83">
        <v>8.9850867450000003</v>
      </c>
      <c r="N158" s="73"/>
      <c r="O158" s="84">
        <f t="shared" si="3"/>
        <v>1.4160195078982709E-5</v>
      </c>
      <c r="P158" s="84">
        <f>M158/'סכום נכסי הקרן'!$C$42</f>
        <v>3.6957855064365095E-6</v>
      </c>
    </row>
    <row r="159" spans="2:16">
      <c r="B159" s="124"/>
      <c r="C159" s="124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  <c r="P159" s="125"/>
    </row>
    <row r="160" spans="2:16">
      <c r="B160" s="124"/>
      <c r="C160" s="124"/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  <c r="N160" s="125"/>
      <c r="O160" s="125"/>
      <c r="P160" s="125"/>
    </row>
    <row r="161" spans="2:16">
      <c r="B161" s="124"/>
      <c r="C161" s="124"/>
      <c r="D161" s="125"/>
      <c r="E161" s="125"/>
      <c r="F161" s="125"/>
      <c r="G161" s="125"/>
      <c r="H161" s="125"/>
      <c r="I161" s="125"/>
      <c r="J161" s="125"/>
      <c r="K161" s="125"/>
      <c r="L161" s="125"/>
      <c r="M161" s="125"/>
      <c r="N161" s="125"/>
      <c r="O161" s="125"/>
      <c r="P161" s="125"/>
    </row>
    <row r="162" spans="2:16">
      <c r="B162" s="133" t="s">
        <v>113</v>
      </c>
      <c r="C162" s="124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  <c r="P162" s="125"/>
    </row>
    <row r="163" spans="2:16">
      <c r="B163" s="133" t="s">
        <v>205</v>
      </c>
      <c r="C163" s="124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  <c r="O163" s="125"/>
      <c r="P163" s="125"/>
    </row>
    <row r="164" spans="2:16">
      <c r="B164" s="133" t="s">
        <v>213</v>
      </c>
      <c r="C164" s="124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  <c r="P164" s="125"/>
    </row>
    <row r="165" spans="2:16">
      <c r="B165" s="124"/>
      <c r="C165" s="124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</row>
    <row r="166" spans="2:16">
      <c r="B166" s="124"/>
      <c r="C166" s="124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  <c r="O166" s="125"/>
      <c r="P166" s="125"/>
    </row>
    <row r="167" spans="2:16">
      <c r="B167" s="124"/>
      <c r="C167" s="124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  <c r="N167" s="125"/>
      <c r="O167" s="125"/>
      <c r="P167" s="125"/>
    </row>
    <row r="168" spans="2:16">
      <c r="B168" s="124"/>
      <c r="C168" s="124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  <c r="O168" s="125"/>
      <c r="P168" s="125"/>
    </row>
    <row r="169" spans="2:16">
      <c r="B169" s="124"/>
      <c r="C169" s="124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  <c r="O169" s="125"/>
      <c r="P169" s="125"/>
    </row>
    <row r="170" spans="2:16">
      <c r="B170" s="124"/>
      <c r="C170" s="124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  <c r="P170" s="125"/>
    </row>
    <row r="171" spans="2:16">
      <c r="B171" s="124"/>
      <c r="C171" s="124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  <c r="O171" s="125"/>
      <c r="P171" s="125"/>
    </row>
    <row r="172" spans="2:16">
      <c r="B172" s="124"/>
      <c r="C172" s="124"/>
      <c r="D172" s="125"/>
      <c r="E172" s="125"/>
      <c r="F172" s="125"/>
      <c r="G172" s="125"/>
      <c r="H172" s="125"/>
      <c r="I172" s="125"/>
      <c r="J172" s="125"/>
      <c r="K172" s="125"/>
      <c r="L172" s="125"/>
      <c r="M172" s="125"/>
      <c r="N172" s="125"/>
      <c r="O172" s="125"/>
      <c r="P172" s="125"/>
    </row>
    <row r="173" spans="2:16">
      <c r="B173" s="124"/>
      <c r="C173" s="124"/>
      <c r="D173" s="125"/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  <c r="O173" s="125"/>
      <c r="P173" s="125"/>
    </row>
    <row r="174" spans="2:16">
      <c r="B174" s="124"/>
      <c r="C174" s="124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  <c r="O174" s="125"/>
      <c r="P174" s="125"/>
    </row>
    <row r="175" spans="2:16">
      <c r="B175" s="124"/>
      <c r="C175" s="124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  <c r="P175" s="125"/>
    </row>
    <row r="176" spans="2:16">
      <c r="B176" s="124"/>
      <c r="C176" s="124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  <c r="O176" s="125"/>
      <c r="P176" s="125"/>
    </row>
    <row r="177" spans="2:16">
      <c r="B177" s="124"/>
      <c r="C177" s="124"/>
      <c r="D177" s="125"/>
      <c r="E177" s="125"/>
      <c r="F177" s="125"/>
      <c r="G177" s="125"/>
      <c r="H177" s="125"/>
      <c r="I177" s="125"/>
      <c r="J177" s="125"/>
      <c r="K177" s="125"/>
      <c r="L177" s="125"/>
      <c r="M177" s="125"/>
      <c r="N177" s="125"/>
      <c r="O177" s="125"/>
      <c r="P177" s="125"/>
    </row>
    <row r="178" spans="2:16">
      <c r="B178" s="124"/>
      <c r="C178" s="124"/>
      <c r="D178" s="125"/>
      <c r="E178" s="125"/>
      <c r="F178" s="125"/>
      <c r="G178" s="125"/>
      <c r="H178" s="125"/>
      <c r="I178" s="125"/>
      <c r="J178" s="125"/>
      <c r="K178" s="125"/>
      <c r="L178" s="125"/>
      <c r="M178" s="125"/>
      <c r="N178" s="125"/>
      <c r="O178" s="125"/>
      <c r="P178" s="125"/>
    </row>
    <row r="179" spans="2:16">
      <c r="B179" s="124"/>
      <c r="C179" s="124"/>
      <c r="D179" s="125"/>
      <c r="E179" s="125"/>
      <c r="F179" s="125"/>
      <c r="G179" s="125"/>
      <c r="H179" s="125"/>
      <c r="I179" s="125"/>
      <c r="J179" s="125"/>
      <c r="K179" s="125"/>
      <c r="L179" s="125"/>
      <c r="M179" s="125"/>
      <c r="N179" s="125"/>
      <c r="O179" s="125"/>
      <c r="P179" s="125"/>
    </row>
    <row r="180" spans="2:16">
      <c r="B180" s="124"/>
      <c r="C180" s="124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  <c r="O180" s="125"/>
      <c r="P180" s="125"/>
    </row>
    <row r="181" spans="2:16">
      <c r="B181" s="124"/>
      <c r="C181" s="124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  <c r="O181" s="125"/>
      <c r="P181" s="125"/>
    </row>
    <row r="182" spans="2:16">
      <c r="B182" s="124"/>
      <c r="C182" s="124"/>
      <c r="D182" s="125"/>
      <c r="E182" s="125"/>
      <c r="F182" s="125"/>
      <c r="G182" s="125"/>
      <c r="H182" s="125"/>
      <c r="I182" s="125"/>
      <c r="J182" s="125"/>
      <c r="K182" s="125"/>
      <c r="L182" s="125"/>
      <c r="M182" s="125"/>
      <c r="N182" s="125"/>
      <c r="O182" s="125"/>
      <c r="P182" s="125"/>
    </row>
    <row r="183" spans="2:16">
      <c r="B183" s="124"/>
      <c r="C183" s="124"/>
      <c r="D183" s="125"/>
      <c r="E183" s="125"/>
      <c r="F183" s="125"/>
      <c r="G183" s="125"/>
      <c r="H183" s="125"/>
      <c r="I183" s="125"/>
      <c r="J183" s="125"/>
      <c r="K183" s="125"/>
      <c r="L183" s="125"/>
      <c r="M183" s="125"/>
      <c r="N183" s="125"/>
      <c r="O183" s="125"/>
      <c r="P183" s="125"/>
    </row>
    <row r="184" spans="2:16">
      <c r="B184" s="124"/>
      <c r="C184" s="124"/>
      <c r="D184" s="125"/>
      <c r="E184" s="125"/>
      <c r="F184" s="125"/>
      <c r="G184" s="125"/>
      <c r="H184" s="125"/>
      <c r="I184" s="125"/>
      <c r="J184" s="125"/>
      <c r="K184" s="125"/>
      <c r="L184" s="125"/>
      <c r="M184" s="125"/>
      <c r="N184" s="125"/>
      <c r="O184" s="125"/>
      <c r="P184" s="125"/>
    </row>
    <row r="185" spans="2:16">
      <c r="B185" s="124"/>
      <c r="C185" s="124"/>
      <c r="D185" s="125"/>
      <c r="E185" s="125"/>
      <c r="F185" s="125"/>
      <c r="G185" s="125"/>
      <c r="H185" s="125"/>
      <c r="I185" s="125"/>
      <c r="J185" s="125"/>
      <c r="K185" s="125"/>
      <c r="L185" s="125"/>
      <c r="M185" s="125"/>
      <c r="N185" s="125"/>
      <c r="O185" s="125"/>
      <c r="P185" s="125"/>
    </row>
    <row r="186" spans="2:16">
      <c r="B186" s="124"/>
      <c r="C186" s="124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  <c r="P186" s="125"/>
    </row>
    <row r="187" spans="2:16">
      <c r="B187" s="124"/>
      <c r="C187" s="124"/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  <c r="N187" s="125"/>
      <c r="O187" s="125"/>
      <c r="P187" s="125"/>
    </row>
    <row r="188" spans="2:16">
      <c r="B188" s="124"/>
      <c r="C188" s="124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  <c r="P188" s="125"/>
    </row>
    <row r="189" spans="2:16">
      <c r="B189" s="124"/>
      <c r="C189" s="124"/>
      <c r="D189" s="125"/>
      <c r="E189" s="125"/>
      <c r="F189" s="125"/>
      <c r="G189" s="125"/>
      <c r="H189" s="125"/>
      <c r="I189" s="125"/>
      <c r="J189" s="125"/>
      <c r="K189" s="125"/>
      <c r="L189" s="125"/>
      <c r="M189" s="125"/>
      <c r="N189" s="125"/>
      <c r="O189" s="125"/>
      <c r="P189" s="125"/>
    </row>
    <row r="190" spans="2:16">
      <c r="B190" s="124"/>
      <c r="C190" s="124"/>
      <c r="D190" s="125"/>
      <c r="E190" s="125"/>
      <c r="F190" s="125"/>
      <c r="G190" s="125"/>
      <c r="H190" s="125"/>
      <c r="I190" s="125"/>
      <c r="J190" s="125"/>
      <c r="K190" s="125"/>
      <c r="L190" s="125"/>
      <c r="M190" s="125"/>
      <c r="N190" s="125"/>
      <c r="O190" s="125"/>
      <c r="P190" s="125"/>
    </row>
    <row r="191" spans="2:16">
      <c r="B191" s="124"/>
      <c r="C191" s="124"/>
      <c r="D191" s="125"/>
      <c r="E191" s="125"/>
      <c r="F191" s="125"/>
      <c r="G191" s="125"/>
      <c r="H191" s="125"/>
      <c r="I191" s="125"/>
      <c r="J191" s="125"/>
      <c r="K191" s="125"/>
      <c r="L191" s="125"/>
      <c r="M191" s="125"/>
      <c r="N191" s="125"/>
      <c r="O191" s="125"/>
      <c r="P191" s="125"/>
    </row>
    <row r="192" spans="2:16">
      <c r="B192" s="124"/>
      <c r="C192" s="124"/>
      <c r="D192" s="125"/>
      <c r="E192" s="125"/>
      <c r="F192" s="125"/>
      <c r="G192" s="125"/>
      <c r="H192" s="125"/>
      <c r="I192" s="125"/>
      <c r="J192" s="125"/>
      <c r="K192" s="125"/>
      <c r="L192" s="125"/>
      <c r="M192" s="125"/>
      <c r="N192" s="125"/>
      <c r="O192" s="125"/>
      <c r="P192" s="125"/>
    </row>
    <row r="193" spans="2:16">
      <c r="B193" s="124"/>
      <c r="C193" s="124"/>
      <c r="D193" s="125"/>
      <c r="E193" s="125"/>
      <c r="F193" s="125"/>
      <c r="G193" s="125"/>
      <c r="H193" s="125"/>
      <c r="I193" s="125"/>
      <c r="J193" s="125"/>
      <c r="K193" s="125"/>
      <c r="L193" s="125"/>
      <c r="M193" s="125"/>
      <c r="N193" s="125"/>
      <c r="O193" s="125"/>
      <c r="P193" s="125"/>
    </row>
    <row r="194" spans="2:16">
      <c r="B194" s="124"/>
      <c r="C194" s="124"/>
      <c r="D194" s="125"/>
      <c r="E194" s="125"/>
      <c r="F194" s="125"/>
      <c r="G194" s="125"/>
      <c r="H194" s="125"/>
      <c r="I194" s="125"/>
      <c r="J194" s="125"/>
      <c r="K194" s="125"/>
      <c r="L194" s="125"/>
      <c r="M194" s="125"/>
      <c r="N194" s="125"/>
      <c r="O194" s="125"/>
      <c r="P194" s="125"/>
    </row>
    <row r="195" spans="2:16">
      <c r="B195" s="124"/>
      <c r="C195" s="124"/>
      <c r="D195" s="125"/>
      <c r="E195" s="125"/>
      <c r="F195" s="125"/>
      <c r="G195" s="125"/>
      <c r="H195" s="125"/>
      <c r="I195" s="125"/>
      <c r="J195" s="125"/>
      <c r="K195" s="125"/>
      <c r="L195" s="125"/>
      <c r="M195" s="125"/>
      <c r="N195" s="125"/>
      <c r="O195" s="125"/>
      <c r="P195" s="125"/>
    </row>
    <row r="196" spans="2:16">
      <c r="B196" s="124"/>
      <c r="C196" s="124"/>
      <c r="D196" s="125"/>
      <c r="E196" s="125"/>
      <c r="F196" s="125"/>
      <c r="G196" s="125"/>
      <c r="H196" s="125"/>
      <c r="I196" s="125"/>
      <c r="J196" s="125"/>
      <c r="K196" s="125"/>
      <c r="L196" s="125"/>
      <c r="M196" s="125"/>
      <c r="N196" s="125"/>
      <c r="O196" s="125"/>
      <c r="P196" s="125"/>
    </row>
    <row r="197" spans="2:16">
      <c r="B197" s="124"/>
      <c r="C197" s="124"/>
      <c r="D197" s="125"/>
      <c r="E197" s="125"/>
      <c r="F197" s="125"/>
      <c r="G197" s="125"/>
      <c r="H197" s="125"/>
      <c r="I197" s="125"/>
      <c r="J197" s="125"/>
      <c r="K197" s="125"/>
      <c r="L197" s="125"/>
      <c r="M197" s="125"/>
      <c r="N197" s="125"/>
      <c r="O197" s="125"/>
      <c r="P197" s="125"/>
    </row>
    <row r="198" spans="2:16">
      <c r="B198" s="124"/>
      <c r="C198" s="124"/>
      <c r="D198" s="125"/>
      <c r="E198" s="125"/>
      <c r="F198" s="125"/>
      <c r="G198" s="125"/>
      <c r="H198" s="125"/>
      <c r="I198" s="125"/>
      <c r="J198" s="125"/>
      <c r="K198" s="125"/>
      <c r="L198" s="125"/>
      <c r="M198" s="125"/>
      <c r="N198" s="125"/>
      <c r="O198" s="125"/>
      <c r="P198" s="125"/>
    </row>
    <row r="199" spans="2:16">
      <c r="B199" s="124"/>
      <c r="C199" s="124"/>
      <c r="D199" s="125"/>
      <c r="E199" s="125"/>
      <c r="F199" s="125"/>
      <c r="G199" s="125"/>
      <c r="H199" s="125"/>
      <c r="I199" s="125"/>
      <c r="J199" s="125"/>
      <c r="K199" s="125"/>
      <c r="L199" s="125"/>
      <c r="M199" s="125"/>
      <c r="N199" s="125"/>
      <c r="O199" s="125"/>
      <c r="P199" s="125"/>
    </row>
    <row r="200" spans="2:16">
      <c r="B200" s="124"/>
      <c r="C200" s="124"/>
      <c r="D200" s="125"/>
      <c r="E200" s="125"/>
      <c r="F200" s="125"/>
      <c r="G200" s="125"/>
      <c r="H200" s="125"/>
      <c r="I200" s="125"/>
      <c r="J200" s="125"/>
      <c r="K200" s="125"/>
      <c r="L200" s="125"/>
      <c r="M200" s="125"/>
      <c r="N200" s="125"/>
      <c r="O200" s="125"/>
      <c r="P200" s="125"/>
    </row>
    <row r="201" spans="2:16">
      <c r="B201" s="124"/>
      <c r="C201" s="124"/>
      <c r="D201" s="125"/>
      <c r="E201" s="125"/>
      <c r="F201" s="125"/>
      <c r="G201" s="125"/>
      <c r="H201" s="125"/>
      <c r="I201" s="125"/>
      <c r="J201" s="125"/>
      <c r="K201" s="125"/>
      <c r="L201" s="125"/>
      <c r="M201" s="125"/>
      <c r="N201" s="125"/>
      <c r="O201" s="125"/>
      <c r="P201" s="125"/>
    </row>
    <row r="202" spans="2:16">
      <c r="B202" s="124"/>
      <c r="C202" s="124"/>
      <c r="D202" s="125"/>
      <c r="E202" s="125"/>
      <c r="F202" s="125"/>
      <c r="G202" s="125"/>
      <c r="H202" s="125"/>
      <c r="I202" s="125"/>
      <c r="J202" s="125"/>
      <c r="K202" s="125"/>
      <c r="L202" s="125"/>
      <c r="M202" s="125"/>
      <c r="N202" s="125"/>
      <c r="O202" s="125"/>
      <c r="P202" s="125"/>
    </row>
    <row r="203" spans="2:16">
      <c r="B203" s="124"/>
      <c r="C203" s="124"/>
      <c r="D203" s="125"/>
      <c r="E203" s="125"/>
      <c r="F203" s="125"/>
      <c r="G203" s="125"/>
      <c r="H203" s="125"/>
      <c r="I203" s="125"/>
      <c r="J203" s="125"/>
      <c r="K203" s="125"/>
      <c r="L203" s="125"/>
      <c r="M203" s="125"/>
      <c r="N203" s="125"/>
      <c r="O203" s="125"/>
      <c r="P203" s="125"/>
    </row>
    <row r="204" spans="2:16">
      <c r="B204" s="124"/>
      <c r="C204" s="124"/>
      <c r="D204" s="125"/>
      <c r="E204" s="125"/>
      <c r="F204" s="125"/>
      <c r="G204" s="125"/>
      <c r="H204" s="125"/>
      <c r="I204" s="125"/>
      <c r="J204" s="125"/>
      <c r="K204" s="125"/>
      <c r="L204" s="125"/>
      <c r="M204" s="125"/>
      <c r="N204" s="125"/>
      <c r="O204" s="125"/>
      <c r="P204" s="125"/>
    </row>
    <row r="205" spans="2:16">
      <c r="B205" s="124"/>
      <c r="C205" s="124"/>
      <c r="D205" s="125"/>
      <c r="E205" s="125"/>
      <c r="F205" s="125"/>
      <c r="G205" s="125"/>
      <c r="H205" s="125"/>
      <c r="I205" s="125"/>
      <c r="J205" s="125"/>
      <c r="K205" s="125"/>
      <c r="L205" s="125"/>
      <c r="M205" s="125"/>
      <c r="N205" s="125"/>
      <c r="O205" s="125"/>
      <c r="P205" s="125"/>
    </row>
    <row r="206" spans="2:16">
      <c r="B206" s="124"/>
      <c r="C206" s="124"/>
      <c r="D206" s="125"/>
      <c r="E206" s="125"/>
      <c r="F206" s="125"/>
      <c r="G206" s="125"/>
      <c r="H206" s="125"/>
      <c r="I206" s="125"/>
      <c r="J206" s="125"/>
      <c r="K206" s="125"/>
      <c r="L206" s="125"/>
      <c r="M206" s="125"/>
      <c r="N206" s="125"/>
      <c r="O206" s="125"/>
      <c r="P206" s="125"/>
    </row>
    <row r="207" spans="2:16">
      <c r="B207" s="124"/>
      <c r="C207" s="124"/>
      <c r="D207" s="125"/>
      <c r="E207" s="125"/>
      <c r="F207" s="125"/>
      <c r="G207" s="125"/>
      <c r="H207" s="125"/>
      <c r="I207" s="125"/>
      <c r="J207" s="125"/>
      <c r="K207" s="125"/>
      <c r="L207" s="125"/>
      <c r="M207" s="125"/>
      <c r="N207" s="125"/>
      <c r="O207" s="125"/>
      <c r="P207" s="125"/>
    </row>
    <row r="208" spans="2:16">
      <c r="B208" s="124"/>
      <c r="C208" s="124"/>
      <c r="D208" s="125"/>
      <c r="E208" s="125"/>
      <c r="F208" s="125"/>
      <c r="G208" s="125"/>
      <c r="H208" s="125"/>
      <c r="I208" s="125"/>
      <c r="J208" s="125"/>
      <c r="K208" s="125"/>
      <c r="L208" s="125"/>
      <c r="M208" s="125"/>
      <c r="N208" s="125"/>
      <c r="O208" s="125"/>
      <c r="P208" s="125"/>
    </row>
    <row r="209" spans="2:16">
      <c r="B209" s="124"/>
      <c r="C209" s="124"/>
      <c r="D209" s="125"/>
      <c r="E209" s="125"/>
      <c r="F209" s="125"/>
      <c r="G209" s="125"/>
      <c r="H209" s="125"/>
      <c r="I209" s="125"/>
      <c r="J209" s="125"/>
      <c r="K209" s="125"/>
      <c r="L209" s="125"/>
      <c r="M209" s="125"/>
      <c r="N209" s="125"/>
      <c r="O209" s="125"/>
      <c r="P209" s="125"/>
    </row>
    <row r="210" spans="2:16">
      <c r="B210" s="124"/>
      <c r="C210" s="124"/>
      <c r="D210" s="125"/>
      <c r="E210" s="125"/>
      <c r="F210" s="125"/>
      <c r="G210" s="125"/>
      <c r="H210" s="125"/>
      <c r="I210" s="125"/>
      <c r="J210" s="125"/>
      <c r="K210" s="125"/>
      <c r="L210" s="125"/>
      <c r="M210" s="125"/>
      <c r="N210" s="125"/>
      <c r="O210" s="125"/>
      <c r="P210" s="125"/>
    </row>
    <row r="211" spans="2:16">
      <c r="B211" s="124"/>
      <c r="C211" s="124"/>
      <c r="D211" s="125"/>
      <c r="E211" s="125"/>
      <c r="F211" s="125"/>
      <c r="G211" s="125"/>
      <c r="H211" s="125"/>
      <c r="I211" s="125"/>
      <c r="J211" s="125"/>
      <c r="K211" s="125"/>
      <c r="L211" s="125"/>
      <c r="M211" s="125"/>
      <c r="N211" s="125"/>
      <c r="O211" s="125"/>
      <c r="P211" s="125"/>
    </row>
    <row r="212" spans="2:16">
      <c r="B212" s="124"/>
      <c r="C212" s="124"/>
      <c r="D212" s="125"/>
      <c r="E212" s="125"/>
      <c r="F212" s="125"/>
      <c r="G212" s="125"/>
      <c r="H212" s="125"/>
      <c r="I212" s="125"/>
      <c r="J212" s="125"/>
      <c r="K212" s="125"/>
      <c r="L212" s="125"/>
      <c r="M212" s="125"/>
      <c r="N212" s="125"/>
      <c r="O212" s="125"/>
      <c r="P212" s="125"/>
    </row>
    <row r="213" spans="2:16">
      <c r="B213" s="124"/>
      <c r="C213" s="124"/>
      <c r="D213" s="125"/>
      <c r="E213" s="125"/>
      <c r="F213" s="125"/>
      <c r="G213" s="125"/>
      <c r="H213" s="125"/>
      <c r="I213" s="125"/>
      <c r="J213" s="125"/>
      <c r="K213" s="125"/>
      <c r="L213" s="125"/>
      <c r="M213" s="125"/>
      <c r="N213" s="125"/>
      <c r="O213" s="125"/>
      <c r="P213" s="125"/>
    </row>
    <row r="214" spans="2:16">
      <c r="B214" s="124"/>
      <c r="C214" s="124"/>
      <c r="D214" s="125"/>
      <c r="E214" s="125"/>
      <c r="F214" s="125"/>
      <c r="G214" s="125"/>
      <c r="H214" s="125"/>
      <c r="I214" s="125"/>
      <c r="J214" s="125"/>
      <c r="K214" s="125"/>
      <c r="L214" s="125"/>
      <c r="M214" s="125"/>
      <c r="N214" s="125"/>
      <c r="O214" s="125"/>
      <c r="P214" s="125"/>
    </row>
    <row r="215" spans="2:16">
      <c r="B215" s="124"/>
      <c r="C215" s="124"/>
      <c r="D215" s="125"/>
      <c r="E215" s="125"/>
      <c r="F215" s="125"/>
      <c r="G215" s="125"/>
      <c r="H215" s="125"/>
      <c r="I215" s="125"/>
      <c r="J215" s="125"/>
      <c r="K215" s="125"/>
      <c r="L215" s="125"/>
      <c r="M215" s="125"/>
      <c r="N215" s="125"/>
      <c r="O215" s="125"/>
      <c r="P215" s="125"/>
    </row>
    <row r="216" spans="2:16">
      <c r="B216" s="124"/>
      <c r="C216" s="124"/>
      <c r="D216" s="125"/>
      <c r="E216" s="125"/>
      <c r="F216" s="125"/>
      <c r="G216" s="125"/>
      <c r="H216" s="125"/>
      <c r="I216" s="125"/>
      <c r="J216" s="125"/>
      <c r="K216" s="125"/>
      <c r="L216" s="125"/>
      <c r="M216" s="125"/>
      <c r="N216" s="125"/>
      <c r="O216" s="125"/>
      <c r="P216" s="125"/>
    </row>
    <row r="217" spans="2:16">
      <c r="B217" s="124"/>
      <c r="C217" s="124"/>
      <c r="D217" s="125"/>
      <c r="E217" s="125"/>
      <c r="F217" s="125"/>
      <c r="G217" s="125"/>
      <c r="H217" s="125"/>
      <c r="I217" s="125"/>
      <c r="J217" s="125"/>
      <c r="K217" s="125"/>
      <c r="L217" s="125"/>
      <c r="M217" s="125"/>
      <c r="N217" s="125"/>
      <c r="O217" s="125"/>
      <c r="P217" s="125"/>
    </row>
    <row r="218" spans="2:16">
      <c r="B218" s="124"/>
      <c r="C218" s="124"/>
      <c r="D218" s="125"/>
      <c r="E218" s="125"/>
      <c r="F218" s="125"/>
      <c r="G218" s="125"/>
      <c r="H218" s="125"/>
      <c r="I218" s="125"/>
      <c r="J218" s="125"/>
      <c r="K218" s="125"/>
      <c r="L218" s="125"/>
      <c r="M218" s="125"/>
      <c r="N218" s="125"/>
      <c r="O218" s="125"/>
      <c r="P218" s="125"/>
    </row>
    <row r="219" spans="2:16">
      <c r="B219" s="124"/>
      <c r="C219" s="124"/>
      <c r="D219" s="125"/>
      <c r="E219" s="125"/>
      <c r="F219" s="125"/>
      <c r="G219" s="125"/>
      <c r="H219" s="125"/>
      <c r="I219" s="125"/>
      <c r="J219" s="125"/>
      <c r="K219" s="125"/>
      <c r="L219" s="125"/>
      <c r="M219" s="125"/>
      <c r="N219" s="125"/>
      <c r="O219" s="125"/>
      <c r="P219" s="125"/>
    </row>
    <row r="220" spans="2:16">
      <c r="B220" s="124"/>
      <c r="C220" s="124"/>
      <c r="D220" s="125"/>
      <c r="E220" s="125"/>
      <c r="F220" s="125"/>
      <c r="G220" s="125"/>
      <c r="H220" s="125"/>
      <c r="I220" s="125"/>
      <c r="J220" s="125"/>
      <c r="K220" s="125"/>
      <c r="L220" s="125"/>
      <c r="M220" s="125"/>
      <c r="N220" s="125"/>
      <c r="O220" s="125"/>
      <c r="P220" s="125"/>
    </row>
    <row r="221" spans="2:16">
      <c r="B221" s="124"/>
      <c r="C221" s="124"/>
      <c r="D221" s="125"/>
      <c r="E221" s="125"/>
      <c r="F221" s="125"/>
      <c r="G221" s="125"/>
      <c r="H221" s="125"/>
      <c r="I221" s="125"/>
      <c r="J221" s="125"/>
      <c r="K221" s="125"/>
      <c r="L221" s="125"/>
      <c r="M221" s="125"/>
      <c r="N221" s="125"/>
      <c r="O221" s="125"/>
      <c r="P221" s="125"/>
    </row>
    <row r="222" spans="2:16">
      <c r="B222" s="124"/>
      <c r="C222" s="124"/>
      <c r="D222" s="125"/>
      <c r="E222" s="125"/>
      <c r="F222" s="125"/>
      <c r="G222" s="125"/>
      <c r="H222" s="125"/>
      <c r="I222" s="125"/>
      <c r="J222" s="125"/>
      <c r="K222" s="125"/>
      <c r="L222" s="125"/>
      <c r="M222" s="125"/>
      <c r="N222" s="125"/>
      <c r="O222" s="125"/>
      <c r="P222" s="125"/>
    </row>
    <row r="223" spans="2:16">
      <c r="B223" s="124"/>
      <c r="C223" s="124"/>
      <c r="D223" s="125"/>
      <c r="E223" s="125"/>
      <c r="F223" s="125"/>
      <c r="G223" s="125"/>
      <c r="H223" s="125"/>
      <c r="I223" s="125"/>
      <c r="J223" s="125"/>
      <c r="K223" s="125"/>
      <c r="L223" s="125"/>
      <c r="M223" s="125"/>
      <c r="N223" s="125"/>
      <c r="O223" s="125"/>
      <c r="P223" s="125"/>
    </row>
    <row r="224" spans="2:16">
      <c r="B224" s="124"/>
      <c r="C224" s="124"/>
      <c r="D224" s="125"/>
      <c r="E224" s="125"/>
      <c r="F224" s="125"/>
      <c r="G224" s="125"/>
      <c r="H224" s="125"/>
      <c r="I224" s="125"/>
      <c r="J224" s="125"/>
      <c r="K224" s="125"/>
      <c r="L224" s="125"/>
      <c r="M224" s="125"/>
      <c r="N224" s="125"/>
      <c r="O224" s="125"/>
      <c r="P224" s="125"/>
    </row>
    <row r="225" spans="2:16">
      <c r="B225" s="124"/>
      <c r="C225" s="124"/>
      <c r="D225" s="125"/>
      <c r="E225" s="125"/>
      <c r="F225" s="125"/>
      <c r="G225" s="125"/>
      <c r="H225" s="125"/>
      <c r="I225" s="125"/>
      <c r="J225" s="125"/>
      <c r="K225" s="125"/>
      <c r="L225" s="125"/>
      <c r="M225" s="125"/>
      <c r="N225" s="125"/>
      <c r="O225" s="125"/>
      <c r="P225" s="125"/>
    </row>
    <row r="226" spans="2:16">
      <c r="B226" s="124"/>
      <c r="C226" s="124"/>
      <c r="D226" s="125"/>
      <c r="E226" s="125"/>
      <c r="F226" s="125"/>
      <c r="G226" s="125"/>
      <c r="H226" s="125"/>
      <c r="I226" s="125"/>
      <c r="J226" s="125"/>
      <c r="K226" s="125"/>
      <c r="L226" s="125"/>
      <c r="M226" s="125"/>
      <c r="N226" s="125"/>
      <c r="O226" s="125"/>
      <c r="P226" s="125"/>
    </row>
    <row r="227" spans="2:16">
      <c r="B227" s="124"/>
      <c r="C227" s="124"/>
      <c r="D227" s="125"/>
      <c r="E227" s="125"/>
      <c r="F227" s="125"/>
      <c r="G227" s="125"/>
      <c r="H227" s="125"/>
      <c r="I227" s="125"/>
      <c r="J227" s="125"/>
      <c r="K227" s="125"/>
      <c r="L227" s="125"/>
      <c r="M227" s="125"/>
      <c r="N227" s="125"/>
      <c r="O227" s="125"/>
      <c r="P227" s="125"/>
    </row>
    <row r="228" spans="2:16">
      <c r="B228" s="124"/>
      <c r="C228" s="124"/>
      <c r="D228" s="125"/>
      <c r="E228" s="125"/>
      <c r="F228" s="125"/>
      <c r="G228" s="125"/>
      <c r="H228" s="125"/>
      <c r="I228" s="125"/>
      <c r="J228" s="125"/>
      <c r="K228" s="125"/>
      <c r="L228" s="125"/>
      <c r="M228" s="125"/>
      <c r="N228" s="125"/>
      <c r="O228" s="125"/>
      <c r="P228" s="125"/>
    </row>
    <row r="229" spans="2:16">
      <c r="B229" s="124"/>
      <c r="C229" s="124"/>
      <c r="D229" s="125"/>
      <c r="E229" s="125"/>
      <c r="F229" s="125"/>
      <c r="G229" s="125"/>
      <c r="H229" s="125"/>
      <c r="I229" s="125"/>
      <c r="J229" s="125"/>
      <c r="K229" s="125"/>
      <c r="L229" s="125"/>
      <c r="M229" s="125"/>
      <c r="N229" s="125"/>
      <c r="O229" s="125"/>
      <c r="P229" s="125"/>
    </row>
    <row r="230" spans="2:16">
      <c r="B230" s="124"/>
      <c r="C230" s="124"/>
      <c r="D230" s="125"/>
      <c r="E230" s="125"/>
      <c r="F230" s="125"/>
      <c r="G230" s="125"/>
      <c r="H230" s="125"/>
      <c r="I230" s="125"/>
      <c r="J230" s="125"/>
      <c r="K230" s="125"/>
      <c r="L230" s="125"/>
      <c r="M230" s="125"/>
      <c r="N230" s="125"/>
      <c r="O230" s="125"/>
      <c r="P230" s="125"/>
    </row>
    <row r="231" spans="2:16">
      <c r="B231" s="124"/>
      <c r="C231" s="124"/>
      <c r="D231" s="125"/>
      <c r="E231" s="125"/>
      <c r="F231" s="125"/>
      <c r="G231" s="125"/>
      <c r="H231" s="125"/>
      <c r="I231" s="125"/>
      <c r="J231" s="125"/>
      <c r="K231" s="125"/>
      <c r="L231" s="125"/>
      <c r="M231" s="125"/>
      <c r="N231" s="125"/>
      <c r="O231" s="125"/>
      <c r="P231" s="125"/>
    </row>
    <row r="232" spans="2:16">
      <c r="B232" s="124"/>
      <c r="C232" s="124"/>
      <c r="D232" s="125"/>
      <c r="E232" s="125"/>
      <c r="F232" s="125"/>
      <c r="G232" s="125"/>
      <c r="H232" s="125"/>
      <c r="I232" s="125"/>
      <c r="J232" s="125"/>
      <c r="K232" s="125"/>
      <c r="L232" s="125"/>
      <c r="M232" s="125"/>
      <c r="N232" s="125"/>
      <c r="O232" s="125"/>
      <c r="P232" s="125"/>
    </row>
    <row r="233" spans="2:16">
      <c r="B233" s="124"/>
      <c r="C233" s="124"/>
      <c r="D233" s="125"/>
      <c r="E233" s="125"/>
      <c r="F233" s="125"/>
      <c r="G233" s="125"/>
      <c r="H233" s="125"/>
      <c r="I233" s="125"/>
      <c r="J233" s="125"/>
      <c r="K233" s="125"/>
      <c r="L233" s="125"/>
      <c r="M233" s="125"/>
      <c r="N233" s="125"/>
      <c r="O233" s="125"/>
      <c r="P233" s="125"/>
    </row>
    <row r="234" spans="2:16">
      <c r="B234" s="124"/>
      <c r="C234" s="124"/>
      <c r="D234" s="125"/>
      <c r="E234" s="125"/>
      <c r="F234" s="125"/>
      <c r="G234" s="125"/>
      <c r="H234" s="125"/>
      <c r="I234" s="125"/>
      <c r="J234" s="125"/>
      <c r="K234" s="125"/>
      <c r="L234" s="125"/>
      <c r="M234" s="125"/>
      <c r="N234" s="125"/>
      <c r="O234" s="125"/>
      <c r="P234" s="125"/>
    </row>
    <row r="235" spans="2:16">
      <c r="B235" s="124"/>
      <c r="C235" s="124"/>
      <c r="D235" s="125"/>
      <c r="E235" s="125"/>
      <c r="F235" s="125"/>
      <c r="G235" s="125"/>
      <c r="H235" s="125"/>
      <c r="I235" s="125"/>
      <c r="J235" s="125"/>
      <c r="K235" s="125"/>
      <c r="L235" s="125"/>
      <c r="M235" s="125"/>
      <c r="N235" s="125"/>
      <c r="O235" s="125"/>
      <c r="P235" s="125"/>
    </row>
    <row r="236" spans="2:16">
      <c r="B236" s="124"/>
      <c r="C236" s="124"/>
      <c r="D236" s="125"/>
      <c r="E236" s="125"/>
      <c r="F236" s="125"/>
      <c r="G236" s="125"/>
      <c r="H236" s="125"/>
      <c r="I236" s="125"/>
      <c r="J236" s="125"/>
      <c r="K236" s="125"/>
      <c r="L236" s="125"/>
      <c r="M236" s="125"/>
      <c r="N236" s="125"/>
      <c r="O236" s="125"/>
      <c r="P236" s="125"/>
    </row>
    <row r="237" spans="2:16">
      <c r="B237" s="124"/>
      <c r="C237" s="124"/>
      <c r="D237" s="125"/>
      <c r="E237" s="125"/>
      <c r="F237" s="125"/>
      <c r="G237" s="125"/>
      <c r="H237" s="125"/>
      <c r="I237" s="125"/>
      <c r="J237" s="125"/>
      <c r="K237" s="125"/>
      <c r="L237" s="125"/>
      <c r="M237" s="125"/>
      <c r="N237" s="125"/>
      <c r="O237" s="125"/>
      <c r="P237" s="125"/>
    </row>
    <row r="238" spans="2:16">
      <c r="B238" s="124"/>
      <c r="C238" s="124"/>
      <c r="D238" s="125"/>
      <c r="E238" s="125"/>
      <c r="F238" s="125"/>
      <c r="G238" s="125"/>
      <c r="H238" s="125"/>
      <c r="I238" s="125"/>
      <c r="J238" s="125"/>
      <c r="K238" s="125"/>
      <c r="L238" s="125"/>
      <c r="M238" s="125"/>
      <c r="N238" s="125"/>
      <c r="O238" s="125"/>
      <c r="P238" s="125"/>
    </row>
    <row r="239" spans="2:16">
      <c r="B239" s="124"/>
      <c r="C239" s="124"/>
      <c r="D239" s="125"/>
      <c r="E239" s="125"/>
      <c r="F239" s="125"/>
      <c r="G239" s="125"/>
      <c r="H239" s="125"/>
      <c r="I239" s="125"/>
      <c r="J239" s="125"/>
      <c r="K239" s="125"/>
      <c r="L239" s="125"/>
      <c r="M239" s="125"/>
      <c r="N239" s="125"/>
      <c r="O239" s="125"/>
      <c r="P239" s="125"/>
    </row>
    <row r="240" spans="2:16">
      <c r="B240" s="124"/>
      <c r="C240" s="124"/>
      <c r="D240" s="125"/>
      <c r="E240" s="125"/>
      <c r="F240" s="125"/>
      <c r="G240" s="125"/>
      <c r="H240" s="125"/>
      <c r="I240" s="125"/>
      <c r="J240" s="125"/>
      <c r="K240" s="125"/>
      <c r="L240" s="125"/>
      <c r="M240" s="125"/>
      <c r="N240" s="125"/>
      <c r="O240" s="125"/>
      <c r="P240" s="125"/>
    </row>
    <row r="241" spans="2:16">
      <c r="B241" s="124"/>
      <c r="C241" s="124"/>
      <c r="D241" s="125"/>
      <c r="E241" s="125"/>
      <c r="F241" s="125"/>
      <c r="G241" s="125"/>
      <c r="H241" s="125"/>
      <c r="I241" s="125"/>
      <c r="J241" s="125"/>
      <c r="K241" s="125"/>
      <c r="L241" s="125"/>
      <c r="M241" s="125"/>
      <c r="N241" s="125"/>
      <c r="O241" s="125"/>
      <c r="P241" s="125"/>
    </row>
    <row r="242" spans="2:16">
      <c r="B242" s="124"/>
      <c r="C242" s="124"/>
      <c r="D242" s="125"/>
      <c r="E242" s="125"/>
      <c r="F242" s="125"/>
      <c r="G242" s="125"/>
      <c r="H242" s="125"/>
      <c r="I242" s="125"/>
      <c r="J242" s="125"/>
      <c r="K242" s="125"/>
      <c r="L242" s="125"/>
      <c r="M242" s="125"/>
      <c r="N242" s="125"/>
      <c r="O242" s="125"/>
      <c r="P242" s="125"/>
    </row>
    <row r="243" spans="2:16">
      <c r="B243" s="124"/>
      <c r="C243" s="124"/>
      <c r="D243" s="125"/>
      <c r="E243" s="125"/>
      <c r="F243" s="125"/>
      <c r="G243" s="125"/>
      <c r="H243" s="125"/>
      <c r="I243" s="125"/>
      <c r="J243" s="125"/>
      <c r="K243" s="125"/>
      <c r="L243" s="125"/>
      <c r="M243" s="125"/>
      <c r="N243" s="125"/>
      <c r="O243" s="125"/>
      <c r="P243" s="125"/>
    </row>
    <row r="244" spans="2:16">
      <c r="B244" s="124"/>
      <c r="C244" s="124"/>
      <c r="D244" s="125"/>
      <c r="E244" s="125"/>
      <c r="F244" s="125"/>
      <c r="G244" s="125"/>
      <c r="H244" s="125"/>
      <c r="I244" s="125"/>
      <c r="J244" s="125"/>
      <c r="K244" s="125"/>
      <c r="L244" s="125"/>
      <c r="M244" s="125"/>
      <c r="N244" s="125"/>
      <c r="O244" s="125"/>
      <c r="P244" s="125"/>
    </row>
    <row r="245" spans="2:16">
      <c r="B245" s="124"/>
      <c r="C245" s="124"/>
      <c r="D245" s="125"/>
      <c r="E245" s="125"/>
      <c r="F245" s="125"/>
      <c r="G245" s="125"/>
      <c r="H245" s="125"/>
      <c r="I245" s="125"/>
      <c r="J245" s="125"/>
      <c r="K245" s="125"/>
      <c r="L245" s="125"/>
      <c r="M245" s="125"/>
      <c r="N245" s="125"/>
      <c r="O245" s="125"/>
      <c r="P245" s="125"/>
    </row>
    <row r="246" spans="2:16">
      <c r="B246" s="124"/>
      <c r="C246" s="124"/>
      <c r="D246" s="125"/>
      <c r="E246" s="125"/>
      <c r="F246" s="125"/>
      <c r="G246" s="125"/>
      <c r="H246" s="125"/>
      <c r="I246" s="125"/>
      <c r="J246" s="125"/>
      <c r="K246" s="125"/>
      <c r="L246" s="125"/>
      <c r="M246" s="125"/>
      <c r="N246" s="125"/>
      <c r="O246" s="125"/>
      <c r="P246" s="125"/>
    </row>
    <row r="247" spans="2:16">
      <c r="B247" s="124"/>
      <c r="C247" s="124"/>
      <c r="D247" s="125"/>
      <c r="E247" s="125"/>
      <c r="F247" s="125"/>
      <c r="G247" s="125"/>
      <c r="H247" s="125"/>
      <c r="I247" s="125"/>
      <c r="J247" s="125"/>
      <c r="K247" s="125"/>
      <c r="L247" s="125"/>
      <c r="M247" s="125"/>
      <c r="N247" s="125"/>
      <c r="O247" s="125"/>
      <c r="P247" s="125"/>
    </row>
    <row r="248" spans="2:16">
      <c r="B248" s="124"/>
      <c r="C248" s="124"/>
      <c r="D248" s="125"/>
      <c r="E248" s="125"/>
      <c r="F248" s="125"/>
      <c r="G248" s="125"/>
      <c r="H248" s="125"/>
      <c r="I248" s="125"/>
      <c r="J248" s="125"/>
      <c r="K248" s="125"/>
      <c r="L248" s="125"/>
      <c r="M248" s="125"/>
      <c r="N248" s="125"/>
      <c r="O248" s="125"/>
      <c r="P248" s="125"/>
    </row>
    <row r="249" spans="2:16">
      <c r="B249" s="124"/>
      <c r="C249" s="124"/>
      <c r="D249" s="125"/>
      <c r="E249" s="125"/>
      <c r="F249" s="125"/>
      <c r="G249" s="125"/>
      <c r="H249" s="125"/>
      <c r="I249" s="125"/>
      <c r="J249" s="125"/>
      <c r="K249" s="125"/>
      <c r="L249" s="125"/>
      <c r="M249" s="125"/>
      <c r="N249" s="125"/>
      <c r="O249" s="125"/>
      <c r="P249" s="125"/>
    </row>
    <row r="250" spans="2:16">
      <c r="B250" s="124"/>
      <c r="C250" s="124"/>
      <c r="D250" s="125"/>
      <c r="E250" s="125"/>
      <c r="F250" s="125"/>
      <c r="G250" s="125"/>
      <c r="H250" s="125"/>
      <c r="I250" s="125"/>
      <c r="J250" s="125"/>
      <c r="K250" s="125"/>
      <c r="L250" s="125"/>
      <c r="M250" s="125"/>
      <c r="N250" s="125"/>
      <c r="O250" s="125"/>
      <c r="P250" s="125"/>
    </row>
    <row r="251" spans="2:16">
      <c r="B251" s="124"/>
      <c r="C251" s="124"/>
      <c r="D251" s="125"/>
      <c r="E251" s="125"/>
      <c r="F251" s="125"/>
      <c r="G251" s="125"/>
      <c r="H251" s="125"/>
      <c r="I251" s="125"/>
      <c r="J251" s="125"/>
      <c r="K251" s="125"/>
      <c r="L251" s="125"/>
      <c r="M251" s="125"/>
      <c r="N251" s="125"/>
      <c r="O251" s="125"/>
      <c r="P251" s="125"/>
    </row>
    <row r="252" spans="2:16">
      <c r="B252" s="124"/>
      <c r="C252" s="124"/>
      <c r="D252" s="125"/>
      <c r="E252" s="125"/>
      <c r="F252" s="125"/>
      <c r="G252" s="125"/>
      <c r="H252" s="125"/>
      <c r="I252" s="125"/>
      <c r="J252" s="125"/>
      <c r="K252" s="125"/>
      <c r="L252" s="125"/>
      <c r="M252" s="125"/>
      <c r="N252" s="125"/>
      <c r="O252" s="125"/>
      <c r="P252" s="125"/>
    </row>
    <row r="253" spans="2:16">
      <c r="B253" s="124"/>
      <c r="C253" s="124"/>
      <c r="D253" s="125"/>
      <c r="E253" s="125"/>
      <c r="F253" s="125"/>
      <c r="G253" s="125"/>
      <c r="H253" s="125"/>
      <c r="I253" s="125"/>
      <c r="J253" s="125"/>
      <c r="K253" s="125"/>
      <c r="L253" s="125"/>
      <c r="M253" s="125"/>
      <c r="N253" s="125"/>
      <c r="O253" s="125"/>
      <c r="P253" s="125"/>
    </row>
    <row r="254" spans="2:16">
      <c r="B254" s="124"/>
      <c r="C254" s="124"/>
      <c r="D254" s="125"/>
      <c r="E254" s="125"/>
      <c r="F254" s="125"/>
      <c r="G254" s="125"/>
      <c r="H254" s="125"/>
      <c r="I254" s="125"/>
      <c r="J254" s="125"/>
      <c r="K254" s="125"/>
      <c r="L254" s="125"/>
      <c r="M254" s="125"/>
      <c r="N254" s="125"/>
      <c r="O254" s="125"/>
      <c r="P254" s="125"/>
    </row>
    <row r="255" spans="2:16">
      <c r="B255" s="124"/>
      <c r="C255" s="124"/>
      <c r="D255" s="125"/>
      <c r="E255" s="125"/>
      <c r="F255" s="125"/>
      <c r="G255" s="125"/>
      <c r="H255" s="125"/>
      <c r="I255" s="125"/>
      <c r="J255" s="125"/>
      <c r="K255" s="125"/>
      <c r="L255" s="125"/>
      <c r="M255" s="125"/>
      <c r="N255" s="125"/>
      <c r="O255" s="125"/>
      <c r="P255" s="125"/>
    </row>
    <row r="256" spans="2:16">
      <c r="B256" s="124"/>
      <c r="C256" s="124"/>
      <c r="D256" s="125"/>
      <c r="E256" s="125"/>
      <c r="F256" s="125"/>
      <c r="G256" s="125"/>
      <c r="H256" s="125"/>
      <c r="I256" s="125"/>
      <c r="J256" s="125"/>
      <c r="K256" s="125"/>
      <c r="L256" s="125"/>
      <c r="M256" s="125"/>
      <c r="N256" s="125"/>
      <c r="O256" s="125"/>
      <c r="P256" s="125"/>
    </row>
    <row r="257" spans="2:16">
      <c r="B257" s="124"/>
      <c r="C257" s="124"/>
      <c r="D257" s="125"/>
      <c r="E257" s="125"/>
      <c r="F257" s="125"/>
      <c r="G257" s="125"/>
      <c r="H257" s="125"/>
      <c r="I257" s="125"/>
      <c r="J257" s="125"/>
      <c r="K257" s="125"/>
      <c r="L257" s="125"/>
      <c r="M257" s="125"/>
      <c r="N257" s="125"/>
      <c r="O257" s="125"/>
      <c r="P257" s="125"/>
    </row>
    <row r="258" spans="2:16">
      <c r="B258" s="124"/>
      <c r="C258" s="124"/>
      <c r="D258" s="125"/>
      <c r="E258" s="125"/>
      <c r="F258" s="125"/>
      <c r="G258" s="125"/>
      <c r="H258" s="125"/>
      <c r="I258" s="125"/>
      <c r="J258" s="125"/>
      <c r="K258" s="125"/>
      <c r="L258" s="125"/>
      <c r="M258" s="125"/>
      <c r="N258" s="125"/>
      <c r="O258" s="125"/>
      <c r="P258" s="125"/>
    </row>
    <row r="259" spans="2:16">
      <c r="B259" s="124"/>
      <c r="C259" s="124"/>
      <c r="D259" s="125"/>
      <c r="E259" s="125"/>
      <c r="F259" s="125"/>
      <c r="G259" s="125"/>
      <c r="H259" s="125"/>
      <c r="I259" s="125"/>
      <c r="J259" s="125"/>
      <c r="K259" s="125"/>
      <c r="L259" s="125"/>
      <c r="M259" s="125"/>
      <c r="N259" s="125"/>
      <c r="O259" s="125"/>
      <c r="P259" s="125"/>
    </row>
    <row r="260" spans="2:16">
      <c r="B260" s="124"/>
      <c r="C260" s="124"/>
      <c r="D260" s="125"/>
      <c r="E260" s="125"/>
      <c r="F260" s="125"/>
      <c r="G260" s="125"/>
      <c r="H260" s="125"/>
      <c r="I260" s="125"/>
      <c r="J260" s="125"/>
      <c r="K260" s="125"/>
      <c r="L260" s="125"/>
      <c r="M260" s="125"/>
      <c r="N260" s="125"/>
      <c r="O260" s="125"/>
      <c r="P260" s="125"/>
    </row>
    <row r="261" spans="2:16">
      <c r="B261" s="124"/>
      <c r="C261" s="124"/>
      <c r="D261" s="125"/>
      <c r="E261" s="125"/>
      <c r="F261" s="125"/>
      <c r="G261" s="125"/>
      <c r="H261" s="125"/>
      <c r="I261" s="125"/>
      <c r="J261" s="125"/>
      <c r="K261" s="125"/>
      <c r="L261" s="125"/>
      <c r="M261" s="125"/>
      <c r="N261" s="125"/>
      <c r="O261" s="125"/>
      <c r="P261" s="125"/>
    </row>
    <row r="262" spans="2:16">
      <c r="B262" s="124"/>
      <c r="C262" s="124"/>
      <c r="D262" s="125"/>
      <c r="E262" s="125"/>
      <c r="F262" s="125"/>
      <c r="G262" s="125"/>
      <c r="H262" s="125"/>
      <c r="I262" s="125"/>
      <c r="J262" s="125"/>
      <c r="K262" s="125"/>
      <c r="L262" s="125"/>
      <c r="M262" s="125"/>
      <c r="N262" s="125"/>
      <c r="O262" s="125"/>
      <c r="P262" s="125"/>
    </row>
    <row r="263" spans="2:16">
      <c r="B263" s="124"/>
      <c r="C263" s="124"/>
      <c r="D263" s="125"/>
      <c r="E263" s="125"/>
      <c r="F263" s="125"/>
      <c r="G263" s="125"/>
      <c r="H263" s="125"/>
      <c r="I263" s="125"/>
      <c r="J263" s="125"/>
      <c r="K263" s="125"/>
      <c r="L263" s="125"/>
      <c r="M263" s="125"/>
      <c r="N263" s="125"/>
      <c r="O263" s="125"/>
      <c r="P263" s="125"/>
    </row>
    <row r="264" spans="2:16">
      <c r="B264" s="124"/>
      <c r="C264" s="124"/>
      <c r="D264" s="125"/>
      <c r="E264" s="125"/>
      <c r="F264" s="125"/>
      <c r="G264" s="125"/>
      <c r="H264" s="125"/>
      <c r="I264" s="125"/>
      <c r="J264" s="125"/>
      <c r="K264" s="125"/>
      <c r="L264" s="125"/>
      <c r="M264" s="125"/>
      <c r="N264" s="125"/>
      <c r="O264" s="125"/>
      <c r="P264" s="125"/>
    </row>
    <row r="265" spans="2:16">
      <c r="B265" s="124"/>
      <c r="C265" s="124"/>
      <c r="D265" s="125"/>
      <c r="E265" s="125"/>
      <c r="F265" s="125"/>
      <c r="G265" s="125"/>
      <c r="H265" s="125"/>
      <c r="I265" s="125"/>
      <c r="J265" s="125"/>
      <c r="K265" s="125"/>
      <c r="L265" s="125"/>
      <c r="M265" s="125"/>
      <c r="N265" s="125"/>
      <c r="O265" s="125"/>
      <c r="P265" s="125"/>
    </row>
    <row r="266" spans="2:16">
      <c r="B266" s="124"/>
      <c r="C266" s="124"/>
      <c r="D266" s="125"/>
      <c r="E266" s="125"/>
      <c r="F266" s="125"/>
      <c r="G266" s="125"/>
      <c r="H266" s="125"/>
      <c r="I266" s="125"/>
      <c r="J266" s="125"/>
      <c r="K266" s="125"/>
      <c r="L266" s="125"/>
      <c r="M266" s="125"/>
      <c r="N266" s="125"/>
      <c r="O266" s="125"/>
      <c r="P266" s="125"/>
    </row>
    <row r="267" spans="2:16">
      <c r="B267" s="124"/>
      <c r="C267" s="124"/>
      <c r="D267" s="125"/>
      <c r="E267" s="125"/>
      <c r="F267" s="125"/>
      <c r="G267" s="125"/>
      <c r="H267" s="125"/>
      <c r="I267" s="125"/>
      <c r="J267" s="125"/>
      <c r="K267" s="125"/>
      <c r="L267" s="125"/>
      <c r="M267" s="125"/>
      <c r="N267" s="125"/>
      <c r="O267" s="125"/>
      <c r="P267" s="125"/>
    </row>
    <row r="268" spans="2:16">
      <c r="B268" s="124"/>
      <c r="C268" s="124"/>
      <c r="D268" s="125"/>
      <c r="E268" s="125"/>
      <c r="F268" s="125"/>
      <c r="G268" s="125"/>
      <c r="H268" s="125"/>
      <c r="I268" s="125"/>
      <c r="J268" s="125"/>
      <c r="K268" s="125"/>
      <c r="L268" s="125"/>
      <c r="M268" s="125"/>
      <c r="N268" s="125"/>
      <c r="O268" s="125"/>
      <c r="P268" s="125"/>
    </row>
    <row r="269" spans="2:16">
      <c r="B269" s="124"/>
      <c r="C269" s="124"/>
      <c r="D269" s="125"/>
      <c r="E269" s="125"/>
      <c r="F269" s="125"/>
      <c r="G269" s="125"/>
      <c r="H269" s="125"/>
      <c r="I269" s="125"/>
      <c r="J269" s="125"/>
      <c r="K269" s="125"/>
      <c r="L269" s="125"/>
      <c r="M269" s="125"/>
      <c r="N269" s="125"/>
      <c r="O269" s="125"/>
      <c r="P269" s="125"/>
    </row>
    <row r="270" spans="2:16">
      <c r="B270" s="124"/>
      <c r="C270" s="124"/>
      <c r="D270" s="125"/>
      <c r="E270" s="125"/>
      <c r="F270" s="125"/>
      <c r="G270" s="125"/>
      <c r="H270" s="125"/>
      <c r="I270" s="125"/>
      <c r="J270" s="125"/>
      <c r="K270" s="125"/>
      <c r="L270" s="125"/>
      <c r="M270" s="125"/>
      <c r="N270" s="125"/>
      <c r="O270" s="125"/>
      <c r="P270" s="125"/>
    </row>
    <row r="271" spans="2:16">
      <c r="B271" s="124"/>
      <c r="C271" s="124"/>
      <c r="D271" s="125"/>
      <c r="E271" s="125"/>
      <c r="F271" s="125"/>
      <c r="G271" s="125"/>
      <c r="H271" s="125"/>
      <c r="I271" s="125"/>
      <c r="J271" s="125"/>
      <c r="K271" s="125"/>
      <c r="L271" s="125"/>
      <c r="M271" s="125"/>
      <c r="N271" s="125"/>
      <c r="O271" s="125"/>
      <c r="P271" s="125"/>
    </row>
    <row r="272" spans="2:16">
      <c r="B272" s="124"/>
      <c r="C272" s="124"/>
      <c r="D272" s="125"/>
      <c r="E272" s="125"/>
      <c r="F272" s="125"/>
      <c r="G272" s="125"/>
      <c r="H272" s="125"/>
      <c r="I272" s="125"/>
      <c r="J272" s="125"/>
      <c r="K272" s="125"/>
      <c r="L272" s="125"/>
      <c r="M272" s="125"/>
      <c r="N272" s="125"/>
      <c r="O272" s="125"/>
      <c r="P272" s="125"/>
    </row>
    <row r="273" spans="2:16">
      <c r="B273" s="124"/>
      <c r="C273" s="124"/>
      <c r="D273" s="125"/>
      <c r="E273" s="125"/>
      <c r="F273" s="125"/>
      <c r="G273" s="125"/>
      <c r="H273" s="125"/>
      <c r="I273" s="125"/>
      <c r="J273" s="125"/>
      <c r="K273" s="125"/>
      <c r="L273" s="125"/>
      <c r="M273" s="125"/>
      <c r="N273" s="125"/>
      <c r="O273" s="125"/>
      <c r="P273" s="125"/>
    </row>
    <row r="274" spans="2:16">
      <c r="B274" s="124"/>
      <c r="C274" s="124"/>
      <c r="D274" s="125"/>
      <c r="E274" s="125"/>
      <c r="F274" s="125"/>
      <c r="G274" s="125"/>
      <c r="H274" s="125"/>
      <c r="I274" s="125"/>
      <c r="J274" s="125"/>
      <c r="K274" s="125"/>
      <c r="L274" s="125"/>
      <c r="M274" s="125"/>
      <c r="N274" s="125"/>
      <c r="O274" s="125"/>
      <c r="P274" s="125"/>
    </row>
    <row r="275" spans="2:16">
      <c r="B275" s="124"/>
      <c r="C275" s="124"/>
      <c r="D275" s="125"/>
      <c r="E275" s="125"/>
      <c r="F275" s="125"/>
      <c r="G275" s="125"/>
      <c r="H275" s="125"/>
      <c r="I275" s="125"/>
      <c r="J275" s="125"/>
      <c r="K275" s="125"/>
      <c r="L275" s="125"/>
      <c r="M275" s="125"/>
      <c r="N275" s="125"/>
      <c r="O275" s="125"/>
      <c r="P275" s="125"/>
    </row>
    <row r="276" spans="2:16">
      <c r="B276" s="124"/>
      <c r="C276" s="124"/>
      <c r="D276" s="125"/>
      <c r="E276" s="125"/>
      <c r="F276" s="125"/>
      <c r="G276" s="125"/>
      <c r="H276" s="125"/>
      <c r="I276" s="125"/>
      <c r="J276" s="125"/>
      <c r="K276" s="125"/>
      <c r="L276" s="125"/>
      <c r="M276" s="125"/>
      <c r="N276" s="125"/>
      <c r="O276" s="125"/>
      <c r="P276" s="125"/>
    </row>
    <row r="277" spans="2:16">
      <c r="B277" s="124"/>
      <c r="C277" s="124"/>
      <c r="D277" s="125"/>
      <c r="E277" s="125"/>
      <c r="F277" s="125"/>
      <c r="G277" s="125"/>
      <c r="H277" s="125"/>
      <c r="I277" s="125"/>
      <c r="J277" s="125"/>
      <c r="K277" s="125"/>
      <c r="L277" s="125"/>
      <c r="M277" s="125"/>
      <c r="N277" s="125"/>
      <c r="O277" s="125"/>
      <c r="P277" s="125"/>
    </row>
    <row r="278" spans="2:16">
      <c r="B278" s="124"/>
      <c r="C278" s="124"/>
      <c r="D278" s="125"/>
      <c r="E278" s="125"/>
      <c r="F278" s="125"/>
      <c r="G278" s="125"/>
      <c r="H278" s="125"/>
      <c r="I278" s="125"/>
      <c r="J278" s="125"/>
      <c r="K278" s="125"/>
      <c r="L278" s="125"/>
      <c r="M278" s="125"/>
      <c r="N278" s="125"/>
      <c r="O278" s="125"/>
      <c r="P278" s="125"/>
    </row>
    <row r="279" spans="2:16">
      <c r="B279" s="124"/>
      <c r="C279" s="124"/>
      <c r="D279" s="125"/>
      <c r="E279" s="125"/>
      <c r="F279" s="125"/>
      <c r="G279" s="125"/>
      <c r="H279" s="125"/>
      <c r="I279" s="125"/>
      <c r="J279" s="125"/>
      <c r="K279" s="125"/>
      <c r="L279" s="125"/>
      <c r="M279" s="125"/>
      <c r="N279" s="125"/>
      <c r="O279" s="125"/>
      <c r="P279" s="125"/>
    </row>
    <row r="280" spans="2:16">
      <c r="B280" s="124"/>
      <c r="C280" s="124"/>
      <c r="D280" s="125"/>
      <c r="E280" s="125"/>
      <c r="F280" s="125"/>
      <c r="G280" s="125"/>
      <c r="H280" s="125"/>
      <c r="I280" s="125"/>
      <c r="J280" s="125"/>
      <c r="K280" s="125"/>
      <c r="L280" s="125"/>
      <c r="M280" s="125"/>
      <c r="N280" s="125"/>
      <c r="O280" s="125"/>
      <c r="P280" s="125"/>
    </row>
    <row r="281" spans="2:16">
      <c r="B281" s="124"/>
      <c r="C281" s="124"/>
      <c r="D281" s="125"/>
      <c r="E281" s="125"/>
      <c r="F281" s="125"/>
      <c r="G281" s="125"/>
      <c r="H281" s="125"/>
      <c r="I281" s="125"/>
      <c r="J281" s="125"/>
      <c r="K281" s="125"/>
      <c r="L281" s="125"/>
      <c r="M281" s="125"/>
      <c r="N281" s="125"/>
      <c r="O281" s="125"/>
      <c r="P281" s="125"/>
    </row>
    <row r="282" spans="2:16">
      <c r="B282" s="124"/>
      <c r="C282" s="124"/>
      <c r="D282" s="125"/>
      <c r="E282" s="125"/>
      <c r="F282" s="125"/>
      <c r="G282" s="125"/>
      <c r="H282" s="125"/>
      <c r="I282" s="125"/>
      <c r="J282" s="125"/>
      <c r="K282" s="125"/>
      <c r="L282" s="125"/>
      <c r="M282" s="125"/>
      <c r="N282" s="125"/>
      <c r="O282" s="125"/>
      <c r="P282" s="125"/>
    </row>
    <row r="283" spans="2:16">
      <c r="B283" s="124"/>
      <c r="C283" s="124"/>
      <c r="D283" s="125"/>
      <c r="E283" s="125"/>
      <c r="F283" s="125"/>
      <c r="G283" s="125"/>
      <c r="H283" s="125"/>
      <c r="I283" s="125"/>
      <c r="J283" s="125"/>
      <c r="K283" s="125"/>
      <c r="L283" s="125"/>
      <c r="M283" s="125"/>
      <c r="N283" s="125"/>
      <c r="O283" s="125"/>
      <c r="P283" s="125"/>
    </row>
    <row r="284" spans="2:16">
      <c r="B284" s="124"/>
      <c r="C284" s="124"/>
      <c r="D284" s="125"/>
      <c r="E284" s="125"/>
      <c r="F284" s="125"/>
      <c r="G284" s="125"/>
      <c r="H284" s="125"/>
      <c r="I284" s="125"/>
      <c r="J284" s="125"/>
      <c r="K284" s="125"/>
      <c r="L284" s="125"/>
      <c r="M284" s="125"/>
      <c r="N284" s="125"/>
      <c r="O284" s="125"/>
      <c r="P284" s="125"/>
    </row>
    <row r="285" spans="2:16">
      <c r="B285" s="124"/>
      <c r="C285" s="124"/>
      <c r="D285" s="125"/>
      <c r="E285" s="125"/>
      <c r="F285" s="125"/>
      <c r="G285" s="125"/>
      <c r="H285" s="125"/>
      <c r="I285" s="125"/>
      <c r="J285" s="125"/>
      <c r="K285" s="125"/>
      <c r="L285" s="125"/>
      <c r="M285" s="125"/>
      <c r="N285" s="125"/>
      <c r="O285" s="125"/>
      <c r="P285" s="125"/>
    </row>
    <row r="286" spans="2:16">
      <c r="B286" s="124"/>
      <c r="C286" s="124"/>
      <c r="D286" s="125"/>
      <c r="E286" s="125"/>
      <c r="F286" s="125"/>
      <c r="G286" s="125"/>
      <c r="H286" s="125"/>
      <c r="I286" s="125"/>
      <c r="J286" s="125"/>
      <c r="K286" s="125"/>
      <c r="L286" s="125"/>
      <c r="M286" s="125"/>
      <c r="N286" s="125"/>
      <c r="O286" s="125"/>
      <c r="P286" s="125"/>
    </row>
    <row r="287" spans="2:16">
      <c r="B287" s="124"/>
      <c r="C287" s="124"/>
      <c r="D287" s="125"/>
      <c r="E287" s="125"/>
      <c r="F287" s="125"/>
      <c r="G287" s="125"/>
      <c r="H287" s="125"/>
      <c r="I287" s="125"/>
      <c r="J287" s="125"/>
      <c r="K287" s="125"/>
      <c r="L287" s="125"/>
      <c r="M287" s="125"/>
      <c r="N287" s="125"/>
      <c r="O287" s="125"/>
      <c r="P287" s="125"/>
    </row>
    <row r="288" spans="2:16">
      <c r="B288" s="124"/>
      <c r="C288" s="124"/>
      <c r="D288" s="125"/>
      <c r="E288" s="125"/>
      <c r="F288" s="125"/>
      <c r="G288" s="125"/>
      <c r="H288" s="125"/>
      <c r="I288" s="125"/>
      <c r="J288" s="125"/>
      <c r="K288" s="125"/>
      <c r="L288" s="125"/>
      <c r="M288" s="125"/>
      <c r="N288" s="125"/>
      <c r="O288" s="125"/>
      <c r="P288" s="125"/>
    </row>
    <row r="289" spans="2:16">
      <c r="B289" s="124"/>
      <c r="C289" s="124"/>
      <c r="D289" s="125"/>
      <c r="E289" s="125"/>
      <c r="F289" s="125"/>
      <c r="G289" s="125"/>
      <c r="H289" s="125"/>
      <c r="I289" s="125"/>
      <c r="J289" s="125"/>
      <c r="K289" s="125"/>
      <c r="L289" s="125"/>
      <c r="M289" s="125"/>
      <c r="N289" s="125"/>
      <c r="O289" s="125"/>
      <c r="P289" s="125"/>
    </row>
    <row r="290" spans="2:16">
      <c r="B290" s="124"/>
      <c r="C290" s="124"/>
      <c r="D290" s="125"/>
      <c r="E290" s="125"/>
      <c r="F290" s="125"/>
      <c r="G290" s="125"/>
      <c r="H290" s="125"/>
      <c r="I290" s="125"/>
      <c r="J290" s="125"/>
      <c r="K290" s="125"/>
      <c r="L290" s="125"/>
      <c r="M290" s="125"/>
      <c r="N290" s="125"/>
      <c r="O290" s="125"/>
      <c r="P290" s="125"/>
    </row>
    <row r="291" spans="2:16">
      <c r="B291" s="124"/>
      <c r="C291" s="124"/>
      <c r="D291" s="125"/>
      <c r="E291" s="125"/>
      <c r="F291" s="125"/>
      <c r="G291" s="125"/>
      <c r="H291" s="125"/>
      <c r="I291" s="125"/>
      <c r="J291" s="125"/>
      <c r="K291" s="125"/>
      <c r="L291" s="125"/>
      <c r="M291" s="125"/>
      <c r="N291" s="125"/>
      <c r="O291" s="125"/>
      <c r="P291" s="125"/>
    </row>
    <row r="292" spans="2:16">
      <c r="B292" s="124"/>
      <c r="C292" s="124"/>
      <c r="D292" s="125"/>
      <c r="E292" s="125"/>
      <c r="F292" s="125"/>
      <c r="G292" s="125"/>
      <c r="H292" s="125"/>
      <c r="I292" s="125"/>
      <c r="J292" s="125"/>
      <c r="K292" s="125"/>
      <c r="L292" s="125"/>
      <c r="M292" s="125"/>
      <c r="N292" s="125"/>
      <c r="O292" s="125"/>
      <c r="P292" s="125"/>
    </row>
    <row r="293" spans="2:16">
      <c r="B293" s="124"/>
      <c r="C293" s="124"/>
      <c r="D293" s="125"/>
      <c r="E293" s="125"/>
      <c r="F293" s="125"/>
      <c r="G293" s="125"/>
      <c r="H293" s="125"/>
      <c r="I293" s="125"/>
      <c r="J293" s="125"/>
      <c r="K293" s="125"/>
      <c r="L293" s="125"/>
      <c r="M293" s="125"/>
      <c r="N293" s="125"/>
      <c r="O293" s="125"/>
      <c r="P293" s="125"/>
    </row>
    <row r="294" spans="2:16">
      <c r="B294" s="124"/>
      <c r="C294" s="124"/>
      <c r="D294" s="125"/>
      <c r="E294" s="125"/>
      <c r="F294" s="125"/>
      <c r="G294" s="125"/>
      <c r="H294" s="125"/>
      <c r="I294" s="125"/>
      <c r="J294" s="125"/>
      <c r="K294" s="125"/>
      <c r="L294" s="125"/>
      <c r="M294" s="125"/>
      <c r="N294" s="125"/>
      <c r="O294" s="125"/>
      <c r="P294" s="125"/>
    </row>
    <row r="295" spans="2:16">
      <c r="B295" s="124"/>
      <c r="C295" s="124"/>
      <c r="D295" s="125"/>
      <c r="E295" s="125"/>
      <c r="F295" s="125"/>
      <c r="G295" s="125"/>
      <c r="H295" s="125"/>
      <c r="I295" s="125"/>
      <c r="J295" s="125"/>
      <c r="K295" s="125"/>
      <c r="L295" s="125"/>
      <c r="M295" s="125"/>
      <c r="N295" s="125"/>
      <c r="O295" s="125"/>
      <c r="P295" s="125"/>
    </row>
    <row r="296" spans="2:16">
      <c r="B296" s="124"/>
      <c r="C296" s="124"/>
      <c r="D296" s="125"/>
      <c r="E296" s="125"/>
      <c r="F296" s="125"/>
      <c r="G296" s="125"/>
      <c r="H296" s="125"/>
      <c r="I296" s="125"/>
      <c r="J296" s="125"/>
      <c r="K296" s="125"/>
      <c r="L296" s="125"/>
      <c r="M296" s="125"/>
      <c r="N296" s="125"/>
      <c r="O296" s="125"/>
      <c r="P296" s="125"/>
    </row>
    <row r="297" spans="2:16">
      <c r="B297" s="124"/>
      <c r="C297" s="124"/>
      <c r="D297" s="125"/>
      <c r="E297" s="125"/>
      <c r="F297" s="125"/>
      <c r="G297" s="125"/>
      <c r="H297" s="125"/>
      <c r="I297" s="125"/>
      <c r="J297" s="125"/>
      <c r="K297" s="125"/>
      <c r="L297" s="125"/>
      <c r="M297" s="125"/>
      <c r="N297" s="125"/>
      <c r="O297" s="125"/>
      <c r="P297" s="125"/>
    </row>
    <row r="298" spans="2:16">
      <c r="B298" s="124"/>
      <c r="C298" s="124"/>
      <c r="D298" s="125"/>
      <c r="E298" s="125"/>
      <c r="F298" s="125"/>
      <c r="G298" s="125"/>
      <c r="H298" s="125"/>
      <c r="I298" s="125"/>
      <c r="J298" s="125"/>
      <c r="K298" s="125"/>
      <c r="L298" s="125"/>
      <c r="M298" s="125"/>
      <c r="N298" s="125"/>
      <c r="O298" s="125"/>
      <c r="P298" s="125"/>
    </row>
    <row r="299" spans="2:16">
      <c r="B299" s="124"/>
      <c r="C299" s="124"/>
      <c r="D299" s="125"/>
      <c r="E299" s="125"/>
      <c r="F299" s="125"/>
      <c r="G299" s="125"/>
      <c r="H299" s="125"/>
      <c r="I299" s="125"/>
      <c r="J299" s="125"/>
      <c r="K299" s="125"/>
      <c r="L299" s="125"/>
      <c r="M299" s="125"/>
      <c r="N299" s="125"/>
      <c r="O299" s="125"/>
      <c r="P299" s="125"/>
    </row>
    <row r="300" spans="2:16">
      <c r="B300" s="124"/>
      <c r="C300" s="124"/>
      <c r="D300" s="125"/>
      <c r="E300" s="125"/>
      <c r="F300" s="125"/>
      <c r="G300" s="125"/>
      <c r="H300" s="125"/>
      <c r="I300" s="125"/>
      <c r="J300" s="125"/>
      <c r="K300" s="125"/>
      <c r="L300" s="125"/>
      <c r="M300" s="125"/>
      <c r="N300" s="125"/>
      <c r="O300" s="125"/>
      <c r="P300" s="125"/>
    </row>
    <row r="301" spans="2:16">
      <c r="B301" s="124"/>
      <c r="C301" s="124"/>
      <c r="D301" s="125"/>
      <c r="E301" s="125"/>
      <c r="F301" s="125"/>
      <c r="G301" s="125"/>
      <c r="H301" s="125"/>
      <c r="I301" s="125"/>
      <c r="J301" s="125"/>
      <c r="K301" s="125"/>
      <c r="L301" s="125"/>
      <c r="M301" s="125"/>
      <c r="N301" s="125"/>
      <c r="O301" s="125"/>
      <c r="P301" s="125"/>
    </row>
    <row r="302" spans="2:16">
      <c r="B302" s="124"/>
      <c r="C302" s="124"/>
      <c r="D302" s="125"/>
      <c r="E302" s="125"/>
      <c r="F302" s="125"/>
      <c r="G302" s="125"/>
      <c r="H302" s="125"/>
      <c r="I302" s="125"/>
      <c r="J302" s="125"/>
      <c r="K302" s="125"/>
      <c r="L302" s="125"/>
      <c r="M302" s="125"/>
      <c r="N302" s="125"/>
      <c r="O302" s="125"/>
      <c r="P302" s="125"/>
    </row>
    <row r="303" spans="2:16">
      <c r="B303" s="124"/>
      <c r="C303" s="124"/>
      <c r="D303" s="125"/>
      <c r="E303" s="125"/>
      <c r="F303" s="125"/>
      <c r="G303" s="125"/>
      <c r="H303" s="125"/>
      <c r="I303" s="125"/>
      <c r="J303" s="125"/>
      <c r="K303" s="125"/>
      <c r="L303" s="125"/>
      <c r="M303" s="125"/>
      <c r="N303" s="125"/>
      <c r="O303" s="125"/>
      <c r="P303" s="125"/>
    </row>
    <row r="304" spans="2:16">
      <c r="B304" s="124"/>
      <c r="C304" s="124"/>
      <c r="D304" s="125"/>
      <c r="E304" s="125"/>
      <c r="F304" s="125"/>
      <c r="G304" s="125"/>
      <c r="H304" s="125"/>
      <c r="I304" s="125"/>
      <c r="J304" s="125"/>
      <c r="K304" s="125"/>
      <c r="L304" s="125"/>
      <c r="M304" s="125"/>
      <c r="N304" s="125"/>
      <c r="O304" s="125"/>
      <c r="P304" s="125"/>
    </row>
    <row r="305" spans="2:16">
      <c r="B305" s="124"/>
      <c r="C305" s="124"/>
      <c r="D305" s="125"/>
      <c r="E305" s="125"/>
      <c r="F305" s="125"/>
      <c r="G305" s="125"/>
      <c r="H305" s="125"/>
      <c r="I305" s="125"/>
      <c r="J305" s="125"/>
      <c r="K305" s="125"/>
      <c r="L305" s="125"/>
      <c r="M305" s="125"/>
      <c r="N305" s="125"/>
      <c r="O305" s="125"/>
      <c r="P305" s="125"/>
    </row>
    <row r="306" spans="2:16">
      <c r="B306" s="124"/>
      <c r="C306" s="124"/>
      <c r="D306" s="125"/>
      <c r="E306" s="125"/>
      <c r="F306" s="125"/>
      <c r="G306" s="125"/>
      <c r="H306" s="125"/>
      <c r="I306" s="125"/>
      <c r="J306" s="125"/>
      <c r="K306" s="125"/>
      <c r="L306" s="125"/>
      <c r="M306" s="125"/>
      <c r="N306" s="125"/>
      <c r="O306" s="125"/>
      <c r="P306" s="125"/>
    </row>
    <row r="307" spans="2:16">
      <c r="B307" s="124"/>
      <c r="C307" s="124"/>
      <c r="D307" s="125"/>
      <c r="E307" s="125"/>
      <c r="F307" s="125"/>
      <c r="G307" s="125"/>
      <c r="H307" s="125"/>
      <c r="I307" s="125"/>
      <c r="J307" s="125"/>
      <c r="K307" s="125"/>
      <c r="L307" s="125"/>
      <c r="M307" s="125"/>
      <c r="N307" s="125"/>
      <c r="O307" s="125"/>
      <c r="P307" s="125"/>
    </row>
    <row r="308" spans="2:16">
      <c r="B308" s="124"/>
      <c r="C308" s="124"/>
      <c r="D308" s="125"/>
      <c r="E308" s="125"/>
      <c r="F308" s="125"/>
      <c r="G308" s="125"/>
      <c r="H308" s="125"/>
      <c r="I308" s="125"/>
      <c r="J308" s="125"/>
      <c r="K308" s="125"/>
      <c r="L308" s="125"/>
      <c r="M308" s="125"/>
      <c r="N308" s="125"/>
      <c r="O308" s="125"/>
      <c r="P308" s="125"/>
    </row>
    <row r="309" spans="2:16">
      <c r="B309" s="124"/>
      <c r="C309" s="124"/>
      <c r="D309" s="125"/>
      <c r="E309" s="125"/>
      <c r="F309" s="125"/>
      <c r="G309" s="125"/>
      <c r="H309" s="125"/>
      <c r="I309" s="125"/>
      <c r="J309" s="125"/>
      <c r="K309" s="125"/>
      <c r="L309" s="125"/>
      <c r="M309" s="125"/>
      <c r="N309" s="125"/>
      <c r="O309" s="125"/>
      <c r="P309" s="125"/>
    </row>
    <row r="310" spans="2:16">
      <c r="B310" s="124"/>
      <c r="C310" s="124"/>
      <c r="D310" s="125"/>
      <c r="E310" s="125"/>
      <c r="F310" s="125"/>
      <c r="G310" s="125"/>
      <c r="H310" s="125"/>
      <c r="I310" s="125"/>
      <c r="J310" s="125"/>
      <c r="K310" s="125"/>
      <c r="L310" s="125"/>
      <c r="M310" s="125"/>
      <c r="N310" s="125"/>
      <c r="O310" s="125"/>
      <c r="P310" s="125"/>
    </row>
    <row r="311" spans="2:16">
      <c r="B311" s="124"/>
      <c r="C311" s="124"/>
      <c r="D311" s="125"/>
      <c r="E311" s="125"/>
      <c r="F311" s="125"/>
      <c r="G311" s="125"/>
      <c r="H311" s="125"/>
      <c r="I311" s="125"/>
      <c r="J311" s="125"/>
      <c r="K311" s="125"/>
      <c r="L311" s="125"/>
      <c r="M311" s="125"/>
      <c r="N311" s="125"/>
      <c r="O311" s="125"/>
      <c r="P311" s="125"/>
    </row>
    <row r="312" spans="2:16">
      <c r="B312" s="124"/>
      <c r="C312" s="124"/>
      <c r="D312" s="125"/>
      <c r="E312" s="125"/>
      <c r="F312" s="125"/>
      <c r="G312" s="125"/>
      <c r="H312" s="125"/>
      <c r="I312" s="125"/>
      <c r="J312" s="125"/>
      <c r="K312" s="125"/>
      <c r="L312" s="125"/>
      <c r="M312" s="125"/>
      <c r="N312" s="125"/>
      <c r="O312" s="125"/>
      <c r="P312" s="125"/>
    </row>
    <row r="313" spans="2:16">
      <c r="B313" s="124"/>
      <c r="C313" s="124"/>
      <c r="D313" s="125"/>
      <c r="E313" s="125"/>
      <c r="F313" s="125"/>
      <c r="G313" s="125"/>
      <c r="H313" s="125"/>
      <c r="I313" s="125"/>
      <c r="J313" s="125"/>
      <c r="K313" s="125"/>
      <c r="L313" s="125"/>
      <c r="M313" s="125"/>
      <c r="N313" s="125"/>
      <c r="O313" s="125"/>
      <c r="P313" s="125"/>
    </row>
    <row r="314" spans="2:16">
      <c r="B314" s="124"/>
      <c r="C314" s="124"/>
      <c r="D314" s="125"/>
      <c r="E314" s="125"/>
      <c r="F314" s="125"/>
      <c r="G314" s="125"/>
      <c r="H314" s="125"/>
      <c r="I314" s="125"/>
      <c r="J314" s="125"/>
      <c r="K314" s="125"/>
      <c r="L314" s="125"/>
      <c r="M314" s="125"/>
      <c r="N314" s="125"/>
      <c r="O314" s="125"/>
      <c r="P314" s="125"/>
    </row>
    <row r="315" spans="2:16">
      <c r="B315" s="124"/>
      <c r="C315" s="124"/>
      <c r="D315" s="125"/>
      <c r="E315" s="125"/>
      <c r="F315" s="125"/>
      <c r="G315" s="125"/>
      <c r="H315" s="125"/>
      <c r="I315" s="125"/>
      <c r="J315" s="125"/>
      <c r="K315" s="125"/>
      <c r="L315" s="125"/>
      <c r="M315" s="125"/>
      <c r="N315" s="125"/>
      <c r="O315" s="125"/>
      <c r="P315" s="125"/>
    </row>
    <row r="316" spans="2:16">
      <c r="B316" s="124"/>
      <c r="C316" s="124"/>
      <c r="D316" s="125"/>
      <c r="E316" s="125"/>
      <c r="F316" s="125"/>
      <c r="G316" s="125"/>
      <c r="H316" s="125"/>
      <c r="I316" s="125"/>
      <c r="J316" s="125"/>
      <c r="K316" s="125"/>
      <c r="L316" s="125"/>
      <c r="M316" s="125"/>
      <c r="N316" s="125"/>
      <c r="O316" s="125"/>
      <c r="P316" s="125"/>
    </row>
    <row r="317" spans="2:16">
      <c r="B317" s="124"/>
      <c r="C317" s="124"/>
      <c r="D317" s="125"/>
      <c r="E317" s="125"/>
      <c r="F317" s="125"/>
      <c r="G317" s="125"/>
      <c r="H317" s="125"/>
      <c r="I317" s="125"/>
      <c r="J317" s="125"/>
      <c r="K317" s="125"/>
      <c r="L317" s="125"/>
      <c r="M317" s="125"/>
      <c r="N317" s="125"/>
      <c r="O317" s="125"/>
      <c r="P317" s="125"/>
    </row>
    <row r="318" spans="2:16">
      <c r="B318" s="124"/>
      <c r="C318" s="124"/>
      <c r="D318" s="125"/>
      <c r="E318" s="125"/>
      <c r="F318" s="125"/>
      <c r="G318" s="125"/>
      <c r="H318" s="125"/>
      <c r="I318" s="125"/>
      <c r="J318" s="125"/>
      <c r="K318" s="125"/>
      <c r="L318" s="125"/>
      <c r="M318" s="125"/>
      <c r="N318" s="125"/>
      <c r="O318" s="125"/>
      <c r="P318" s="125"/>
    </row>
    <row r="319" spans="2:16">
      <c r="B319" s="124"/>
      <c r="C319" s="124"/>
      <c r="D319" s="125"/>
      <c r="E319" s="125"/>
      <c r="F319" s="125"/>
      <c r="G319" s="125"/>
      <c r="H319" s="125"/>
      <c r="I319" s="125"/>
      <c r="J319" s="125"/>
      <c r="K319" s="125"/>
      <c r="L319" s="125"/>
      <c r="M319" s="125"/>
      <c r="N319" s="125"/>
      <c r="O319" s="125"/>
      <c r="P319" s="125"/>
    </row>
    <row r="320" spans="2:16">
      <c r="B320" s="124"/>
      <c r="C320" s="124"/>
      <c r="D320" s="125"/>
      <c r="E320" s="125"/>
      <c r="F320" s="125"/>
      <c r="G320" s="125"/>
      <c r="H320" s="125"/>
      <c r="I320" s="125"/>
      <c r="J320" s="125"/>
      <c r="K320" s="125"/>
      <c r="L320" s="125"/>
      <c r="M320" s="125"/>
      <c r="N320" s="125"/>
      <c r="O320" s="125"/>
      <c r="P320" s="125"/>
    </row>
    <row r="321" spans="2:16">
      <c r="B321" s="124"/>
      <c r="C321" s="124"/>
      <c r="D321" s="125"/>
      <c r="E321" s="125"/>
      <c r="F321" s="125"/>
      <c r="G321" s="125"/>
      <c r="H321" s="125"/>
      <c r="I321" s="125"/>
      <c r="J321" s="125"/>
      <c r="K321" s="125"/>
      <c r="L321" s="125"/>
      <c r="M321" s="125"/>
      <c r="N321" s="125"/>
      <c r="O321" s="125"/>
      <c r="P321" s="125"/>
    </row>
    <row r="322" spans="2:16">
      <c r="B322" s="124"/>
      <c r="C322" s="124"/>
      <c r="D322" s="125"/>
      <c r="E322" s="125"/>
      <c r="F322" s="125"/>
      <c r="G322" s="125"/>
      <c r="H322" s="125"/>
      <c r="I322" s="125"/>
      <c r="J322" s="125"/>
      <c r="K322" s="125"/>
      <c r="L322" s="125"/>
      <c r="M322" s="125"/>
      <c r="N322" s="125"/>
      <c r="O322" s="125"/>
      <c r="P322" s="125"/>
    </row>
    <row r="323" spans="2:16">
      <c r="B323" s="124"/>
      <c r="C323" s="124"/>
      <c r="D323" s="125"/>
      <c r="E323" s="125"/>
      <c r="F323" s="125"/>
      <c r="G323" s="125"/>
      <c r="H323" s="125"/>
      <c r="I323" s="125"/>
      <c r="J323" s="125"/>
      <c r="K323" s="125"/>
      <c r="L323" s="125"/>
      <c r="M323" s="125"/>
      <c r="N323" s="125"/>
      <c r="O323" s="125"/>
      <c r="P323" s="125"/>
    </row>
    <row r="324" spans="2:16">
      <c r="B324" s="124"/>
      <c r="C324" s="124"/>
      <c r="D324" s="125"/>
      <c r="E324" s="125"/>
      <c r="F324" s="125"/>
      <c r="G324" s="125"/>
      <c r="H324" s="125"/>
      <c r="I324" s="125"/>
      <c r="J324" s="125"/>
      <c r="K324" s="125"/>
      <c r="L324" s="125"/>
      <c r="M324" s="125"/>
      <c r="N324" s="125"/>
      <c r="O324" s="125"/>
      <c r="P324" s="125"/>
    </row>
    <row r="325" spans="2:16">
      <c r="B325" s="124"/>
      <c r="C325" s="124"/>
      <c r="D325" s="125"/>
      <c r="E325" s="125"/>
      <c r="F325" s="125"/>
      <c r="G325" s="125"/>
      <c r="H325" s="125"/>
      <c r="I325" s="125"/>
      <c r="J325" s="125"/>
      <c r="K325" s="125"/>
      <c r="L325" s="125"/>
      <c r="M325" s="125"/>
      <c r="N325" s="125"/>
      <c r="O325" s="125"/>
      <c r="P325" s="125"/>
    </row>
    <row r="326" spans="2:16">
      <c r="B326" s="124"/>
      <c r="C326" s="124"/>
      <c r="D326" s="125"/>
      <c r="E326" s="125"/>
      <c r="F326" s="125"/>
      <c r="G326" s="125"/>
      <c r="H326" s="125"/>
      <c r="I326" s="125"/>
      <c r="J326" s="125"/>
      <c r="K326" s="125"/>
      <c r="L326" s="125"/>
      <c r="M326" s="125"/>
      <c r="N326" s="125"/>
      <c r="O326" s="125"/>
      <c r="P326" s="125"/>
    </row>
    <row r="327" spans="2:16">
      <c r="B327" s="124"/>
      <c r="C327" s="124"/>
      <c r="D327" s="125"/>
      <c r="E327" s="125"/>
      <c r="F327" s="125"/>
      <c r="G327" s="125"/>
      <c r="H327" s="125"/>
      <c r="I327" s="125"/>
      <c r="J327" s="125"/>
      <c r="K327" s="125"/>
      <c r="L327" s="125"/>
      <c r="M327" s="125"/>
      <c r="N327" s="125"/>
      <c r="O327" s="125"/>
      <c r="P327" s="125"/>
    </row>
    <row r="328" spans="2:16">
      <c r="B328" s="124"/>
      <c r="C328" s="124"/>
      <c r="D328" s="125"/>
      <c r="E328" s="125"/>
      <c r="F328" s="125"/>
      <c r="G328" s="125"/>
      <c r="H328" s="125"/>
      <c r="I328" s="125"/>
      <c r="J328" s="125"/>
      <c r="K328" s="125"/>
      <c r="L328" s="125"/>
      <c r="M328" s="125"/>
      <c r="N328" s="125"/>
      <c r="O328" s="125"/>
      <c r="P328" s="125"/>
    </row>
    <row r="329" spans="2:16">
      <c r="B329" s="124"/>
      <c r="C329" s="124"/>
      <c r="D329" s="125"/>
      <c r="E329" s="125"/>
      <c r="F329" s="125"/>
      <c r="G329" s="125"/>
      <c r="H329" s="125"/>
      <c r="I329" s="125"/>
      <c r="J329" s="125"/>
      <c r="K329" s="125"/>
      <c r="L329" s="125"/>
      <c r="M329" s="125"/>
      <c r="N329" s="125"/>
      <c r="O329" s="125"/>
      <c r="P329" s="125"/>
    </row>
    <row r="330" spans="2:16">
      <c r="B330" s="124"/>
      <c r="C330" s="124"/>
      <c r="D330" s="125"/>
      <c r="E330" s="125"/>
      <c r="F330" s="125"/>
      <c r="G330" s="125"/>
      <c r="H330" s="125"/>
      <c r="I330" s="125"/>
      <c r="J330" s="125"/>
      <c r="K330" s="125"/>
      <c r="L330" s="125"/>
      <c r="M330" s="125"/>
      <c r="N330" s="125"/>
      <c r="O330" s="125"/>
      <c r="P330" s="125"/>
    </row>
    <row r="331" spans="2:16">
      <c r="B331" s="124"/>
      <c r="C331" s="124"/>
      <c r="D331" s="125"/>
      <c r="E331" s="125"/>
      <c r="F331" s="125"/>
      <c r="G331" s="125"/>
      <c r="H331" s="125"/>
      <c r="I331" s="125"/>
      <c r="J331" s="125"/>
      <c r="K331" s="125"/>
      <c r="L331" s="125"/>
      <c r="M331" s="125"/>
      <c r="N331" s="125"/>
      <c r="O331" s="125"/>
      <c r="P331" s="125"/>
    </row>
    <row r="332" spans="2:16">
      <c r="B332" s="124"/>
      <c r="C332" s="124"/>
      <c r="D332" s="125"/>
      <c r="E332" s="125"/>
      <c r="F332" s="125"/>
      <c r="G332" s="125"/>
      <c r="H332" s="125"/>
      <c r="I332" s="125"/>
      <c r="J332" s="125"/>
      <c r="K332" s="125"/>
      <c r="L332" s="125"/>
      <c r="M332" s="125"/>
      <c r="N332" s="125"/>
      <c r="O332" s="125"/>
      <c r="P332" s="125"/>
    </row>
    <row r="333" spans="2:16">
      <c r="B333" s="124"/>
      <c r="C333" s="124"/>
      <c r="D333" s="125"/>
      <c r="E333" s="125"/>
      <c r="F333" s="125"/>
      <c r="G333" s="125"/>
      <c r="H333" s="125"/>
      <c r="I333" s="125"/>
      <c r="J333" s="125"/>
      <c r="K333" s="125"/>
      <c r="L333" s="125"/>
      <c r="M333" s="125"/>
      <c r="N333" s="125"/>
      <c r="O333" s="125"/>
      <c r="P333" s="125"/>
    </row>
    <row r="334" spans="2:16">
      <c r="B334" s="124"/>
      <c r="C334" s="124"/>
      <c r="D334" s="125"/>
      <c r="E334" s="125"/>
      <c r="F334" s="125"/>
      <c r="G334" s="125"/>
      <c r="H334" s="125"/>
      <c r="I334" s="125"/>
      <c r="J334" s="125"/>
      <c r="K334" s="125"/>
      <c r="L334" s="125"/>
      <c r="M334" s="125"/>
      <c r="N334" s="125"/>
      <c r="O334" s="125"/>
      <c r="P334" s="125"/>
    </row>
    <row r="335" spans="2:16">
      <c r="B335" s="124"/>
      <c r="C335" s="124"/>
      <c r="D335" s="125"/>
      <c r="E335" s="125"/>
      <c r="F335" s="125"/>
      <c r="G335" s="125"/>
      <c r="H335" s="125"/>
      <c r="I335" s="125"/>
      <c r="J335" s="125"/>
      <c r="K335" s="125"/>
      <c r="L335" s="125"/>
      <c r="M335" s="125"/>
      <c r="N335" s="125"/>
      <c r="O335" s="125"/>
      <c r="P335" s="125"/>
    </row>
    <row r="336" spans="2:16">
      <c r="B336" s="124"/>
      <c r="C336" s="124"/>
      <c r="D336" s="125"/>
      <c r="E336" s="125"/>
      <c r="F336" s="125"/>
      <c r="G336" s="125"/>
      <c r="H336" s="125"/>
      <c r="I336" s="125"/>
      <c r="J336" s="125"/>
      <c r="K336" s="125"/>
      <c r="L336" s="125"/>
      <c r="M336" s="125"/>
      <c r="N336" s="125"/>
      <c r="O336" s="125"/>
      <c r="P336" s="125"/>
    </row>
    <row r="337" spans="2:16">
      <c r="B337" s="124"/>
      <c r="C337" s="124"/>
      <c r="D337" s="125"/>
      <c r="E337" s="125"/>
      <c r="F337" s="125"/>
      <c r="G337" s="125"/>
      <c r="H337" s="125"/>
      <c r="I337" s="125"/>
      <c r="J337" s="125"/>
      <c r="K337" s="125"/>
      <c r="L337" s="125"/>
      <c r="M337" s="125"/>
      <c r="N337" s="125"/>
      <c r="O337" s="125"/>
      <c r="P337" s="125"/>
    </row>
    <row r="338" spans="2:16">
      <c r="B338" s="124"/>
      <c r="C338" s="124"/>
      <c r="D338" s="125"/>
      <c r="E338" s="125"/>
      <c r="F338" s="125"/>
      <c r="G338" s="125"/>
      <c r="H338" s="125"/>
      <c r="I338" s="125"/>
      <c r="J338" s="125"/>
      <c r="K338" s="125"/>
      <c r="L338" s="125"/>
      <c r="M338" s="125"/>
      <c r="N338" s="125"/>
      <c r="O338" s="125"/>
      <c r="P338" s="125"/>
    </row>
    <row r="339" spans="2:16">
      <c r="B339" s="124"/>
      <c r="C339" s="124"/>
      <c r="D339" s="125"/>
      <c r="E339" s="125"/>
      <c r="F339" s="125"/>
      <c r="G339" s="125"/>
      <c r="H339" s="125"/>
      <c r="I339" s="125"/>
      <c r="J339" s="125"/>
      <c r="K339" s="125"/>
      <c r="L339" s="125"/>
      <c r="M339" s="125"/>
      <c r="N339" s="125"/>
      <c r="O339" s="125"/>
      <c r="P339" s="125"/>
    </row>
    <row r="340" spans="2:16">
      <c r="B340" s="124"/>
      <c r="C340" s="124"/>
      <c r="D340" s="125"/>
      <c r="E340" s="125"/>
      <c r="F340" s="125"/>
      <c r="G340" s="125"/>
      <c r="H340" s="125"/>
      <c r="I340" s="125"/>
      <c r="J340" s="125"/>
      <c r="K340" s="125"/>
      <c r="L340" s="125"/>
      <c r="M340" s="125"/>
      <c r="N340" s="125"/>
      <c r="O340" s="125"/>
      <c r="P340" s="125"/>
    </row>
    <row r="341" spans="2:16">
      <c r="B341" s="124"/>
      <c r="C341" s="124"/>
      <c r="D341" s="125"/>
      <c r="E341" s="125"/>
      <c r="F341" s="125"/>
      <c r="G341" s="125"/>
      <c r="H341" s="125"/>
      <c r="I341" s="125"/>
      <c r="J341" s="125"/>
      <c r="K341" s="125"/>
      <c r="L341" s="125"/>
      <c r="M341" s="125"/>
      <c r="N341" s="125"/>
      <c r="O341" s="125"/>
      <c r="P341" s="125"/>
    </row>
    <row r="342" spans="2:16">
      <c r="B342" s="124"/>
      <c r="C342" s="124"/>
      <c r="D342" s="125"/>
      <c r="E342" s="125"/>
      <c r="F342" s="125"/>
      <c r="G342" s="125"/>
      <c r="H342" s="125"/>
      <c r="I342" s="125"/>
      <c r="J342" s="125"/>
      <c r="K342" s="125"/>
      <c r="L342" s="125"/>
      <c r="M342" s="125"/>
      <c r="N342" s="125"/>
      <c r="O342" s="125"/>
      <c r="P342" s="125"/>
    </row>
    <row r="343" spans="2:16">
      <c r="B343" s="124"/>
      <c r="C343" s="124"/>
      <c r="D343" s="125"/>
      <c r="E343" s="125"/>
      <c r="F343" s="125"/>
      <c r="G343" s="125"/>
      <c r="H343" s="125"/>
      <c r="I343" s="125"/>
      <c r="J343" s="125"/>
      <c r="K343" s="125"/>
      <c r="L343" s="125"/>
      <c r="M343" s="125"/>
      <c r="N343" s="125"/>
      <c r="O343" s="125"/>
      <c r="P343" s="125"/>
    </row>
    <row r="344" spans="2:16">
      <c r="B344" s="124"/>
      <c r="C344" s="124"/>
      <c r="D344" s="125"/>
      <c r="E344" s="125"/>
      <c r="F344" s="125"/>
      <c r="G344" s="125"/>
      <c r="H344" s="125"/>
      <c r="I344" s="125"/>
      <c r="J344" s="125"/>
      <c r="K344" s="125"/>
      <c r="L344" s="125"/>
      <c r="M344" s="125"/>
      <c r="N344" s="125"/>
      <c r="O344" s="125"/>
      <c r="P344" s="125"/>
    </row>
    <row r="345" spans="2:16">
      <c r="B345" s="124"/>
      <c r="C345" s="124"/>
      <c r="D345" s="125"/>
      <c r="E345" s="125"/>
      <c r="F345" s="125"/>
      <c r="G345" s="125"/>
      <c r="H345" s="125"/>
      <c r="I345" s="125"/>
      <c r="J345" s="125"/>
      <c r="K345" s="125"/>
      <c r="L345" s="125"/>
      <c r="M345" s="125"/>
      <c r="N345" s="125"/>
      <c r="O345" s="125"/>
      <c r="P345" s="125"/>
    </row>
    <row r="346" spans="2:16">
      <c r="B346" s="124"/>
      <c r="C346" s="124"/>
      <c r="D346" s="125"/>
      <c r="E346" s="125"/>
      <c r="F346" s="125"/>
      <c r="G346" s="125"/>
      <c r="H346" s="125"/>
      <c r="I346" s="125"/>
      <c r="J346" s="125"/>
      <c r="K346" s="125"/>
      <c r="L346" s="125"/>
      <c r="M346" s="125"/>
      <c r="N346" s="125"/>
      <c r="O346" s="125"/>
      <c r="P346" s="125"/>
    </row>
    <row r="347" spans="2:16">
      <c r="B347" s="124"/>
      <c r="C347" s="124"/>
      <c r="D347" s="125"/>
      <c r="E347" s="125"/>
      <c r="F347" s="125"/>
      <c r="G347" s="125"/>
      <c r="H347" s="125"/>
      <c r="I347" s="125"/>
      <c r="J347" s="125"/>
      <c r="K347" s="125"/>
      <c r="L347" s="125"/>
      <c r="M347" s="125"/>
      <c r="N347" s="125"/>
      <c r="O347" s="125"/>
      <c r="P347" s="125"/>
    </row>
    <row r="348" spans="2:16">
      <c r="B348" s="124"/>
      <c r="C348" s="124"/>
      <c r="D348" s="125"/>
      <c r="E348" s="125"/>
      <c r="F348" s="125"/>
      <c r="G348" s="125"/>
      <c r="H348" s="125"/>
      <c r="I348" s="125"/>
      <c r="J348" s="125"/>
      <c r="K348" s="125"/>
      <c r="L348" s="125"/>
      <c r="M348" s="125"/>
      <c r="N348" s="125"/>
      <c r="O348" s="125"/>
      <c r="P348" s="125"/>
    </row>
    <row r="349" spans="2:16">
      <c r="B349" s="124"/>
      <c r="C349" s="124"/>
      <c r="D349" s="125"/>
      <c r="E349" s="125"/>
      <c r="F349" s="125"/>
      <c r="G349" s="125"/>
      <c r="H349" s="125"/>
      <c r="I349" s="125"/>
      <c r="J349" s="125"/>
      <c r="K349" s="125"/>
      <c r="L349" s="125"/>
      <c r="M349" s="125"/>
      <c r="N349" s="125"/>
      <c r="O349" s="125"/>
      <c r="P349" s="125"/>
    </row>
    <row r="350" spans="2:16">
      <c r="B350" s="124"/>
      <c r="C350" s="124"/>
      <c r="D350" s="125"/>
      <c r="E350" s="125"/>
      <c r="F350" s="125"/>
      <c r="G350" s="125"/>
      <c r="H350" s="125"/>
      <c r="I350" s="125"/>
      <c r="J350" s="125"/>
      <c r="K350" s="125"/>
      <c r="L350" s="125"/>
      <c r="M350" s="125"/>
      <c r="N350" s="125"/>
      <c r="O350" s="125"/>
      <c r="P350" s="125"/>
    </row>
    <row r="351" spans="2:16">
      <c r="B351" s="124"/>
      <c r="C351" s="124"/>
      <c r="D351" s="125"/>
      <c r="E351" s="125"/>
      <c r="F351" s="125"/>
      <c r="G351" s="125"/>
      <c r="H351" s="125"/>
      <c r="I351" s="125"/>
      <c r="J351" s="125"/>
      <c r="K351" s="125"/>
      <c r="L351" s="125"/>
      <c r="M351" s="125"/>
      <c r="N351" s="125"/>
      <c r="O351" s="125"/>
      <c r="P351" s="125"/>
    </row>
    <row r="352" spans="2:16">
      <c r="B352" s="124"/>
      <c r="C352" s="124"/>
      <c r="D352" s="125"/>
      <c r="E352" s="125"/>
      <c r="F352" s="125"/>
      <c r="G352" s="125"/>
      <c r="H352" s="125"/>
      <c r="I352" s="125"/>
      <c r="J352" s="125"/>
      <c r="K352" s="125"/>
      <c r="L352" s="125"/>
      <c r="M352" s="125"/>
      <c r="N352" s="125"/>
      <c r="O352" s="125"/>
      <c r="P352" s="125"/>
    </row>
    <row r="353" spans="2:16">
      <c r="B353" s="124"/>
      <c r="C353" s="124"/>
      <c r="D353" s="125"/>
      <c r="E353" s="125"/>
      <c r="F353" s="125"/>
      <c r="G353" s="125"/>
      <c r="H353" s="125"/>
      <c r="I353" s="125"/>
      <c r="J353" s="125"/>
      <c r="K353" s="125"/>
      <c r="L353" s="125"/>
      <c r="M353" s="125"/>
      <c r="N353" s="125"/>
      <c r="O353" s="125"/>
      <c r="P353" s="125"/>
    </row>
    <row r="354" spans="2:16">
      <c r="B354" s="124"/>
      <c r="C354" s="124"/>
      <c r="D354" s="125"/>
      <c r="E354" s="125"/>
      <c r="F354" s="125"/>
      <c r="G354" s="125"/>
      <c r="H354" s="125"/>
      <c r="I354" s="125"/>
      <c r="J354" s="125"/>
      <c r="K354" s="125"/>
      <c r="L354" s="125"/>
      <c r="M354" s="125"/>
      <c r="N354" s="125"/>
      <c r="O354" s="125"/>
      <c r="P354" s="125"/>
    </row>
    <row r="355" spans="2:16">
      <c r="B355" s="124"/>
      <c r="C355" s="124"/>
      <c r="D355" s="125"/>
      <c r="E355" s="125"/>
      <c r="F355" s="125"/>
      <c r="G355" s="125"/>
      <c r="H355" s="125"/>
      <c r="I355" s="125"/>
      <c r="J355" s="125"/>
      <c r="K355" s="125"/>
      <c r="L355" s="125"/>
      <c r="M355" s="125"/>
      <c r="N355" s="125"/>
      <c r="O355" s="125"/>
      <c r="P355" s="125"/>
    </row>
    <row r="356" spans="2:16">
      <c r="B356" s="124"/>
      <c r="C356" s="124"/>
      <c r="D356" s="125"/>
      <c r="E356" s="125"/>
      <c r="F356" s="125"/>
      <c r="G356" s="125"/>
      <c r="H356" s="125"/>
      <c r="I356" s="125"/>
      <c r="J356" s="125"/>
      <c r="K356" s="125"/>
      <c r="L356" s="125"/>
      <c r="M356" s="125"/>
      <c r="N356" s="125"/>
      <c r="O356" s="125"/>
      <c r="P356" s="125"/>
    </row>
    <row r="357" spans="2:16">
      <c r="B357" s="124"/>
      <c r="C357" s="124"/>
      <c r="D357" s="125"/>
      <c r="E357" s="125"/>
      <c r="F357" s="125"/>
      <c r="G357" s="125"/>
      <c r="H357" s="125"/>
      <c r="I357" s="125"/>
      <c r="J357" s="125"/>
      <c r="K357" s="125"/>
      <c r="L357" s="125"/>
      <c r="M357" s="125"/>
      <c r="N357" s="125"/>
      <c r="O357" s="125"/>
      <c r="P357" s="125"/>
    </row>
    <row r="358" spans="2:16">
      <c r="B358" s="124"/>
      <c r="C358" s="124"/>
      <c r="D358" s="125"/>
      <c r="E358" s="125"/>
      <c r="F358" s="125"/>
      <c r="G358" s="125"/>
      <c r="H358" s="125"/>
      <c r="I358" s="125"/>
      <c r="J358" s="125"/>
      <c r="K358" s="125"/>
      <c r="L358" s="125"/>
      <c r="M358" s="125"/>
      <c r="N358" s="125"/>
      <c r="O358" s="125"/>
      <c r="P358" s="125"/>
    </row>
    <row r="359" spans="2:16">
      <c r="B359" s="124"/>
      <c r="C359" s="124"/>
      <c r="D359" s="125"/>
      <c r="E359" s="125"/>
      <c r="F359" s="125"/>
      <c r="G359" s="125"/>
      <c r="H359" s="125"/>
      <c r="I359" s="125"/>
      <c r="J359" s="125"/>
      <c r="K359" s="125"/>
      <c r="L359" s="125"/>
      <c r="M359" s="125"/>
      <c r="N359" s="125"/>
      <c r="O359" s="125"/>
      <c r="P359" s="125"/>
    </row>
    <row r="360" spans="2:16">
      <c r="B360" s="124"/>
      <c r="C360" s="124"/>
      <c r="D360" s="125"/>
      <c r="E360" s="125"/>
      <c r="F360" s="125"/>
      <c r="G360" s="125"/>
      <c r="H360" s="125"/>
      <c r="I360" s="125"/>
      <c r="J360" s="125"/>
      <c r="K360" s="125"/>
      <c r="L360" s="125"/>
      <c r="M360" s="125"/>
      <c r="N360" s="125"/>
      <c r="O360" s="125"/>
      <c r="P360" s="125"/>
    </row>
    <row r="361" spans="2:16">
      <c r="B361" s="124"/>
      <c r="C361" s="124"/>
      <c r="D361" s="125"/>
      <c r="E361" s="125"/>
      <c r="F361" s="125"/>
      <c r="G361" s="125"/>
      <c r="H361" s="125"/>
      <c r="I361" s="125"/>
      <c r="J361" s="125"/>
      <c r="K361" s="125"/>
      <c r="L361" s="125"/>
      <c r="M361" s="125"/>
      <c r="N361" s="125"/>
      <c r="O361" s="125"/>
      <c r="P361" s="125"/>
    </row>
    <row r="362" spans="2:16">
      <c r="B362" s="124"/>
      <c r="C362" s="124"/>
      <c r="D362" s="125"/>
      <c r="E362" s="125"/>
      <c r="F362" s="125"/>
      <c r="G362" s="125"/>
      <c r="H362" s="125"/>
      <c r="I362" s="125"/>
      <c r="J362" s="125"/>
      <c r="K362" s="125"/>
      <c r="L362" s="125"/>
      <c r="M362" s="125"/>
      <c r="N362" s="125"/>
      <c r="O362" s="125"/>
      <c r="P362" s="125"/>
    </row>
    <row r="363" spans="2:16">
      <c r="B363" s="124"/>
      <c r="C363" s="124"/>
      <c r="D363" s="125"/>
      <c r="E363" s="125"/>
      <c r="F363" s="125"/>
      <c r="G363" s="125"/>
      <c r="H363" s="125"/>
      <c r="I363" s="125"/>
      <c r="J363" s="125"/>
      <c r="K363" s="125"/>
      <c r="L363" s="125"/>
      <c r="M363" s="125"/>
      <c r="N363" s="125"/>
      <c r="O363" s="125"/>
      <c r="P363" s="125"/>
    </row>
    <row r="364" spans="2:16">
      <c r="B364" s="124"/>
      <c r="C364" s="124"/>
      <c r="D364" s="125"/>
      <c r="E364" s="125"/>
      <c r="F364" s="125"/>
      <c r="G364" s="125"/>
      <c r="H364" s="125"/>
      <c r="I364" s="125"/>
      <c r="J364" s="125"/>
      <c r="K364" s="125"/>
      <c r="L364" s="125"/>
      <c r="M364" s="125"/>
      <c r="N364" s="125"/>
      <c r="O364" s="125"/>
      <c r="P364" s="125"/>
    </row>
    <row r="365" spans="2:16">
      <c r="B365" s="124"/>
      <c r="C365" s="124"/>
      <c r="D365" s="125"/>
      <c r="E365" s="125"/>
      <c r="F365" s="125"/>
      <c r="G365" s="125"/>
      <c r="H365" s="125"/>
      <c r="I365" s="125"/>
      <c r="J365" s="125"/>
      <c r="K365" s="125"/>
      <c r="L365" s="125"/>
      <c r="M365" s="125"/>
      <c r="N365" s="125"/>
      <c r="O365" s="125"/>
      <c r="P365" s="125"/>
    </row>
    <row r="366" spans="2:16">
      <c r="B366" s="124"/>
      <c r="C366" s="124"/>
      <c r="D366" s="125"/>
      <c r="E366" s="125"/>
      <c r="F366" s="125"/>
      <c r="G366" s="125"/>
      <c r="H366" s="125"/>
      <c r="I366" s="125"/>
      <c r="J366" s="125"/>
      <c r="K366" s="125"/>
      <c r="L366" s="125"/>
      <c r="M366" s="125"/>
      <c r="N366" s="125"/>
      <c r="O366" s="125"/>
      <c r="P366" s="125"/>
    </row>
    <row r="367" spans="2:16">
      <c r="B367" s="124"/>
      <c r="C367" s="124"/>
      <c r="D367" s="125"/>
      <c r="E367" s="125"/>
      <c r="F367" s="125"/>
      <c r="G367" s="125"/>
      <c r="H367" s="125"/>
      <c r="I367" s="125"/>
      <c r="J367" s="125"/>
      <c r="K367" s="125"/>
      <c r="L367" s="125"/>
      <c r="M367" s="125"/>
      <c r="N367" s="125"/>
      <c r="O367" s="125"/>
      <c r="P367" s="125"/>
    </row>
    <row r="368" spans="2:16">
      <c r="B368" s="124"/>
      <c r="C368" s="124"/>
      <c r="D368" s="125"/>
      <c r="E368" s="125"/>
      <c r="F368" s="125"/>
      <c r="G368" s="125"/>
      <c r="H368" s="125"/>
      <c r="I368" s="125"/>
      <c r="J368" s="125"/>
      <c r="K368" s="125"/>
      <c r="L368" s="125"/>
      <c r="M368" s="125"/>
      <c r="N368" s="125"/>
      <c r="O368" s="125"/>
      <c r="P368" s="125"/>
    </row>
    <row r="369" spans="2:16">
      <c r="B369" s="124"/>
      <c r="C369" s="124"/>
      <c r="D369" s="125"/>
      <c r="E369" s="125"/>
      <c r="F369" s="125"/>
      <c r="G369" s="125"/>
      <c r="H369" s="125"/>
      <c r="I369" s="125"/>
      <c r="J369" s="125"/>
      <c r="K369" s="125"/>
      <c r="L369" s="125"/>
      <c r="M369" s="125"/>
      <c r="N369" s="125"/>
      <c r="O369" s="125"/>
      <c r="P369" s="125"/>
    </row>
    <row r="370" spans="2:16">
      <c r="B370" s="124"/>
      <c r="C370" s="124"/>
      <c r="D370" s="125"/>
      <c r="E370" s="125"/>
      <c r="F370" s="125"/>
      <c r="G370" s="125"/>
      <c r="H370" s="125"/>
      <c r="I370" s="125"/>
      <c r="J370" s="125"/>
      <c r="K370" s="125"/>
      <c r="L370" s="125"/>
      <c r="M370" s="125"/>
      <c r="N370" s="125"/>
      <c r="O370" s="125"/>
      <c r="P370" s="125"/>
    </row>
    <row r="371" spans="2:16">
      <c r="B371" s="124"/>
      <c r="C371" s="124"/>
      <c r="D371" s="125"/>
      <c r="E371" s="125"/>
      <c r="F371" s="125"/>
      <c r="G371" s="125"/>
      <c r="H371" s="125"/>
      <c r="I371" s="125"/>
      <c r="J371" s="125"/>
      <c r="K371" s="125"/>
      <c r="L371" s="125"/>
      <c r="M371" s="125"/>
      <c r="N371" s="125"/>
      <c r="O371" s="125"/>
      <c r="P371" s="125"/>
    </row>
    <row r="372" spans="2:16">
      <c r="B372" s="124"/>
      <c r="C372" s="124"/>
      <c r="D372" s="125"/>
      <c r="E372" s="125"/>
      <c r="F372" s="125"/>
      <c r="G372" s="125"/>
      <c r="H372" s="125"/>
      <c r="I372" s="125"/>
      <c r="J372" s="125"/>
      <c r="K372" s="125"/>
      <c r="L372" s="125"/>
      <c r="M372" s="125"/>
      <c r="N372" s="125"/>
      <c r="O372" s="125"/>
      <c r="P372" s="125"/>
    </row>
    <row r="373" spans="2:16">
      <c r="B373" s="124"/>
      <c r="C373" s="124"/>
      <c r="D373" s="125"/>
      <c r="E373" s="125"/>
      <c r="F373" s="125"/>
      <c r="G373" s="125"/>
      <c r="H373" s="125"/>
      <c r="I373" s="125"/>
      <c r="J373" s="125"/>
      <c r="K373" s="125"/>
      <c r="L373" s="125"/>
      <c r="M373" s="125"/>
      <c r="N373" s="125"/>
      <c r="O373" s="125"/>
      <c r="P373" s="125"/>
    </row>
    <row r="374" spans="2:16">
      <c r="B374" s="124"/>
      <c r="C374" s="124"/>
      <c r="D374" s="125"/>
      <c r="E374" s="125"/>
      <c r="F374" s="125"/>
      <c r="G374" s="125"/>
      <c r="H374" s="125"/>
      <c r="I374" s="125"/>
      <c r="J374" s="125"/>
      <c r="K374" s="125"/>
      <c r="L374" s="125"/>
      <c r="M374" s="125"/>
      <c r="N374" s="125"/>
      <c r="O374" s="125"/>
      <c r="P374" s="125"/>
    </row>
    <row r="375" spans="2:16">
      <c r="B375" s="124"/>
      <c r="C375" s="124"/>
      <c r="D375" s="125"/>
      <c r="E375" s="125"/>
      <c r="F375" s="125"/>
      <c r="G375" s="125"/>
      <c r="H375" s="125"/>
      <c r="I375" s="125"/>
      <c r="J375" s="125"/>
      <c r="K375" s="125"/>
      <c r="L375" s="125"/>
      <c r="M375" s="125"/>
      <c r="N375" s="125"/>
      <c r="O375" s="125"/>
      <c r="P375" s="125"/>
    </row>
    <row r="376" spans="2:16">
      <c r="B376" s="124"/>
      <c r="C376" s="124"/>
      <c r="D376" s="125"/>
      <c r="E376" s="125"/>
      <c r="F376" s="125"/>
      <c r="G376" s="125"/>
      <c r="H376" s="125"/>
      <c r="I376" s="125"/>
      <c r="J376" s="125"/>
      <c r="K376" s="125"/>
      <c r="L376" s="125"/>
      <c r="M376" s="125"/>
      <c r="N376" s="125"/>
      <c r="O376" s="125"/>
      <c r="P376" s="125"/>
    </row>
    <row r="377" spans="2:16">
      <c r="B377" s="124"/>
      <c r="C377" s="124"/>
      <c r="D377" s="125"/>
      <c r="E377" s="125"/>
      <c r="F377" s="125"/>
      <c r="G377" s="125"/>
      <c r="H377" s="125"/>
      <c r="I377" s="125"/>
      <c r="J377" s="125"/>
      <c r="K377" s="125"/>
      <c r="L377" s="125"/>
      <c r="M377" s="125"/>
      <c r="N377" s="125"/>
      <c r="O377" s="125"/>
      <c r="P377" s="125"/>
    </row>
    <row r="378" spans="2:16">
      <c r="B378" s="124"/>
      <c r="C378" s="124"/>
      <c r="D378" s="125"/>
      <c r="E378" s="125"/>
      <c r="F378" s="125"/>
      <c r="G378" s="125"/>
      <c r="H378" s="125"/>
      <c r="I378" s="125"/>
      <c r="J378" s="125"/>
      <c r="K378" s="125"/>
      <c r="L378" s="125"/>
      <c r="M378" s="125"/>
      <c r="N378" s="125"/>
      <c r="O378" s="125"/>
      <c r="P378" s="125"/>
    </row>
    <row r="379" spans="2:16">
      <c r="B379" s="124"/>
      <c r="C379" s="124"/>
      <c r="D379" s="125"/>
      <c r="E379" s="125"/>
      <c r="F379" s="125"/>
      <c r="G379" s="125"/>
      <c r="H379" s="125"/>
      <c r="I379" s="125"/>
      <c r="J379" s="125"/>
      <c r="K379" s="125"/>
      <c r="L379" s="125"/>
      <c r="M379" s="125"/>
      <c r="N379" s="125"/>
      <c r="O379" s="125"/>
      <c r="P379" s="125"/>
    </row>
    <row r="380" spans="2:16">
      <c r="B380" s="124"/>
      <c r="C380" s="124"/>
      <c r="D380" s="125"/>
      <c r="E380" s="125"/>
      <c r="F380" s="125"/>
      <c r="G380" s="125"/>
      <c r="H380" s="125"/>
      <c r="I380" s="125"/>
      <c r="J380" s="125"/>
      <c r="K380" s="125"/>
      <c r="L380" s="125"/>
      <c r="M380" s="125"/>
      <c r="N380" s="125"/>
      <c r="O380" s="125"/>
      <c r="P380" s="125"/>
    </row>
    <row r="381" spans="2:16">
      <c r="B381" s="124"/>
      <c r="C381" s="124"/>
      <c r="D381" s="125"/>
      <c r="E381" s="125"/>
      <c r="F381" s="125"/>
      <c r="G381" s="125"/>
      <c r="H381" s="125"/>
      <c r="I381" s="125"/>
      <c r="J381" s="125"/>
      <c r="K381" s="125"/>
      <c r="L381" s="125"/>
      <c r="M381" s="125"/>
      <c r="N381" s="125"/>
      <c r="O381" s="125"/>
      <c r="P381" s="125"/>
    </row>
    <row r="382" spans="2:16">
      <c r="B382" s="124"/>
      <c r="C382" s="124"/>
      <c r="D382" s="125"/>
      <c r="E382" s="125"/>
      <c r="F382" s="125"/>
      <c r="G382" s="125"/>
      <c r="H382" s="125"/>
      <c r="I382" s="125"/>
      <c r="J382" s="125"/>
      <c r="K382" s="125"/>
      <c r="L382" s="125"/>
      <c r="M382" s="125"/>
      <c r="N382" s="125"/>
      <c r="O382" s="125"/>
      <c r="P382" s="125"/>
    </row>
    <row r="383" spans="2:16">
      <c r="B383" s="124"/>
      <c r="C383" s="124"/>
      <c r="D383" s="125"/>
      <c r="E383" s="125"/>
      <c r="F383" s="125"/>
      <c r="G383" s="125"/>
      <c r="H383" s="125"/>
      <c r="I383" s="125"/>
      <c r="J383" s="125"/>
      <c r="K383" s="125"/>
      <c r="L383" s="125"/>
      <c r="M383" s="125"/>
      <c r="N383" s="125"/>
      <c r="O383" s="125"/>
      <c r="P383" s="125"/>
    </row>
    <row r="384" spans="2:16">
      <c r="B384" s="124"/>
      <c r="C384" s="124"/>
      <c r="D384" s="125"/>
      <c r="E384" s="125"/>
      <c r="F384" s="125"/>
      <c r="G384" s="125"/>
      <c r="H384" s="125"/>
      <c r="I384" s="125"/>
      <c r="J384" s="125"/>
      <c r="K384" s="125"/>
      <c r="L384" s="125"/>
      <c r="M384" s="125"/>
      <c r="N384" s="125"/>
      <c r="O384" s="125"/>
      <c r="P384" s="125"/>
    </row>
    <row r="385" spans="2:16">
      <c r="B385" s="124"/>
      <c r="C385" s="124"/>
      <c r="D385" s="125"/>
      <c r="E385" s="125"/>
      <c r="F385" s="125"/>
      <c r="G385" s="125"/>
      <c r="H385" s="125"/>
      <c r="I385" s="125"/>
      <c r="J385" s="125"/>
      <c r="K385" s="125"/>
      <c r="L385" s="125"/>
      <c r="M385" s="125"/>
      <c r="N385" s="125"/>
      <c r="O385" s="125"/>
      <c r="P385" s="125"/>
    </row>
    <row r="386" spans="2:16">
      <c r="B386" s="124"/>
      <c r="C386" s="124"/>
      <c r="D386" s="125"/>
      <c r="E386" s="125"/>
      <c r="F386" s="125"/>
      <c r="G386" s="125"/>
      <c r="H386" s="125"/>
      <c r="I386" s="125"/>
      <c r="J386" s="125"/>
      <c r="K386" s="125"/>
      <c r="L386" s="125"/>
      <c r="M386" s="125"/>
      <c r="N386" s="125"/>
      <c r="O386" s="125"/>
      <c r="P386" s="125"/>
    </row>
    <row r="387" spans="2:16">
      <c r="B387" s="124"/>
      <c r="C387" s="124"/>
      <c r="D387" s="125"/>
      <c r="E387" s="125"/>
      <c r="F387" s="125"/>
      <c r="G387" s="125"/>
      <c r="H387" s="125"/>
      <c r="I387" s="125"/>
      <c r="J387" s="125"/>
      <c r="K387" s="125"/>
      <c r="L387" s="125"/>
      <c r="M387" s="125"/>
      <c r="N387" s="125"/>
      <c r="O387" s="125"/>
      <c r="P387" s="125"/>
    </row>
    <row r="388" spans="2:16">
      <c r="B388" s="124"/>
      <c r="C388" s="124"/>
      <c r="D388" s="125"/>
      <c r="E388" s="125"/>
      <c r="F388" s="125"/>
      <c r="G388" s="125"/>
      <c r="H388" s="125"/>
      <c r="I388" s="125"/>
      <c r="J388" s="125"/>
      <c r="K388" s="125"/>
      <c r="L388" s="125"/>
      <c r="M388" s="125"/>
      <c r="N388" s="125"/>
      <c r="O388" s="125"/>
      <c r="P388" s="125"/>
    </row>
    <row r="389" spans="2:16">
      <c r="B389" s="124"/>
      <c r="C389" s="124"/>
      <c r="D389" s="125"/>
      <c r="E389" s="125"/>
      <c r="F389" s="125"/>
      <c r="G389" s="125"/>
      <c r="H389" s="125"/>
      <c r="I389" s="125"/>
      <c r="J389" s="125"/>
      <c r="K389" s="125"/>
      <c r="L389" s="125"/>
      <c r="M389" s="125"/>
      <c r="N389" s="125"/>
      <c r="O389" s="125"/>
      <c r="P389" s="125"/>
    </row>
    <row r="390" spans="2:16">
      <c r="B390" s="124"/>
      <c r="C390" s="124"/>
      <c r="D390" s="125"/>
      <c r="E390" s="125"/>
      <c r="F390" s="125"/>
      <c r="G390" s="125"/>
      <c r="H390" s="125"/>
      <c r="I390" s="125"/>
      <c r="J390" s="125"/>
      <c r="K390" s="125"/>
      <c r="L390" s="125"/>
      <c r="M390" s="125"/>
      <c r="N390" s="125"/>
      <c r="O390" s="125"/>
      <c r="P390" s="125"/>
    </row>
    <row r="391" spans="2:16">
      <c r="B391" s="124"/>
      <c r="C391" s="124"/>
      <c r="D391" s="125"/>
      <c r="E391" s="125"/>
      <c r="F391" s="125"/>
      <c r="G391" s="125"/>
      <c r="H391" s="125"/>
      <c r="I391" s="125"/>
      <c r="J391" s="125"/>
      <c r="K391" s="125"/>
      <c r="L391" s="125"/>
      <c r="M391" s="125"/>
      <c r="N391" s="125"/>
      <c r="O391" s="125"/>
      <c r="P391" s="125"/>
    </row>
    <row r="392" spans="2:16">
      <c r="B392" s="124"/>
      <c r="C392" s="124"/>
      <c r="D392" s="125"/>
      <c r="E392" s="125"/>
      <c r="F392" s="125"/>
      <c r="G392" s="125"/>
      <c r="H392" s="125"/>
      <c r="I392" s="125"/>
      <c r="J392" s="125"/>
      <c r="K392" s="125"/>
      <c r="L392" s="125"/>
      <c r="M392" s="125"/>
      <c r="N392" s="125"/>
      <c r="O392" s="125"/>
      <c r="P392" s="125"/>
    </row>
    <row r="393" spans="2:16">
      <c r="B393" s="124"/>
      <c r="C393" s="124"/>
      <c r="D393" s="125"/>
      <c r="E393" s="125"/>
      <c r="F393" s="125"/>
      <c r="G393" s="125"/>
      <c r="H393" s="125"/>
      <c r="I393" s="125"/>
      <c r="J393" s="125"/>
      <c r="K393" s="125"/>
      <c r="L393" s="125"/>
      <c r="M393" s="125"/>
      <c r="N393" s="125"/>
      <c r="O393" s="125"/>
      <c r="P393" s="125"/>
    </row>
    <row r="394" spans="2:16">
      <c r="B394" s="124"/>
      <c r="C394" s="124"/>
      <c r="D394" s="125"/>
      <c r="E394" s="125"/>
      <c r="F394" s="125"/>
      <c r="G394" s="125"/>
      <c r="H394" s="125"/>
      <c r="I394" s="125"/>
      <c r="J394" s="125"/>
      <c r="K394" s="125"/>
      <c r="L394" s="125"/>
      <c r="M394" s="125"/>
      <c r="N394" s="125"/>
      <c r="O394" s="125"/>
      <c r="P394" s="125"/>
    </row>
    <row r="395" spans="2:16">
      <c r="B395" s="124"/>
      <c r="C395" s="124"/>
      <c r="D395" s="125"/>
      <c r="E395" s="125"/>
      <c r="F395" s="125"/>
      <c r="G395" s="125"/>
      <c r="H395" s="125"/>
      <c r="I395" s="125"/>
      <c r="J395" s="125"/>
      <c r="K395" s="125"/>
      <c r="L395" s="125"/>
      <c r="M395" s="125"/>
      <c r="N395" s="125"/>
      <c r="O395" s="125"/>
      <c r="P395" s="125"/>
    </row>
    <row r="396" spans="2:16">
      <c r="B396" s="124"/>
      <c r="C396" s="124"/>
      <c r="D396" s="125"/>
      <c r="E396" s="125"/>
      <c r="F396" s="125"/>
      <c r="G396" s="125"/>
      <c r="H396" s="125"/>
      <c r="I396" s="125"/>
      <c r="J396" s="125"/>
      <c r="K396" s="125"/>
      <c r="L396" s="125"/>
      <c r="M396" s="125"/>
      <c r="N396" s="125"/>
      <c r="O396" s="125"/>
      <c r="P396" s="125"/>
    </row>
    <row r="397" spans="2:16">
      <c r="B397" s="124"/>
      <c r="C397" s="124"/>
      <c r="D397" s="125"/>
      <c r="E397" s="125"/>
      <c r="F397" s="125"/>
      <c r="G397" s="125"/>
      <c r="H397" s="125"/>
      <c r="I397" s="125"/>
      <c r="J397" s="125"/>
      <c r="K397" s="125"/>
      <c r="L397" s="125"/>
      <c r="M397" s="125"/>
      <c r="N397" s="125"/>
      <c r="O397" s="125"/>
      <c r="P397" s="125"/>
    </row>
    <row r="398" spans="2:16">
      <c r="B398" s="124"/>
      <c r="C398" s="124"/>
      <c r="D398" s="125"/>
      <c r="E398" s="125"/>
      <c r="F398" s="125"/>
      <c r="G398" s="125"/>
      <c r="H398" s="125"/>
      <c r="I398" s="125"/>
      <c r="J398" s="125"/>
      <c r="K398" s="125"/>
      <c r="L398" s="125"/>
      <c r="M398" s="125"/>
      <c r="N398" s="125"/>
      <c r="O398" s="125"/>
      <c r="P398" s="125"/>
    </row>
    <row r="399" spans="2:16">
      <c r="B399" s="124"/>
      <c r="C399" s="124"/>
      <c r="D399" s="125"/>
      <c r="E399" s="125"/>
      <c r="F399" s="125"/>
      <c r="G399" s="125"/>
      <c r="H399" s="125"/>
      <c r="I399" s="125"/>
      <c r="J399" s="125"/>
      <c r="K399" s="125"/>
      <c r="L399" s="125"/>
      <c r="M399" s="125"/>
      <c r="N399" s="125"/>
      <c r="O399" s="125"/>
      <c r="P399" s="125"/>
    </row>
    <row r="400" spans="2:16">
      <c r="B400" s="124"/>
      <c r="C400" s="124"/>
      <c r="D400" s="125"/>
      <c r="E400" s="125"/>
      <c r="F400" s="125"/>
      <c r="G400" s="125"/>
      <c r="H400" s="125"/>
      <c r="I400" s="125"/>
      <c r="J400" s="125"/>
      <c r="K400" s="125"/>
      <c r="L400" s="125"/>
      <c r="M400" s="125"/>
      <c r="N400" s="125"/>
      <c r="O400" s="125"/>
      <c r="P400" s="125"/>
    </row>
    <row r="401" spans="2:16">
      <c r="B401" s="124"/>
      <c r="C401" s="124"/>
      <c r="D401" s="125"/>
      <c r="E401" s="125"/>
      <c r="F401" s="125"/>
      <c r="G401" s="125"/>
      <c r="H401" s="125"/>
      <c r="I401" s="125"/>
      <c r="J401" s="125"/>
      <c r="K401" s="125"/>
      <c r="L401" s="125"/>
      <c r="M401" s="125"/>
      <c r="N401" s="125"/>
      <c r="O401" s="125"/>
      <c r="P401" s="125"/>
    </row>
    <row r="402" spans="2:16">
      <c r="B402" s="124"/>
      <c r="C402" s="124"/>
      <c r="D402" s="125"/>
      <c r="E402" s="125"/>
      <c r="F402" s="125"/>
      <c r="G402" s="125"/>
      <c r="H402" s="125"/>
      <c r="I402" s="125"/>
      <c r="J402" s="125"/>
      <c r="K402" s="125"/>
      <c r="L402" s="125"/>
      <c r="M402" s="125"/>
      <c r="N402" s="125"/>
      <c r="O402" s="125"/>
      <c r="P402" s="125"/>
    </row>
    <row r="403" spans="2:16">
      <c r="B403" s="124"/>
      <c r="C403" s="124"/>
      <c r="D403" s="125"/>
      <c r="E403" s="125"/>
      <c r="F403" s="125"/>
      <c r="G403" s="125"/>
      <c r="H403" s="125"/>
      <c r="I403" s="125"/>
      <c r="J403" s="125"/>
      <c r="K403" s="125"/>
      <c r="L403" s="125"/>
      <c r="M403" s="125"/>
      <c r="N403" s="125"/>
      <c r="O403" s="125"/>
      <c r="P403" s="125"/>
    </row>
    <row r="404" spans="2:16">
      <c r="B404" s="124"/>
      <c r="C404" s="124"/>
      <c r="D404" s="125"/>
      <c r="E404" s="125"/>
      <c r="F404" s="125"/>
      <c r="G404" s="125"/>
      <c r="H404" s="125"/>
      <c r="I404" s="125"/>
      <c r="J404" s="125"/>
      <c r="K404" s="125"/>
      <c r="L404" s="125"/>
      <c r="M404" s="125"/>
      <c r="N404" s="125"/>
      <c r="O404" s="125"/>
      <c r="P404" s="125"/>
    </row>
    <row r="405" spans="2:16">
      <c r="B405" s="124"/>
      <c r="C405" s="124"/>
      <c r="D405" s="125"/>
      <c r="E405" s="125"/>
      <c r="F405" s="125"/>
      <c r="G405" s="125"/>
      <c r="H405" s="125"/>
      <c r="I405" s="125"/>
      <c r="J405" s="125"/>
      <c r="K405" s="125"/>
      <c r="L405" s="125"/>
      <c r="M405" s="125"/>
      <c r="N405" s="125"/>
      <c r="O405" s="125"/>
      <c r="P405" s="125"/>
    </row>
    <row r="406" spans="2:16">
      <c r="B406" s="124"/>
      <c r="C406" s="124"/>
      <c r="D406" s="125"/>
      <c r="E406" s="125"/>
      <c r="F406" s="125"/>
      <c r="G406" s="125"/>
      <c r="H406" s="125"/>
      <c r="I406" s="125"/>
      <c r="J406" s="125"/>
      <c r="K406" s="125"/>
      <c r="L406" s="125"/>
      <c r="M406" s="125"/>
      <c r="N406" s="125"/>
      <c r="O406" s="125"/>
      <c r="P406" s="125"/>
    </row>
    <row r="407" spans="2:16">
      <c r="B407" s="124"/>
      <c r="C407" s="124"/>
      <c r="D407" s="125"/>
      <c r="E407" s="125"/>
      <c r="F407" s="125"/>
      <c r="G407" s="125"/>
      <c r="H407" s="125"/>
      <c r="I407" s="125"/>
      <c r="J407" s="125"/>
      <c r="K407" s="125"/>
      <c r="L407" s="125"/>
      <c r="M407" s="125"/>
      <c r="N407" s="125"/>
      <c r="O407" s="125"/>
      <c r="P407" s="125"/>
    </row>
    <row r="408" spans="2:16">
      <c r="B408" s="124"/>
      <c r="C408" s="124"/>
      <c r="D408" s="125"/>
      <c r="E408" s="125"/>
      <c r="F408" s="125"/>
      <c r="G408" s="125"/>
      <c r="H408" s="125"/>
      <c r="I408" s="125"/>
      <c r="J408" s="125"/>
      <c r="K408" s="125"/>
      <c r="L408" s="125"/>
      <c r="M408" s="125"/>
      <c r="N408" s="125"/>
      <c r="O408" s="125"/>
      <c r="P408" s="125"/>
    </row>
    <row r="409" spans="2:16">
      <c r="B409" s="124"/>
      <c r="C409" s="124"/>
      <c r="D409" s="125"/>
      <c r="E409" s="125"/>
      <c r="F409" s="125"/>
      <c r="G409" s="125"/>
      <c r="H409" s="125"/>
      <c r="I409" s="125"/>
      <c r="J409" s="125"/>
      <c r="K409" s="125"/>
      <c r="L409" s="125"/>
      <c r="M409" s="125"/>
      <c r="N409" s="125"/>
      <c r="O409" s="125"/>
      <c r="P409" s="125"/>
    </row>
    <row r="410" spans="2:16">
      <c r="B410" s="124"/>
      <c r="C410" s="124"/>
      <c r="D410" s="125"/>
      <c r="E410" s="125"/>
      <c r="F410" s="125"/>
      <c r="G410" s="125"/>
      <c r="H410" s="125"/>
      <c r="I410" s="125"/>
      <c r="J410" s="125"/>
      <c r="K410" s="125"/>
      <c r="L410" s="125"/>
      <c r="M410" s="125"/>
      <c r="N410" s="125"/>
      <c r="O410" s="125"/>
      <c r="P410" s="125"/>
    </row>
    <row r="411" spans="2:16">
      <c r="B411" s="124"/>
      <c r="C411" s="124"/>
      <c r="D411" s="125"/>
      <c r="E411" s="125"/>
      <c r="F411" s="125"/>
      <c r="G411" s="125"/>
      <c r="H411" s="125"/>
      <c r="I411" s="125"/>
      <c r="J411" s="125"/>
      <c r="K411" s="125"/>
      <c r="L411" s="125"/>
      <c r="M411" s="125"/>
      <c r="N411" s="125"/>
      <c r="O411" s="125"/>
      <c r="P411" s="125"/>
    </row>
    <row r="412" spans="2:16">
      <c r="B412" s="124"/>
      <c r="C412" s="124"/>
      <c r="D412" s="125"/>
      <c r="E412" s="125"/>
      <c r="F412" s="125"/>
      <c r="G412" s="125"/>
      <c r="H412" s="125"/>
      <c r="I412" s="125"/>
      <c r="J412" s="125"/>
      <c r="K412" s="125"/>
      <c r="L412" s="125"/>
      <c r="M412" s="125"/>
      <c r="N412" s="125"/>
      <c r="O412" s="125"/>
      <c r="P412" s="125"/>
    </row>
    <row r="413" spans="2:16">
      <c r="B413" s="124"/>
      <c r="C413" s="124"/>
      <c r="D413" s="125"/>
      <c r="E413" s="125"/>
      <c r="F413" s="125"/>
      <c r="G413" s="125"/>
      <c r="H413" s="125"/>
      <c r="I413" s="125"/>
      <c r="J413" s="125"/>
      <c r="K413" s="125"/>
      <c r="L413" s="125"/>
      <c r="M413" s="125"/>
      <c r="N413" s="125"/>
      <c r="O413" s="125"/>
      <c r="P413" s="125"/>
    </row>
    <row r="414" spans="2:16">
      <c r="B414" s="124"/>
      <c r="C414" s="124"/>
      <c r="D414" s="125"/>
      <c r="E414" s="125"/>
      <c r="F414" s="125"/>
      <c r="G414" s="125"/>
      <c r="H414" s="125"/>
      <c r="I414" s="125"/>
      <c r="J414" s="125"/>
      <c r="K414" s="125"/>
      <c r="L414" s="125"/>
      <c r="M414" s="125"/>
      <c r="N414" s="125"/>
      <c r="O414" s="125"/>
      <c r="P414" s="125"/>
    </row>
    <row r="415" spans="2:16">
      <c r="B415" s="124"/>
      <c r="C415" s="124"/>
      <c r="D415" s="125"/>
      <c r="E415" s="125"/>
      <c r="F415" s="125"/>
      <c r="G415" s="125"/>
      <c r="H415" s="125"/>
      <c r="I415" s="125"/>
      <c r="J415" s="125"/>
      <c r="K415" s="125"/>
      <c r="L415" s="125"/>
      <c r="M415" s="125"/>
      <c r="N415" s="125"/>
      <c r="O415" s="125"/>
      <c r="P415" s="125"/>
    </row>
    <row r="416" spans="2:16">
      <c r="B416" s="124"/>
      <c r="C416" s="124"/>
      <c r="D416" s="125"/>
      <c r="E416" s="125"/>
      <c r="F416" s="125"/>
      <c r="G416" s="125"/>
      <c r="H416" s="125"/>
      <c r="I416" s="125"/>
      <c r="J416" s="125"/>
      <c r="K416" s="125"/>
      <c r="L416" s="125"/>
      <c r="M416" s="125"/>
      <c r="N416" s="125"/>
      <c r="O416" s="125"/>
      <c r="P416" s="125"/>
    </row>
    <row r="417" spans="2:16">
      <c r="B417" s="124"/>
      <c r="C417" s="124"/>
      <c r="D417" s="125"/>
      <c r="E417" s="125"/>
      <c r="F417" s="125"/>
      <c r="G417" s="125"/>
      <c r="H417" s="125"/>
      <c r="I417" s="125"/>
      <c r="J417" s="125"/>
      <c r="K417" s="125"/>
      <c r="L417" s="125"/>
      <c r="M417" s="125"/>
      <c r="N417" s="125"/>
      <c r="O417" s="125"/>
      <c r="P417" s="125"/>
    </row>
    <row r="418" spans="2:16">
      <c r="B418" s="124"/>
      <c r="C418" s="124"/>
      <c r="D418" s="125"/>
      <c r="E418" s="125"/>
      <c r="F418" s="125"/>
      <c r="G418" s="125"/>
      <c r="H418" s="125"/>
      <c r="I418" s="125"/>
      <c r="J418" s="125"/>
      <c r="K418" s="125"/>
      <c r="L418" s="125"/>
      <c r="M418" s="125"/>
      <c r="N418" s="125"/>
      <c r="O418" s="125"/>
      <c r="P418" s="125"/>
    </row>
    <row r="419" spans="2:16">
      <c r="B419" s="124"/>
      <c r="C419" s="124"/>
      <c r="D419" s="125"/>
      <c r="E419" s="125"/>
      <c r="F419" s="125"/>
      <c r="G419" s="125"/>
      <c r="H419" s="125"/>
      <c r="I419" s="125"/>
      <c r="J419" s="125"/>
      <c r="K419" s="125"/>
      <c r="L419" s="125"/>
      <c r="M419" s="125"/>
      <c r="N419" s="125"/>
      <c r="O419" s="125"/>
      <c r="P419" s="125"/>
    </row>
    <row r="420" spans="2:16">
      <c r="B420" s="124"/>
      <c r="C420" s="124"/>
      <c r="D420" s="125"/>
      <c r="E420" s="125"/>
      <c r="F420" s="125"/>
      <c r="G420" s="125"/>
      <c r="H420" s="125"/>
      <c r="I420" s="125"/>
      <c r="J420" s="125"/>
      <c r="K420" s="125"/>
      <c r="L420" s="125"/>
      <c r="M420" s="125"/>
      <c r="N420" s="125"/>
      <c r="O420" s="125"/>
      <c r="P420" s="125"/>
    </row>
    <row r="421" spans="2:16">
      <c r="B421" s="124"/>
      <c r="C421" s="124"/>
      <c r="D421" s="125"/>
      <c r="E421" s="125"/>
      <c r="F421" s="125"/>
      <c r="G421" s="125"/>
      <c r="H421" s="125"/>
      <c r="I421" s="125"/>
      <c r="J421" s="125"/>
      <c r="K421" s="125"/>
      <c r="L421" s="125"/>
      <c r="M421" s="125"/>
      <c r="N421" s="125"/>
      <c r="O421" s="125"/>
      <c r="P421" s="125"/>
    </row>
    <row r="422" spans="2:16">
      <c r="B422" s="124"/>
      <c r="C422" s="124"/>
      <c r="D422" s="125"/>
      <c r="E422" s="125"/>
      <c r="F422" s="125"/>
      <c r="G422" s="125"/>
      <c r="H422" s="125"/>
      <c r="I422" s="125"/>
      <c r="J422" s="125"/>
      <c r="K422" s="125"/>
      <c r="L422" s="125"/>
      <c r="M422" s="125"/>
      <c r="N422" s="125"/>
      <c r="O422" s="125"/>
      <c r="P422" s="125"/>
    </row>
    <row r="423" spans="2:16">
      <c r="B423" s="124"/>
      <c r="C423" s="124"/>
      <c r="D423" s="125"/>
      <c r="E423" s="125"/>
      <c r="F423" s="125"/>
      <c r="G423" s="125"/>
      <c r="H423" s="125"/>
      <c r="I423" s="125"/>
      <c r="J423" s="125"/>
      <c r="K423" s="125"/>
      <c r="L423" s="125"/>
      <c r="M423" s="125"/>
      <c r="N423" s="125"/>
      <c r="O423" s="125"/>
      <c r="P423" s="125"/>
    </row>
    <row r="424" spans="2:16">
      <c r="B424" s="124"/>
      <c r="C424" s="124"/>
      <c r="D424" s="125"/>
      <c r="E424" s="125"/>
      <c r="F424" s="125"/>
      <c r="G424" s="125"/>
      <c r="H424" s="125"/>
      <c r="I424" s="125"/>
      <c r="J424" s="125"/>
      <c r="K424" s="125"/>
      <c r="L424" s="125"/>
      <c r="M424" s="125"/>
      <c r="N424" s="125"/>
      <c r="O424" s="125"/>
      <c r="P424" s="125"/>
    </row>
    <row r="425" spans="2:16">
      <c r="B425" s="124"/>
      <c r="C425" s="124"/>
      <c r="D425" s="125"/>
      <c r="E425" s="125"/>
      <c r="F425" s="125"/>
      <c r="G425" s="125"/>
      <c r="H425" s="125"/>
      <c r="I425" s="125"/>
      <c r="J425" s="125"/>
      <c r="K425" s="125"/>
      <c r="L425" s="125"/>
      <c r="M425" s="125"/>
      <c r="N425" s="125"/>
      <c r="O425" s="125"/>
      <c r="P425" s="125"/>
    </row>
    <row r="426" spans="2:16">
      <c r="B426" s="124"/>
      <c r="C426" s="124"/>
      <c r="D426" s="125"/>
      <c r="E426" s="125"/>
      <c r="F426" s="125"/>
      <c r="G426" s="125"/>
      <c r="H426" s="125"/>
      <c r="I426" s="125"/>
      <c r="J426" s="125"/>
      <c r="K426" s="125"/>
      <c r="L426" s="125"/>
      <c r="M426" s="125"/>
      <c r="N426" s="125"/>
      <c r="O426" s="125"/>
      <c r="P426" s="125"/>
    </row>
    <row r="427" spans="2:16">
      <c r="B427" s="124"/>
      <c r="C427" s="124"/>
      <c r="D427" s="125"/>
      <c r="E427" s="125"/>
      <c r="F427" s="125"/>
      <c r="G427" s="125"/>
      <c r="H427" s="125"/>
      <c r="I427" s="125"/>
      <c r="J427" s="125"/>
      <c r="K427" s="125"/>
      <c r="L427" s="125"/>
      <c r="M427" s="125"/>
      <c r="N427" s="125"/>
      <c r="O427" s="125"/>
      <c r="P427" s="125"/>
    </row>
    <row r="428" spans="2:16">
      <c r="B428" s="124"/>
      <c r="C428" s="124"/>
      <c r="D428" s="125"/>
      <c r="E428" s="125"/>
      <c r="F428" s="125"/>
      <c r="G428" s="125"/>
      <c r="H428" s="125"/>
      <c r="I428" s="125"/>
      <c r="J428" s="125"/>
      <c r="K428" s="125"/>
      <c r="L428" s="125"/>
      <c r="M428" s="125"/>
      <c r="N428" s="125"/>
      <c r="O428" s="125"/>
      <c r="P428" s="125"/>
    </row>
    <row r="429" spans="2:16">
      <c r="B429" s="124"/>
      <c r="C429" s="124"/>
      <c r="D429" s="125"/>
      <c r="E429" s="125"/>
      <c r="F429" s="125"/>
      <c r="G429" s="125"/>
      <c r="H429" s="125"/>
      <c r="I429" s="125"/>
      <c r="J429" s="125"/>
      <c r="K429" s="125"/>
      <c r="L429" s="125"/>
      <c r="M429" s="125"/>
      <c r="N429" s="125"/>
      <c r="O429" s="125"/>
      <c r="P429" s="125"/>
    </row>
    <row r="430" spans="2:16">
      <c r="B430" s="124"/>
      <c r="C430" s="124"/>
      <c r="D430" s="125"/>
      <c r="E430" s="125"/>
      <c r="F430" s="125"/>
      <c r="G430" s="125"/>
      <c r="H430" s="125"/>
      <c r="I430" s="125"/>
      <c r="J430" s="125"/>
      <c r="K430" s="125"/>
      <c r="L430" s="125"/>
      <c r="M430" s="125"/>
      <c r="N430" s="125"/>
      <c r="O430" s="125"/>
      <c r="P430" s="125"/>
    </row>
    <row r="431" spans="2:16">
      <c r="B431" s="124"/>
      <c r="C431" s="124"/>
      <c r="D431" s="125"/>
      <c r="E431" s="125"/>
      <c r="F431" s="125"/>
      <c r="G431" s="125"/>
      <c r="H431" s="125"/>
      <c r="I431" s="125"/>
      <c r="J431" s="125"/>
      <c r="K431" s="125"/>
      <c r="L431" s="125"/>
      <c r="M431" s="125"/>
      <c r="N431" s="125"/>
      <c r="O431" s="125"/>
      <c r="P431" s="125"/>
    </row>
    <row r="432" spans="2:16">
      <c r="B432" s="124"/>
      <c r="C432" s="124"/>
      <c r="D432" s="125"/>
      <c r="E432" s="125"/>
      <c r="F432" s="125"/>
      <c r="G432" s="125"/>
      <c r="H432" s="125"/>
      <c r="I432" s="125"/>
      <c r="J432" s="125"/>
      <c r="K432" s="125"/>
      <c r="L432" s="125"/>
      <c r="M432" s="125"/>
      <c r="N432" s="125"/>
      <c r="O432" s="125"/>
      <c r="P432" s="125"/>
    </row>
    <row r="433" spans="2:16">
      <c r="B433" s="124"/>
      <c r="C433" s="124"/>
      <c r="D433" s="125"/>
      <c r="E433" s="125"/>
      <c r="F433" s="125"/>
      <c r="G433" s="125"/>
      <c r="H433" s="125"/>
      <c r="I433" s="125"/>
      <c r="J433" s="125"/>
      <c r="K433" s="125"/>
      <c r="L433" s="125"/>
      <c r="M433" s="125"/>
      <c r="N433" s="125"/>
      <c r="O433" s="125"/>
      <c r="P433" s="125"/>
    </row>
    <row r="434" spans="2:16">
      <c r="B434" s="124"/>
      <c r="C434" s="124"/>
      <c r="D434" s="125"/>
      <c r="E434" s="125"/>
      <c r="F434" s="125"/>
      <c r="G434" s="125"/>
      <c r="H434" s="125"/>
      <c r="I434" s="125"/>
      <c r="J434" s="125"/>
      <c r="K434" s="125"/>
      <c r="L434" s="125"/>
      <c r="M434" s="125"/>
      <c r="N434" s="125"/>
      <c r="O434" s="125"/>
      <c r="P434" s="125"/>
    </row>
    <row r="435" spans="2:16">
      <c r="B435" s="124"/>
      <c r="C435" s="124"/>
      <c r="D435" s="125"/>
      <c r="E435" s="125"/>
      <c r="F435" s="125"/>
      <c r="G435" s="125"/>
      <c r="H435" s="125"/>
      <c r="I435" s="125"/>
      <c r="J435" s="125"/>
      <c r="K435" s="125"/>
      <c r="L435" s="125"/>
      <c r="M435" s="125"/>
      <c r="N435" s="125"/>
      <c r="O435" s="125"/>
      <c r="P435" s="125"/>
    </row>
    <row r="436" spans="2:16">
      <c r="B436" s="124"/>
      <c r="C436" s="124"/>
      <c r="D436" s="125"/>
      <c r="E436" s="125"/>
      <c r="F436" s="125"/>
      <c r="G436" s="125"/>
      <c r="H436" s="125"/>
      <c r="I436" s="125"/>
      <c r="J436" s="125"/>
      <c r="K436" s="125"/>
      <c r="L436" s="125"/>
      <c r="M436" s="125"/>
      <c r="N436" s="125"/>
      <c r="O436" s="125"/>
      <c r="P436" s="125"/>
    </row>
    <row r="437" spans="2:16">
      <c r="B437" s="124"/>
      <c r="C437" s="124"/>
      <c r="D437" s="125"/>
      <c r="E437" s="125"/>
      <c r="F437" s="125"/>
      <c r="G437" s="125"/>
      <c r="H437" s="125"/>
      <c r="I437" s="125"/>
      <c r="J437" s="125"/>
      <c r="K437" s="125"/>
      <c r="L437" s="125"/>
      <c r="M437" s="125"/>
      <c r="N437" s="125"/>
      <c r="O437" s="125"/>
      <c r="P437" s="125"/>
    </row>
    <row r="438" spans="2:16">
      <c r="B438" s="124"/>
      <c r="C438" s="124"/>
      <c r="D438" s="125"/>
      <c r="E438" s="125"/>
      <c r="F438" s="125"/>
      <c r="G438" s="125"/>
      <c r="H438" s="125"/>
      <c r="I438" s="125"/>
      <c r="J438" s="125"/>
      <c r="K438" s="125"/>
      <c r="L438" s="125"/>
      <c r="M438" s="125"/>
      <c r="N438" s="125"/>
      <c r="O438" s="125"/>
      <c r="P438" s="125"/>
    </row>
    <row r="439" spans="2:16">
      <c r="B439" s="124"/>
      <c r="C439" s="124"/>
      <c r="D439" s="125"/>
      <c r="E439" s="125"/>
      <c r="F439" s="125"/>
      <c r="G439" s="125"/>
      <c r="H439" s="125"/>
      <c r="I439" s="125"/>
      <c r="J439" s="125"/>
      <c r="K439" s="125"/>
      <c r="L439" s="125"/>
      <c r="M439" s="125"/>
      <c r="N439" s="125"/>
      <c r="O439" s="125"/>
      <c r="P439" s="125"/>
    </row>
    <row r="440" spans="2:16">
      <c r="B440" s="124"/>
      <c r="C440" s="124"/>
      <c r="D440" s="125"/>
      <c r="E440" s="125"/>
      <c r="F440" s="125"/>
      <c r="G440" s="125"/>
      <c r="H440" s="125"/>
      <c r="I440" s="125"/>
      <c r="J440" s="125"/>
      <c r="K440" s="125"/>
      <c r="L440" s="125"/>
      <c r="M440" s="125"/>
      <c r="N440" s="125"/>
      <c r="O440" s="125"/>
      <c r="P440" s="125"/>
    </row>
    <row r="441" spans="2:16">
      <c r="B441" s="124"/>
      <c r="C441" s="124"/>
      <c r="D441" s="125"/>
      <c r="E441" s="125"/>
      <c r="F441" s="125"/>
      <c r="G441" s="125"/>
      <c r="H441" s="125"/>
      <c r="I441" s="125"/>
      <c r="J441" s="125"/>
      <c r="K441" s="125"/>
      <c r="L441" s="125"/>
      <c r="M441" s="125"/>
      <c r="N441" s="125"/>
      <c r="O441" s="125"/>
      <c r="P441" s="125"/>
    </row>
    <row r="442" spans="2:16">
      <c r="B442" s="124"/>
      <c r="C442" s="124"/>
      <c r="D442" s="125"/>
      <c r="E442" s="125"/>
      <c r="F442" s="125"/>
      <c r="G442" s="125"/>
      <c r="H442" s="125"/>
      <c r="I442" s="125"/>
      <c r="J442" s="125"/>
      <c r="K442" s="125"/>
      <c r="L442" s="125"/>
      <c r="M442" s="125"/>
      <c r="N442" s="125"/>
      <c r="O442" s="125"/>
      <c r="P442" s="125"/>
    </row>
    <row r="443" spans="2:16">
      <c r="B443" s="124"/>
      <c r="C443" s="124"/>
      <c r="D443" s="125"/>
      <c r="E443" s="125"/>
      <c r="F443" s="125"/>
      <c r="G443" s="125"/>
      <c r="H443" s="125"/>
      <c r="I443" s="125"/>
      <c r="J443" s="125"/>
      <c r="K443" s="125"/>
      <c r="L443" s="125"/>
      <c r="M443" s="125"/>
      <c r="N443" s="125"/>
      <c r="O443" s="125"/>
      <c r="P443" s="125"/>
    </row>
    <row r="444" spans="2:16">
      <c r="B444" s="124"/>
      <c r="C444" s="124"/>
      <c r="D444" s="125"/>
      <c r="E444" s="125"/>
      <c r="F444" s="125"/>
      <c r="G444" s="125"/>
      <c r="H444" s="125"/>
      <c r="I444" s="125"/>
      <c r="J444" s="125"/>
      <c r="K444" s="125"/>
      <c r="L444" s="125"/>
      <c r="M444" s="125"/>
      <c r="N444" s="125"/>
      <c r="O444" s="125"/>
      <c r="P444" s="125"/>
    </row>
    <row r="445" spans="2:16">
      <c r="B445" s="124"/>
      <c r="C445" s="124"/>
      <c r="D445" s="125"/>
      <c r="E445" s="125"/>
      <c r="F445" s="125"/>
      <c r="G445" s="125"/>
      <c r="H445" s="125"/>
      <c r="I445" s="125"/>
      <c r="J445" s="125"/>
      <c r="K445" s="125"/>
      <c r="L445" s="125"/>
      <c r="M445" s="125"/>
      <c r="N445" s="125"/>
      <c r="O445" s="125"/>
      <c r="P445" s="125"/>
    </row>
    <row r="446" spans="2:16">
      <c r="B446" s="124"/>
      <c r="C446" s="124"/>
      <c r="D446" s="125"/>
      <c r="E446" s="125"/>
      <c r="F446" s="125"/>
      <c r="G446" s="125"/>
      <c r="H446" s="125"/>
      <c r="I446" s="125"/>
      <c r="J446" s="125"/>
      <c r="K446" s="125"/>
      <c r="L446" s="125"/>
      <c r="M446" s="125"/>
      <c r="N446" s="125"/>
      <c r="O446" s="125"/>
      <c r="P446" s="125"/>
    </row>
    <row r="447" spans="2:16">
      <c r="B447" s="124"/>
      <c r="C447" s="124"/>
      <c r="D447" s="125"/>
      <c r="E447" s="125"/>
      <c r="F447" s="125"/>
      <c r="G447" s="125"/>
      <c r="H447" s="125"/>
      <c r="I447" s="125"/>
      <c r="J447" s="125"/>
      <c r="K447" s="125"/>
      <c r="L447" s="125"/>
      <c r="M447" s="125"/>
      <c r="N447" s="125"/>
      <c r="O447" s="125"/>
      <c r="P447" s="125"/>
    </row>
    <row r="448" spans="2:16">
      <c r="B448" s="124"/>
      <c r="C448" s="124"/>
      <c r="D448" s="125"/>
      <c r="E448" s="125"/>
      <c r="F448" s="125"/>
      <c r="G448" s="125"/>
      <c r="H448" s="125"/>
      <c r="I448" s="125"/>
      <c r="J448" s="125"/>
      <c r="K448" s="125"/>
      <c r="L448" s="125"/>
      <c r="M448" s="125"/>
      <c r="N448" s="125"/>
      <c r="O448" s="125"/>
      <c r="P448" s="125"/>
    </row>
    <row r="449" spans="2:16">
      <c r="B449" s="124"/>
      <c r="C449" s="124"/>
      <c r="D449" s="125"/>
      <c r="E449" s="125"/>
      <c r="F449" s="125"/>
      <c r="G449" s="125"/>
      <c r="H449" s="125"/>
      <c r="I449" s="125"/>
      <c r="J449" s="125"/>
      <c r="K449" s="125"/>
      <c r="L449" s="125"/>
      <c r="M449" s="125"/>
      <c r="N449" s="125"/>
      <c r="O449" s="125"/>
      <c r="P449" s="125"/>
    </row>
    <row r="450" spans="2:16">
      <c r="B450" s="124"/>
      <c r="C450" s="124"/>
      <c r="D450" s="125"/>
      <c r="E450" s="125"/>
      <c r="F450" s="125"/>
      <c r="G450" s="125"/>
      <c r="H450" s="125"/>
      <c r="I450" s="125"/>
      <c r="J450" s="125"/>
      <c r="K450" s="125"/>
      <c r="L450" s="125"/>
      <c r="M450" s="125"/>
      <c r="N450" s="125"/>
      <c r="O450" s="125"/>
      <c r="P450" s="125"/>
    </row>
    <row r="451" spans="2:16">
      <c r="B451" s="124"/>
      <c r="C451" s="124"/>
      <c r="D451" s="125"/>
      <c r="E451" s="125"/>
      <c r="F451" s="125"/>
      <c r="G451" s="125"/>
      <c r="H451" s="125"/>
      <c r="I451" s="125"/>
      <c r="J451" s="125"/>
      <c r="K451" s="125"/>
      <c r="L451" s="125"/>
      <c r="M451" s="125"/>
      <c r="N451" s="125"/>
      <c r="O451" s="125"/>
      <c r="P451" s="125"/>
    </row>
    <row r="452" spans="2:16">
      <c r="B452" s="124"/>
      <c r="C452" s="124"/>
      <c r="D452" s="125"/>
      <c r="E452" s="125"/>
      <c r="F452" s="125"/>
      <c r="G452" s="125"/>
      <c r="H452" s="125"/>
      <c r="I452" s="125"/>
      <c r="J452" s="125"/>
      <c r="K452" s="125"/>
      <c r="L452" s="125"/>
      <c r="M452" s="125"/>
      <c r="N452" s="125"/>
      <c r="O452" s="125"/>
      <c r="P452" s="125"/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S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19">
      <c r="B1" s="46" t="s">
        <v>147</v>
      </c>
      <c r="C1" s="67" t="s" vm="1">
        <v>231</v>
      </c>
    </row>
    <row r="2" spans="2:19">
      <c r="B2" s="46" t="s">
        <v>146</v>
      </c>
      <c r="C2" s="67" t="s">
        <v>232</v>
      </c>
    </row>
    <row r="3" spans="2:19">
      <c r="B3" s="46" t="s">
        <v>148</v>
      </c>
      <c r="C3" s="67" t="s">
        <v>233</v>
      </c>
    </row>
    <row r="4" spans="2:19">
      <c r="B4" s="46" t="s">
        <v>149</v>
      </c>
      <c r="C4" s="67">
        <v>8803</v>
      </c>
    </row>
    <row r="6" spans="2:19" ht="26.25" customHeight="1">
      <c r="B6" s="155" t="s">
        <v>176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7"/>
    </row>
    <row r="7" spans="2:19" ht="26.25" customHeight="1">
      <c r="B7" s="155" t="s">
        <v>91</v>
      </c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7"/>
    </row>
    <row r="8" spans="2:19" s="3" customFormat="1" ht="78.75">
      <c r="B8" s="21" t="s">
        <v>117</v>
      </c>
      <c r="C8" s="29" t="s">
        <v>47</v>
      </c>
      <c r="D8" s="29" t="s">
        <v>119</v>
      </c>
      <c r="E8" s="29" t="s">
        <v>118</v>
      </c>
      <c r="F8" s="29" t="s">
        <v>67</v>
      </c>
      <c r="G8" s="29" t="s">
        <v>14</v>
      </c>
      <c r="H8" s="29" t="s">
        <v>68</v>
      </c>
      <c r="I8" s="29" t="s">
        <v>105</v>
      </c>
      <c r="J8" s="29" t="s">
        <v>17</v>
      </c>
      <c r="K8" s="29" t="s">
        <v>104</v>
      </c>
      <c r="L8" s="29" t="s">
        <v>16</v>
      </c>
      <c r="M8" s="58" t="s">
        <v>18</v>
      </c>
      <c r="N8" s="29" t="s">
        <v>207</v>
      </c>
      <c r="O8" s="29" t="s">
        <v>206</v>
      </c>
      <c r="P8" s="29" t="s">
        <v>112</v>
      </c>
      <c r="Q8" s="29" t="s">
        <v>60</v>
      </c>
      <c r="R8" s="29" t="s">
        <v>150</v>
      </c>
      <c r="S8" s="30" t="s">
        <v>152</v>
      </c>
    </row>
    <row r="9" spans="2:19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214</v>
      </c>
      <c r="O9" s="31"/>
      <c r="P9" s="31" t="s">
        <v>210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114</v>
      </c>
      <c r="R10" s="18" t="s">
        <v>115</v>
      </c>
      <c r="S10" s="19" t="s">
        <v>153</v>
      </c>
    </row>
    <row r="11" spans="2:19" s="4" customFormat="1" ht="18" customHeight="1">
      <c r="B11" s="130" t="s">
        <v>3288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131">
        <v>0</v>
      </c>
      <c r="Q11" s="88"/>
      <c r="R11" s="132">
        <v>0</v>
      </c>
      <c r="S11" s="132">
        <v>0</v>
      </c>
    </row>
    <row r="12" spans="2:19" ht="20.25" customHeight="1">
      <c r="B12" s="133" t="s">
        <v>222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</row>
    <row r="13" spans="2:19">
      <c r="B13" s="133" t="s">
        <v>113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</row>
    <row r="14" spans="2:19">
      <c r="B14" s="133" t="s">
        <v>205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</row>
    <row r="15" spans="2:19">
      <c r="B15" s="133" t="s">
        <v>213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</row>
    <row r="16" spans="2:19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</row>
    <row r="17" spans="2:19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</row>
    <row r="18" spans="2:19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</row>
    <row r="19" spans="2:19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</row>
    <row r="20" spans="2:19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</row>
    <row r="21" spans="2:19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</row>
    <row r="22" spans="2:19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</row>
    <row r="23" spans="2:19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</row>
    <row r="24" spans="2:19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</row>
    <row r="25" spans="2:19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</row>
    <row r="26" spans="2:19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</row>
    <row r="27" spans="2:19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</row>
    <row r="28" spans="2:19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</row>
    <row r="29" spans="2:19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</row>
    <row r="30" spans="2:19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</row>
    <row r="31" spans="2:19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</row>
    <row r="32" spans="2:19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</row>
    <row r="33" spans="2:19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</row>
    <row r="34" spans="2:19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</row>
    <row r="35" spans="2:19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</row>
    <row r="36" spans="2:19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</row>
    <row r="37" spans="2:19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</row>
    <row r="38" spans="2:19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</row>
    <row r="39" spans="2:19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</row>
    <row r="40" spans="2:19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</row>
    <row r="41" spans="2:19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</row>
    <row r="42" spans="2:19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</row>
    <row r="43" spans="2:19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</row>
    <row r="44" spans="2:19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</row>
    <row r="45" spans="2:19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</row>
    <row r="46" spans="2:19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</row>
    <row r="47" spans="2:19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</row>
    <row r="48" spans="2:19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</row>
    <row r="49" spans="2:19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</row>
    <row r="50" spans="2:19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</row>
    <row r="51" spans="2:19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</row>
    <row r="52" spans="2:19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</row>
    <row r="53" spans="2:19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</row>
    <row r="54" spans="2:19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</row>
    <row r="55" spans="2:19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</row>
    <row r="56" spans="2:19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</row>
    <row r="57" spans="2:19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</row>
    <row r="58" spans="2:19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</row>
    <row r="59" spans="2:19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</row>
    <row r="60" spans="2:19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</row>
    <row r="61" spans="2:19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</row>
    <row r="62" spans="2:19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</row>
    <row r="63" spans="2:19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</row>
    <row r="64" spans="2:19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</row>
    <row r="65" spans="2:19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</row>
    <row r="66" spans="2:19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</row>
    <row r="67" spans="2:19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</row>
    <row r="68" spans="2:19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</row>
    <row r="69" spans="2:19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</row>
    <row r="70" spans="2:19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</row>
    <row r="71" spans="2:19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</row>
    <row r="72" spans="2:19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</row>
    <row r="73" spans="2:19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</row>
    <row r="74" spans="2:19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</row>
    <row r="75" spans="2:19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</row>
    <row r="76" spans="2:19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</row>
    <row r="77" spans="2:19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</row>
    <row r="78" spans="2:19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</row>
    <row r="79" spans="2:19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</row>
    <row r="80" spans="2:19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</row>
    <row r="81" spans="2:19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</row>
    <row r="82" spans="2:19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</row>
    <row r="83" spans="2:19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</row>
    <row r="84" spans="2:19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</row>
    <row r="85" spans="2:19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</row>
    <row r="86" spans="2:19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</row>
    <row r="87" spans="2:19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</row>
    <row r="88" spans="2:19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</row>
    <row r="89" spans="2:19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</row>
    <row r="90" spans="2:19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</row>
    <row r="91" spans="2:19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</row>
    <row r="92" spans="2:19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</row>
    <row r="93" spans="2:19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</row>
    <row r="94" spans="2:19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</row>
    <row r="95" spans="2:19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</row>
    <row r="96" spans="2:19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</row>
    <row r="97" spans="2:19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</row>
    <row r="98" spans="2:19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</row>
    <row r="99" spans="2:19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</row>
    <row r="100" spans="2:19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</row>
    <row r="101" spans="2:19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</row>
    <row r="102" spans="2:19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</row>
    <row r="103" spans="2:19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</row>
    <row r="104" spans="2:19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</row>
    <row r="105" spans="2:19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</row>
    <row r="106" spans="2:19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</row>
    <row r="107" spans="2:19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</row>
    <row r="108" spans="2:19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</row>
    <row r="109" spans="2:19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</row>
    <row r="110" spans="2:19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</row>
    <row r="111" spans="2:19">
      <c r="B111" s="124"/>
      <c r="C111" s="124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</row>
    <row r="112" spans="2:19">
      <c r="B112" s="124"/>
      <c r="C112" s="124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</row>
    <row r="113" spans="2:19">
      <c r="B113" s="124"/>
      <c r="C113" s="124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</row>
    <row r="114" spans="2:19">
      <c r="B114" s="124"/>
      <c r="C114" s="124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</row>
    <row r="115" spans="2:19">
      <c r="B115" s="124"/>
      <c r="C115" s="124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</row>
    <row r="116" spans="2:19">
      <c r="B116" s="124"/>
      <c r="C116" s="124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</row>
    <row r="117" spans="2:19">
      <c r="B117" s="124"/>
      <c r="C117" s="124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  <c r="R117" s="125"/>
      <c r="S117" s="125"/>
    </row>
    <row r="118" spans="2:19">
      <c r="B118" s="124"/>
      <c r="C118" s="124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  <c r="S118" s="125"/>
    </row>
    <row r="119" spans="2:19">
      <c r="B119" s="124"/>
      <c r="C119" s="124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  <c r="R119" s="125"/>
      <c r="S119" s="125"/>
    </row>
    <row r="120" spans="2:19">
      <c r="B120" s="124"/>
      <c r="C120" s="124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  <c r="R120" s="125"/>
      <c r="S120" s="125"/>
    </row>
    <row r="121" spans="2:19">
      <c r="B121" s="124"/>
      <c r="C121" s="124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</row>
    <row r="122" spans="2:19">
      <c r="B122" s="124"/>
      <c r="C122" s="124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  <c r="Q122" s="125"/>
      <c r="R122" s="125"/>
      <c r="S122" s="125"/>
    </row>
    <row r="123" spans="2:19">
      <c r="B123" s="124"/>
      <c r="C123" s="124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  <c r="R123" s="125"/>
      <c r="S123" s="125"/>
    </row>
    <row r="124" spans="2:19">
      <c r="B124" s="124"/>
      <c r="C124" s="124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  <c r="Q124" s="125"/>
      <c r="R124" s="125"/>
      <c r="S124" s="125"/>
    </row>
    <row r="125" spans="2:19">
      <c r="B125" s="124"/>
      <c r="C125" s="124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  <c r="R125" s="125"/>
      <c r="S125" s="125"/>
    </row>
    <row r="126" spans="2:19">
      <c r="B126" s="124"/>
      <c r="C126" s="124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</row>
    <row r="127" spans="2:19">
      <c r="B127" s="124"/>
      <c r="C127" s="124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  <c r="Q127" s="125"/>
      <c r="R127" s="125"/>
      <c r="S127" s="125"/>
    </row>
    <row r="128" spans="2:19">
      <c r="B128" s="124"/>
      <c r="C128" s="124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  <c r="R128" s="125"/>
      <c r="S128" s="125"/>
    </row>
    <row r="129" spans="2:19">
      <c r="B129" s="124"/>
      <c r="C129" s="124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  <c r="R129" s="125"/>
      <c r="S129" s="125"/>
    </row>
    <row r="130" spans="2:19">
      <c r="B130" s="124"/>
      <c r="C130" s="124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  <c r="Q130" s="125"/>
      <c r="R130" s="125"/>
      <c r="S130" s="125"/>
    </row>
    <row r="131" spans="2:19">
      <c r="B131" s="124"/>
      <c r="C131" s="124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  <c r="Q131" s="125"/>
      <c r="R131" s="125"/>
      <c r="S131" s="125"/>
    </row>
    <row r="132" spans="2:19">
      <c r="B132" s="124"/>
      <c r="C132" s="124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  <c r="R132" s="125"/>
      <c r="S132" s="125"/>
    </row>
    <row r="133" spans="2:19">
      <c r="B133" s="124"/>
      <c r="C133" s="124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  <c r="Q133" s="125"/>
      <c r="R133" s="125"/>
      <c r="S133" s="125"/>
    </row>
    <row r="134" spans="2:19">
      <c r="B134" s="124"/>
      <c r="C134" s="124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  <c r="Q134" s="125"/>
      <c r="R134" s="125"/>
      <c r="S134" s="125"/>
    </row>
    <row r="135" spans="2:19">
      <c r="B135" s="124"/>
      <c r="C135" s="124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  <c r="Q135" s="125"/>
      <c r="R135" s="125"/>
      <c r="S135" s="125"/>
    </row>
    <row r="136" spans="2:19">
      <c r="B136" s="124"/>
      <c r="C136" s="124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  <c r="Q136" s="125"/>
      <c r="R136" s="125"/>
      <c r="S136" s="125"/>
    </row>
    <row r="137" spans="2:19">
      <c r="B137" s="124"/>
      <c r="C137" s="124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  <c r="Q137" s="125"/>
      <c r="R137" s="125"/>
      <c r="S137" s="125"/>
    </row>
    <row r="138" spans="2:19">
      <c r="B138" s="124"/>
      <c r="C138" s="124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  <c r="P138" s="125"/>
      <c r="Q138" s="125"/>
      <c r="R138" s="125"/>
      <c r="S138" s="125"/>
    </row>
    <row r="139" spans="2:19">
      <c r="B139" s="124"/>
      <c r="C139" s="124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  <c r="P139" s="125"/>
      <c r="Q139" s="125"/>
      <c r="R139" s="125"/>
      <c r="S139" s="125"/>
    </row>
    <row r="140" spans="2:19">
      <c r="B140" s="124"/>
      <c r="C140" s="124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  <c r="Q140" s="125"/>
      <c r="R140" s="125"/>
      <c r="S140" s="125"/>
    </row>
    <row r="141" spans="2:19">
      <c r="B141" s="124"/>
      <c r="C141" s="124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  <c r="P141" s="125"/>
      <c r="Q141" s="125"/>
      <c r="R141" s="125"/>
      <c r="S141" s="125"/>
    </row>
    <row r="142" spans="2:19">
      <c r="B142" s="124"/>
      <c r="C142" s="124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  <c r="Q142" s="125"/>
      <c r="R142" s="125"/>
      <c r="S142" s="125"/>
    </row>
    <row r="143" spans="2:19">
      <c r="B143" s="124"/>
      <c r="C143" s="124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  <c r="Q143" s="125"/>
      <c r="R143" s="125"/>
      <c r="S143" s="125"/>
    </row>
    <row r="144" spans="2:19">
      <c r="B144" s="124"/>
      <c r="C144" s="124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  <c r="P144" s="125"/>
      <c r="Q144" s="125"/>
      <c r="R144" s="125"/>
      <c r="S144" s="125"/>
    </row>
    <row r="145" spans="2:19">
      <c r="B145" s="124"/>
      <c r="C145" s="124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  <c r="Q145" s="125"/>
      <c r="R145" s="125"/>
      <c r="S145" s="125"/>
    </row>
    <row r="146" spans="2:19">
      <c r="B146" s="124"/>
      <c r="C146" s="124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  <c r="R146" s="125"/>
      <c r="S146" s="125"/>
    </row>
    <row r="147" spans="2:19">
      <c r="B147" s="124"/>
      <c r="C147" s="124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  <c r="Q147" s="125"/>
      <c r="R147" s="125"/>
      <c r="S147" s="125"/>
    </row>
    <row r="148" spans="2:19">
      <c r="B148" s="124"/>
      <c r="C148" s="124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  <c r="Q148" s="125"/>
      <c r="R148" s="125"/>
      <c r="S148" s="125"/>
    </row>
    <row r="149" spans="2:19">
      <c r="B149" s="124"/>
      <c r="C149" s="124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  <c r="P149" s="125"/>
      <c r="Q149" s="125"/>
      <c r="R149" s="125"/>
      <c r="S149" s="125"/>
    </row>
    <row r="150" spans="2:19">
      <c r="B150" s="124"/>
      <c r="C150" s="124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  <c r="Q150" s="125"/>
      <c r="R150" s="125"/>
      <c r="S150" s="125"/>
    </row>
    <row r="151" spans="2:19">
      <c r="B151" s="124"/>
      <c r="C151" s="124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  <c r="P151" s="125"/>
      <c r="Q151" s="125"/>
      <c r="R151" s="125"/>
      <c r="S151" s="125"/>
    </row>
    <row r="152" spans="2:19">
      <c r="B152" s="124"/>
      <c r="C152" s="124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  <c r="Q152" s="125"/>
      <c r="R152" s="125"/>
      <c r="S152" s="125"/>
    </row>
    <row r="153" spans="2:19">
      <c r="B153" s="124"/>
      <c r="C153" s="124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  <c r="Q153" s="125"/>
      <c r="R153" s="125"/>
      <c r="S153" s="125"/>
    </row>
    <row r="154" spans="2:19">
      <c r="B154" s="124"/>
      <c r="C154" s="124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  <c r="R154" s="125"/>
      <c r="S154" s="125"/>
    </row>
    <row r="155" spans="2:19">
      <c r="B155" s="124"/>
      <c r="C155" s="124"/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  <c r="N155" s="125"/>
      <c r="O155" s="125"/>
      <c r="P155" s="125"/>
      <c r="Q155" s="125"/>
      <c r="R155" s="125"/>
      <c r="S155" s="125"/>
    </row>
    <row r="156" spans="2:19">
      <c r="B156" s="124"/>
      <c r="C156" s="124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  <c r="Q156" s="125"/>
      <c r="R156" s="125"/>
      <c r="S156" s="125"/>
    </row>
    <row r="157" spans="2:19">
      <c r="B157" s="124"/>
      <c r="C157" s="124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  <c r="O157" s="125"/>
      <c r="P157" s="125"/>
      <c r="Q157" s="125"/>
      <c r="R157" s="125"/>
      <c r="S157" s="125"/>
    </row>
    <row r="158" spans="2:19">
      <c r="B158" s="124"/>
      <c r="C158" s="124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  <c r="P158" s="125"/>
      <c r="Q158" s="125"/>
      <c r="R158" s="125"/>
      <c r="S158" s="125"/>
    </row>
    <row r="159" spans="2:19">
      <c r="B159" s="124"/>
      <c r="C159" s="124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  <c r="P159" s="125"/>
      <c r="Q159" s="125"/>
      <c r="R159" s="125"/>
      <c r="S159" s="125"/>
    </row>
    <row r="160" spans="2:19">
      <c r="B160" s="124"/>
      <c r="C160" s="124"/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  <c r="N160" s="125"/>
      <c r="O160" s="125"/>
      <c r="P160" s="125"/>
      <c r="Q160" s="125"/>
      <c r="R160" s="125"/>
      <c r="S160" s="125"/>
    </row>
    <row r="161" spans="2:19">
      <c r="B161" s="124"/>
      <c r="C161" s="124"/>
      <c r="D161" s="125"/>
      <c r="E161" s="125"/>
      <c r="F161" s="125"/>
      <c r="G161" s="125"/>
      <c r="H161" s="125"/>
      <c r="I161" s="125"/>
      <c r="J161" s="125"/>
      <c r="K161" s="125"/>
      <c r="L161" s="125"/>
      <c r="M161" s="125"/>
      <c r="N161" s="125"/>
      <c r="O161" s="125"/>
      <c r="P161" s="125"/>
      <c r="Q161" s="125"/>
      <c r="R161" s="125"/>
      <c r="S161" s="125"/>
    </row>
    <row r="162" spans="2:19">
      <c r="B162" s="124"/>
      <c r="C162" s="124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  <c r="P162" s="125"/>
      <c r="Q162" s="125"/>
      <c r="R162" s="125"/>
      <c r="S162" s="125"/>
    </row>
    <row r="163" spans="2:19">
      <c r="B163" s="124"/>
      <c r="C163" s="124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  <c r="O163" s="125"/>
      <c r="P163" s="125"/>
      <c r="Q163" s="125"/>
      <c r="R163" s="125"/>
      <c r="S163" s="125"/>
    </row>
    <row r="164" spans="2:19">
      <c r="B164" s="124"/>
      <c r="C164" s="124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  <c r="P164" s="125"/>
      <c r="Q164" s="125"/>
      <c r="R164" s="125"/>
      <c r="S164" s="125"/>
    </row>
    <row r="165" spans="2:19">
      <c r="B165" s="124"/>
      <c r="C165" s="124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  <c r="Q165" s="125"/>
      <c r="R165" s="125"/>
      <c r="S165" s="125"/>
    </row>
    <row r="166" spans="2:19">
      <c r="B166" s="124"/>
      <c r="C166" s="124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  <c r="O166" s="125"/>
      <c r="P166" s="125"/>
      <c r="Q166" s="125"/>
      <c r="R166" s="125"/>
      <c r="S166" s="125"/>
    </row>
    <row r="167" spans="2:19">
      <c r="B167" s="124"/>
      <c r="C167" s="124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  <c r="N167" s="125"/>
      <c r="O167" s="125"/>
      <c r="P167" s="125"/>
      <c r="Q167" s="125"/>
      <c r="R167" s="125"/>
      <c r="S167" s="125"/>
    </row>
    <row r="168" spans="2:19">
      <c r="B168" s="124"/>
      <c r="C168" s="124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  <c r="O168" s="125"/>
      <c r="P168" s="125"/>
      <c r="Q168" s="125"/>
      <c r="R168" s="125"/>
      <c r="S168" s="125"/>
    </row>
    <row r="169" spans="2:19">
      <c r="B169" s="124"/>
      <c r="C169" s="124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  <c r="O169" s="125"/>
      <c r="P169" s="125"/>
      <c r="Q169" s="125"/>
      <c r="R169" s="125"/>
      <c r="S169" s="125"/>
    </row>
    <row r="170" spans="2:19">
      <c r="B170" s="124"/>
      <c r="C170" s="124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  <c r="P170" s="125"/>
      <c r="Q170" s="125"/>
      <c r="R170" s="125"/>
      <c r="S170" s="125"/>
    </row>
    <row r="171" spans="2:19">
      <c r="B171" s="124"/>
      <c r="C171" s="124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  <c r="O171" s="125"/>
      <c r="P171" s="125"/>
      <c r="Q171" s="125"/>
      <c r="R171" s="125"/>
      <c r="S171" s="125"/>
    </row>
    <row r="172" spans="2:19">
      <c r="B172" s="124"/>
      <c r="C172" s="124"/>
      <c r="D172" s="125"/>
      <c r="E172" s="125"/>
      <c r="F172" s="125"/>
      <c r="G172" s="125"/>
      <c r="H172" s="125"/>
      <c r="I172" s="125"/>
      <c r="J172" s="125"/>
      <c r="K172" s="125"/>
      <c r="L172" s="125"/>
      <c r="M172" s="125"/>
      <c r="N172" s="125"/>
      <c r="O172" s="125"/>
      <c r="P172" s="125"/>
      <c r="Q172" s="125"/>
      <c r="R172" s="125"/>
      <c r="S172" s="125"/>
    </row>
    <row r="173" spans="2:19">
      <c r="B173" s="124"/>
      <c r="C173" s="124"/>
      <c r="D173" s="125"/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  <c r="O173" s="125"/>
      <c r="P173" s="125"/>
      <c r="Q173" s="125"/>
      <c r="R173" s="125"/>
      <c r="S173" s="125"/>
    </row>
    <row r="174" spans="2:19">
      <c r="B174" s="124"/>
      <c r="C174" s="124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  <c r="O174" s="125"/>
      <c r="P174" s="125"/>
      <c r="Q174" s="125"/>
      <c r="R174" s="125"/>
      <c r="S174" s="125"/>
    </row>
    <row r="175" spans="2:19">
      <c r="B175" s="124"/>
      <c r="C175" s="124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  <c r="P175" s="125"/>
      <c r="Q175" s="125"/>
      <c r="R175" s="125"/>
      <c r="S175" s="125"/>
    </row>
    <row r="176" spans="2:19">
      <c r="B176" s="124"/>
      <c r="C176" s="124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  <c r="O176" s="125"/>
      <c r="P176" s="125"/>
      <c r="Q176" s="125"/>
      <c r="R176" s="125"/>
      <c r="S176" s="125"/>
    </row>
    <row r="177" spans="2:19">
      <c r="B177" s="124"/>
      <c r="C177" s="124"/>
      <c r="D177" s="125"/>
      <c r="E177" s="125"/>
      <c r="F177" s="125"/>
      <c r="G177" s="125"/>
      <c r="H177" s="125"/>
      <c r="I177" s="125"/>
      <c r="J177" s="125"/>
      <c r="K177" s="125"/>
      <c r="L177" s="125"/>
      <c r="M177" s="125"/>
      <c r="N177" s="125"/>
      <c r="O177" s="125"/>
      <c r="P177" s="125"/>
      <c r="Q177" s="125"/>
      <c r="R177" s="125"/>
      <c r="S177" s="125"/>
    </row>
    <row r="178" spans="2:19">
      <c r="B178" s="124"/>
      <c r="C178" s="124"/>
      <c r="D178" s="125"/>
      <c r="E178" s="125"/>
      <c r="F178" s="125"/>
      <c r="G178" s="125"/>
      <c r="H178" s="125"/>
      <c r="I178" s="125"/>
      <c r="J178" s="125"/>
      <c r="K178" s="125"/>
      <c r="L178" s="125"/>
      <c r="M178" s="125"/>
      <c r="N178" s="125"/>
      <c r="O178" s="125"/>
      <c r="P178" s="125"/>
      <c r="Q178" s="125"/>
      <c r="R178" s="125"/>
      <c r="S178" s="125"/>
    </row>
    <row r="179" spans="2:19">
      <c r="B179" s="124"/>
      <c r="C179" s="124"/>
      <c r="D179" s="125"/>
      <c r="E179" s="125"/>
      <c r="F179" s="125"/>
      <c r="G179" s="125"/>
      <c r="H179" s="125"/>
      <c r="I179" s="125"/>
      <c r="J179" s="125"/>
      <c r="K179" s="125"/>
      <c r="L179" s="125"/>
      <c r="M179" s="125"/>
      <c r="N179" s="125"/>
      <c r="O179" s="125"/>
      <c r="P179" s="125"/>
      <c r="Q179" s="125"/>
      <c r="R179" s="125"/>
      <c r="S179" s="125"/>
    </row>
    <row r="180" spans="2:19">
      <c r="B180" s="124"/>
      <c r="C180" s="124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  <c r="O180" s="125"/>
      <c r="P180" s="125"/>
      <c r="Q180" s="125"/>
      <c r="R180" s="125"/>
      <c r="S180" s="125"/>
    </row>
    <row r="181" spans="2:19">
      <c r="B181" s="124"/>
      <c r="C181" s="124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  <c r="O181" s="125"/>
      <c r="P181" s="125"/>
      <c r="Q181" s="125"/>
      <c r="R181" s="125"/>
      <c r="S181" s="125"/>
    </row>
    <row r="182" spans="2:19">
      <c r="B182" s="124"/>
      <c r="C182" s="124"/>
      <c r="D182" s="125"/>
      <c r="E182" s="125"/>
      <c r="F182" s="125"/>
      <c r="G182" s="125"/>
      <c r="H182" s="125"/>
      <c r="I182" s="125"/>
      <c r="J182" s="125"/>
      <c r="K182" s="125"/>
      <c r="L182" s="125"/>
      <c r="M182" s="125"/>
      <c r="N182" s="125"/>
      <c r="O182" s="125"/>
      <c r="P182" s="125"/>
      <c r="Q182" s="125"/>
      <c r="R182" s="125"/>
      <c r="S182" s="125"/>
    </row>
    <row r="183" spans="2:19">
      <c r="B183" s="124"/>
      <c r="C183" s="124"/>
      <c r="D183" s="125"/>
      <c r="E183" s="125"/>
      <c r="F183" s="125"/>
      <c r="G183" s="125"/>
      <c r="H183" s="125"/>
      <c r="I183" s="125"/>
      <c r="J183" s="125"/>
      <c r="K183" s="125"/>
      <c r="L183" s="125"/>
      <c r="M183" s="125"/>
      <c r="N183" s="125"/>
      <c r="O183" s="125"/>
      <c r="P183" s="125"/>
      <c r="Q183" s="125"/>
      <c r="R183" s="125"/>
      <c r="S183" s="125"/>
    </row>
    <row r="184" spans="2:19">
      <c r="B184" s="124"/>
      <c r="C184" s="124"/>
      <c r="D184" s="125"/>
      <c r="E184" s="125"/>
      <c r="F184" s="125"/>
      <c r="G184" s="125"/>
      <c r="H184" s="125"/>
      <c r="I184" s="125"/>
      <c r="J184" s="125"/>
      <c r="K184" s="125"/>
      <c r="L184" s="125"/>
      <c r="M184" s="125"/>
      <c r="N184" s="125"/>
      <c r="O184" s="125"/>
      <c r="P184" s="125"/>
      <c r="Q184" s="125"/>
      <c r="R184" s="125"/>
      <c r="S184" s="125"/>
    </row>
    <row r="185" spans="2:19">
      <c r="B185" s="124"/>
      <c r="C185" s="124"/>
      <c r="D185" s="125"/>
      <c r="E185" s="125"/>
      <c r="F185" s="125"/>
      <c r="G185" s="125"/>
      <c r="H185" s="125"/>
      <c r="I185" s="125"/>
      <c r="J185" s="125"/>
      <c r="K185" s="125"/>
      <c r="L185" s="125"/>
      <c r="M185" s="125"/>
      <c r="N185" s="125"/>
      <c r="O185" s="125"/>
      <c r="P185" s="125"/>
      <c r="Q185" s="125"/>
      <c r="R185" s="125"/>
      <c r="S185" s="125"/>
    </row>
    <row r="186" spans="2:19">
      <c r="B186" s="124"/>
      <c r="C186" s="124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  <c r="P186" s="125"/>
      <c r="Q186" s="125"/>
      <c r="R186" s="125"/>
      <c r="S186" s="125"/>
    </row>
    <row r="187" spans="2:19">
      <c r="B187" s="124"/>
      <c r="C187" s="124"/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  <c r="N187" s="125"/>
      <c r="O187" s="125"/>
      <c r="P187" s="125"/>
      <c r="Q187" s="125"/>
      <c r="R187" s="125"/>
      <c r="S187" s="125"/>
    </row>
    <row r="188" spans="2:19">
      <c r="B188" s="124"/>
      <c r="C188" s="124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  <c r="P188" s="125"/>
      <c r="Q188" s="125"/>
      <c r="R188" s="125"/>
      <c r="S188" s="125"/>
    </row>
    <row r="189" spans="2:19">
      <c r="B189" s="124"/>
      <c r="C189" s="124"/>
      <c r="D189" s="125"/>
      <c r="E189" s="125"/>
      <c r="F189" s="125"/>
      <c r="G189" s="125"/>
      <c r="H189" s="125"/>
      <c r="I189" s="125"/>
      <c r="J189" s="125"/>
      <c r="K189" s="125"/>
      <c r="L189" s="125"/>
      <c r="M189" s="125"/>
      <c r="N189" s="125"/>
      <c r="O189" s="125"/>
      <c r="P189" s="125"/>
      <c r="Q189" s="125"/>
      <c r="R189" s="125"/>
      <c r="S189" s="125"/>
    </row>
    <row r="190" spans="2:19">
      <c r="B190" s="124"/>
      <c r="C190" s="124"/>
      <c r="D190" s="125"/>
      <c r="E190" s="125"/>
      <c r="F190" s="125"/>
      <c r="G190" s="125"/>
      <c r="H190" s="125"/>
      <c r="I190" s="125"/>
      <c r="J190" s="125"/>
      <c r="K190" s="125"/>
      <c r="L190" s="125"/>
      <c r="M190" s="125"/>
      <c r="N190" s="125"/>
      <c r="O190" s="125"/>
      <c r="P190" s="125"/>
      <c r="Q190" s="125"/>
      <c r="R190" s="125"/>
      <c r="S190" s="125"/>
    </row>
    <row r="191" spans="2:19">
      <c r="B191" s="124"/>
      <c r="C191" s="124"/>
      <c r="D191" s="125"/>
      <c r="E191" s="125"/>
      <c r="F191" s="125"/>
      <c r="G191" s="125"/>
      <c r="H191" s="125"/>
      <c r="I191" s="125"/>
      <c r="J191" s="125"/>
      <c r="K191" s="125"/>
      <c r="L191" s="125"/>
      <c r="M191" s="125"/>
      <c r="N191" s="125"/>
      <c r="O191" s="125"/>
      <c r="P191" s="125"/>
      <c r="Q191" s="125"/>
      <c r="R191" s="125"/>
      <c r="S191" s="125"/>
    </row>
    <row r="192" spans="2:19">
      <c r="B192" s="124"/>
      <c r="C192" s="124"/>
      <c r="D192" s="125"/>
      <c r="E192" s="125"/>
      <c r="F192" s="125"/>
      <c r="G192" s="125"/>
      <c r="H192" s="125"/>
      <c r="I192" s="125"/>
      <c r="J192" s="125"/>
      <c r="K192" s="125"/>
      <c r="L192" s="125"/>
      <c r="M192" s="125"/>
      <c r="N192" s="125"/>
      <c r="O192" s="125"/>
      <c r="P192" s="125"/>
      <c r="Q192" s="125"/>
      <c r="R192" s="125"/>
      <c r="S192" s="125"/>
    </row>
    <row r="193" spans="2:19">
      <c r="B193" s="124"/>
      <c r="C193" s="124"/>
      <c r="D193" s="125"/>
      <c r="E193" s="125"/>
      <c r="F193" s="125"/>
      <c r="G193" s="125"/>
      <c r="H193" s="125"/>
      <c r="I193" s="125"/>
      <c r="J193" s="125"/>
      <c r="K193" s="125"/>
      <c r="L193" s="125"/>
      <c r="M193" s="125"/>
      <c r="N193" s="125"/>
      <c r="O193" s="125"/>
      <c r="P193" s="125"/>
      <c r="Q193" s="125"/>
      <c r="R193" s="125"/>
      <c r="S193" s="125"/>
    </row>
    <row r="194" spans="2:19">
      <c r="B194" s="124"/>
      <c r="C194" s="124"/>
      <c r="D194" s="125"/>
      <c r="E194" s="125"/>
      <c r="F194" s="125"/>
      <c r="G194" s="125"/>
      <c r="H194" s="125"/>
      <c r="I194" s="125"/>
      <c r="J194" s="125"/>
      <c r="K194" s="125"/>
      <c r="L194" s="125"/>
      <c r="M194" s="125"/>
      <c r="N194" s="125"/>
      <c r="O194" s="125"/>
      <c r="P194" s="125"/>
      <c r="Q194" s="125"/>
      <c r="R194" s="125"/>
      <c r="S194" s="125"/>
    </row>
    <row r="195" spans="2:19">
      <c r="B195" s="124"/>
      <c r="C195" s="124"/>
      <c r="D195" s="125"/>
      <c r="E195" s="125"/>
      <c r="F195" s="125"/>
      <c r="G195" s="125"/>
      <c r="H195" s="125"/>
      <c r="I195" s="125"/>
      <c r="J195" s="125"/>
      <c r="K195" s="125"/>
      <c r="L195" s="125"/>
      <c r="M195" s="125"/>
      <c r="N195" s="125"/>
      <c r="O195" s="125"/>
      <c r="P195" s="125"/>
      <c r="Q195" s="125"/>
      <c r="R195" s="125"/>
      <c r="S195" s="125"/>
    </row>
    <row r="196" spans="2:19">
      <c r="B196" s="124"/>
      <c r="C196" s="124"/>
      <c r="D196" s="125"/>
      <c r="E196" s="125"/>
      <c r="F196" s="125"/>
      <c r="G196" s="125"/>
      <c r="H196" s="125"/>
      <c r="I196" s="125"/>
      <c r="J196" s="125"/>
      <c r="K196" s="125"/>
      <c r="L196" s="125"/>
      <c r="M196" s="125"/>
      <c r="N196" s="125"/>
      <c r="O196" s="125"/>
      <c r="P196" s="125"/>
      <c r="Q196" s="125"/>
      <c r="R196" s="125"/>
      <c r="S196" s="125"/>
    </row>
    <row r="197" spans="2:19">
      <c r="B197" s="124"/>
      <c r="C197" s="124"/>
      <c r="D197" s="125"/>
      <c r="E197" s="125"/>
      <c r="F197" s="125"/>
      <c r="G197" s="125"/>
      <c r="H197" s="125"/>
      <c r="I197" s="125"/>
      <c r="J197" s="125"/>
      <c r="K197" s="125"/>
      <c r="L197" s="125"/>
      <c r="M197" s="125"/>
      <c r="N197" s="125"/>
      <c r="O197" s="125"/>
      <c r="P197" s="125"/>
      <c r="Q197" s="125"/>
      <c r="R197" s="125"/>
      <c r="S197" s="125"/>
    </row>
    <row r="198" spans="2:19">
      <c r="B198" s="124"/>
      <c r="C198" s="124"/>
      <c r="D198" s="125"/>
      <c r="E198" s="125"/>
      <c r="F198" s="125"/>
      <c r="G198" s="125"/>
      <c r="H198" s="125"/>
      <c r="I198" s="125"/>
      <c r="J198" s="125"/>
      <c r="K198" s="125"/>
      <c r="L198" s="125"/>
      <c r="M198" s="125"/>
      <c r="N198" s="125"/>
      <c r="O198" s="125"/>
      <c r="P198" s="125"/>
      <c r="Q198" s="125"/>
      <c r="R198" s="125"/>
      <c r="S198" s="125"/>
    </row>
    <row r="199" spans="2:19">
      <c r="B199" s="124"/>
      <c r="C199" s="124"/>
      <c r="D199" s="125"/>
      <c r="E199" s="125"/>
      <c r="F199" s="125"/>
      <c r="G199" s="125"/>
      <c r="H199" s="125"/>
      <c r="I199" s="125"/>
      <c r="J199" s="125"/>
      <c r="K199" s="125"/>
      <c r="L199" s="125"/>
      <c r="M199" s="125"/>
      <c r="N199" s="125"/>
      <c r="O199" s="125"/>
      <c r="P199" s="125"/>
      <c r="Q199" s="125"/>
      <c r="R199" s="125"/>
      <c r="S199" s="125"/>
    </row>
    <row r="200" spans="2:19">
      <c r="B200" s="124"/>
      <c r="C200" s="124"/>
      <c r="D200" s="125"/>
      <c r="E200" s="125"/>
      <c r="F200" s="125"/>
      <c r="G200" s="125"/>
      <c r="H200" s="125"/>
      <c r="I200" s="125"/>
      <c r="J200" s="125"/>
      <c r="K200" s="125"/>
      <c r="L200" s="125"/>
      <c r="M200" s="125"/>
      <c r="N200" s="125"/>
      <c r="O200" s="125"/>
      <c r="P200" s="125"/>
      <c r="Q200" s="125"/>
      <c r="R200" s="125"/>
      <c r="S200" s="125"/>
    </row>
    <row r="201" spans="2:19">
      <c r="B201" s="124"/>
      <c r="C201" s="124"/>
      <c r="D201" s="125"/>
      <c r="E201" s="125"/>
      <c r="F201" s="125"/>
      <c r="G201" s="125"/>
      <c r="H201" s="125"/>
      <c r="I201" s="125"/>
      <c r="J201" s="125"/>
      <c r="K201" s="125"/>
      <c r="L201" s="125"/>
      <c r="M201" s="125"/>
      <c r="N201" s="125"/>
      <c r="O201" s="125"/>
      <c r="P201" s="125"/>
      <c r="Q201" s="125"/>
      <c r="R201" s="125"/>
      <c r="S201" s="125"/>
    </row>
    <row r="202" spans="2:19">
      <c r="B202" s="124"/>
      <c r="C202" s="124"/>
      <c r="D202" s="125"/>
      <c r="E202" s="125"/>
      <c r="F202" s="125"/>
      <c r="G202" s="125"/>
      <c r="H202" s="125"/>
      <c r="I202" s="125"/>
      <c r="J202" s="125"/>
      <c r="K202" s="125"/>
      <c r="L202" s="125"/>
      <c r="M202" s="125"/>
      <c r="N202" s="125"/>
      <c r="O202" s="125"/>
      <c r="P202" s="125"/>
      <c r="Q202" s="125"/>
      <c r="R202" s="125"/>
      <c r="S202" s="125"/>
    </row>
    <row r="203" spans="2:19">
      <c r="B203" s="124"/>
      <c r="C203" s="124"/>
      <c r="D203" s="125"/>
      <c r="E203" s="125"/>
      <c r="F203" s="125"/>
      <c r="G203" s="125"/>
      <c r="H203" s="125"/>
      <c r="I203" s="125"/>
      <c r="J203" s="125"/>
      <c r="K203" s="125"/>
      <c r="L203" s="125"/>
      <c r="M203" s="125"/>
      <c r="N203" s="125"/>
      <c r="O203" s="125"/>
      <c r="P203" s="125"/>
      <c r="Q203" s="125"/>
      <c r="R203" s="125"/>
      <c r="S203" s="125"/>
    </row>
    <row r="204" spans="2:19">
      <c r="B204" s="124"/>
      <c r="C204" s="124"/>
      <c r="D204" s="125"/>
      <c r="E204" s="125"/>
      <c r="F204" s="125"/>
      <c r="G204" s="125"/>
      <c r="H204" s="125"/>
      <c r="I204" s="125"/>
      <c r="J204" s="125"/>
      <c r="K204" s="125"/>
      <c r="L204" s="125"/>
      <c r="M204" s="125"/>
      <c r="N204" s="125"/>
      <c r="O204" s="125"/>
      <c r="P204" s="125"/>
      <c r="Q204" s="125"/>
      <c r="R204" s="125"/>
      <c r="S204" s="125"/>
    </row>
    <row r="205" spans="2:19">
      <c r="B205" s="124"/>
      <c r="C205" s="124"/>
      <c r="D205" s="125"/>
      <c r="E205" s="125"/>
      <c r="F205" s="125"/>
      <c r="G205" s="125"/>
      <c r="H205" s="125"/>
      <c r="I205" s="125"/>
      <c r="J205" s="125"/>
      <c r="K205" s="125"/>
      <c r="L205" s="125"/>
      <c r="M205" s="125"/>
      <c r="N205" s="125"/>
      <c r="O205" s="125"/>
      <c r="P205" s="125"/>
      <c r="Q205" s="125"/>
      <c r="R205" s="125"/>
      <c r="S205" s="125"/>
    </row>
    <row r="206" spans="2:19">
      <c r="B206" s="124"/>
      <c r="C206" s="124"/>
      <c r="D206" s="125"/>
      <c r="E206" s="125"/>
      <c r="F206" s="125"/>
      <c r="G206" s="125"/>
      <c r="H206" s="125"/>
      <c r="I206" s="125"/>
      <c r="J206" s="125"/>
      <c r="K206" s="125"/>
      <c r="L206" s="125"/>
      <c r="M206" s="125"/>
      <c r="N206" s="125"/>
      <c r="O206" s="125"/>
      <c r="P206" s="125"/>
      <c r="Q206" s="125"/>
      <c r="R206" s="125"/>
      <c r="S206" s="125"/>
    </row>
    <row r="207" spans="2:19">
      <c r="B207" s="124"/>
      <c r="C207" s="124"/>
      <c r="D207" s="125"/>
      <c r="E207" s="125"/>
      <c r="F207" s="125"/>
      <c r="G207" s="125"/>
      <c r="H207" s="125"/>
      <c r="I207" s="125"/>
      <c r="J207" s="125"/>
      <c r="K207" s="125"/>
      <c r="L207" s="125"/>
      <c r="M207" s="125"/>
      <c r="N207" s="125"/>
      <c r="O207" s="125"/>
      <c r="P207" s="125"/>
      <c r="Q207" s="125"/>
      <c r="R207" s="125"/>
      <c r="S207" s="125"/>
    </row>
    <row r="208" spans="2:19">
      <c r="B208" s="124"/>
      <c r="C208" s="124"/>
      <c r="D208" s="125"/>
      <c r="E208" s="125"/>
      <c r="F208" s="125"/>
      <c r="G208" s="125"/>
      <c r="H208" s="125"/>
      <c r="I208" s="125"/>
      <c r="J208" s="125"/>
      <c r="K208" s="125"/>
      <c r="L208" s="125"/>
      <c r="M208" s="125"/>
      <c r="N208" s="125"/>
      <c r="O208" s="125"/>
      <c r="P208" s="125"/>
      <c r="Q208" s="125"/>
      <c r="R208" s="125"/>
      <c r="S208" s="125"/>
    </row>
    <row r="209" spans="2:19">
      <c r="B209" s="124"/>
      <c r="C209" s="124"/>
      <c r="D209" s="125"/>
      <c r="E209" s="125"/>
      <c r="F209" s="125"/>
      <c r="G209" s="125"/>
      <c r="H209" s="125"/>
      <c r="I209" s="125"/>
      <c r="J209" s="125"/>
      <c r="K209" s="125"/>
      <c r="L209" s="125"/>
      <c r="M209" s="125"/>
      <c r="N209" s="125"/>
      <c r="O209" s="125"/>
      <c r="P209" s="125"/>
      <c r="Q209" s="125"/>
      <c r="R209" s="125"/>
      <c r="S209" s="125"/>
    </row>
    <row r="210" spans="2:19">
      <c r="B210" s="124"/>
      <c r="C210" s="124"/>
      <c r="D210" s="125"/>
      <c r="E210" s="125"/>
      <c r="F210" s="125"/>
      <c r="G210" s="125"/>
      <c r="H210" s="125"/>
      <c r="I210" s="125"/>
      <c r="J210" s="125"/>
      <c r="K210" s="125"/>
      <c r="L210" s="125"/>
      <c r="M210" s="125"/>
      <c r="N210" s="125"/>
      <c r="O210" s="125"/>
      <c r="P210" s="125"/>
      <c r="Q210" s="125"/>
      <c r="R210" s="125"/>
      <c r="S210" s="125"/>
    </row>
    <row r="211" spans="2:19">
      <c r="B211" s="124"/>
      <c r="C211" s="124"/>
      <c r="D211" s="125"/>
      <c r="E211" s="125"/>
      <c r="F211" s="125"/>
      <c r="G211" s="125"/>
      <c r="H211" s="125"/>
      <c r="I211" s="125"/>
      <c r="J211" s="125"/>
      <c r="K211" s="125"/>
      <c r="L211" s="125"/>
      <c r="M211" s="125"/>
      <c r="N211" s="125"/>
      <c r="O211" s="125"/>
      <c r="P211" s="125"/>
      <c r="Q211" s="125"/>
      <c r="R211" s="125"/>
      <c r="S211" s="125"/>
    </row>
    <row r="212" spans="2:19">
      <c r="B212" s="124"/>
      <c r="C212" s="124"/>
      <c r="D212" s="125"/>
      <c r="E212" s="125"/>
      <c r="F212" s="125"/>
      <c r="G212" s="125"/>
      <c r="H212" s="125"/>
      <c r="I212" s="125"/>
      <c r="J212" s="125"/>
      <c r="K212" s="125"/>
      <c r="L212" s="125"/>
      <c r="M212" s="125"/>
      <c r="N212" s="125"/>
      <c r="O212" s="125"/>
      <c r="P212" s="125"/>
      <c r="Q212" s="125"/>
      <c r="R212" s="125"/>
      <c r="S212" s="125"/>
    </row>
    <row r="213" spans="2:19">
      <c r="B213" s="124"/>
      <c r="C213" s="124"/>
      <c r="D213" s="125"/>
      <c r="E213" s="125"/>
      <c r="F213" s="125"/>
      <c r="G213" s="125"/>
      <c r="H213" s="125"/>
      <c r="I213" s="125"/>
      <c r="J213" s="125"/>
      <c r="K213" s="125"/>
      <c r="L213" s="125"/>
      <c r="M213" s="125"/>
      <c r="N213" s="125"/>
      <c r="O213" s="125"/>
      <c r="P213" s="125"/>
      <c r="Q213" s="125"/>
      <c r="R213" s="125"/>
      <c r="S213" s="125"/>
    </row>
    <row r="214" spans="2:19">
      <c r="B214" s="124"/>
      <c r="C214" s="124"/>
      <c r="D214" s="125"/>
      <c r="E214" s="125"/>
      <c r="F214" s="125"/>
      <c r="G214" s="125"/>
      <c r="H214" s="125"/>
      <c r="I214" s="125"/>
      <c r="J214" s="125"/>
      <c r="K214" s="125"/>
      <c r="L214" s="125"/>
      <c r="M214" s="125"/>
      <c r="N214" s="125"/>
      <c r="O214" s="125"/>
      <c r="P214" s="125"/>
      <c r="Q214" s="125"/>
      <c r="R214" s="125"/>
      <c r="S214" s="125"/>
    </row>
    <row r="215" spans="2:19">
      <c r="B215" s="124"/>
      <c r="C215" s="124"/>
      <c r="D215" s="125"/>
      <c r="E215" s="125"/>
      <c r="F215" s="125"/>
      <c r="G215" s="125"/>
      <c r="H215" s="125"/>
      <c r="I215" s="125"/>
      <c r="J215" s="125"/>
      <c r="K215" s="125"/>
      <c r="L215" s="125"/>
      <c r="M215" s="125"/>
      <c r="N215" s="125"/>
      <c r="O215" s="125"/>
      <c r="P215" s="125"/>
      <c r="Q215" s="125"/>
      <c r="R215" s="125"/>
      <c r="S215" s="125"/>
    </row>
    <row r="216" spans="2:19">
      <c r="B216" s="124"/>
      <c r="C216" s="124"/>
      <c r="D216" s="125"/>
      <c r="E216" s="125"/>
      <c r="F216" s="125"/>
      <c r="G216" s="125"/>
      <c r="H216" s="125"/>
      <c r="I216" s="125"/>
      <c r="J216" s="125"/>
      <c r="K216" s="125"/>
      <c r="L216" s="125"/>
      <c r="M216" s="125"/>
      <c r="N216" s="125"/>
      <c r="O216" s="125"/>
      <c r="P216" s="125"/>
      <c r="Q216" s="125"/>
      <c r="R216" s="125"/>
      <c r="S216" s="125"/>
    </row>
    <row r="217" spans="2:19">
      <c r="B217" s="124"/>
      <c r="C217" s="124"/>
      <c r="D217" s="125"/>
      <c r="E217" s="125"/>
      <c r="F217" s="125"/>
      <c r="G217" s="125"/>
      <c r="H217" s="125"/>
      <c r="I217" s="125"/>
      <c r="J217" s="125"/>
      <c r="K217" s="125"/>
      <c r="L217" s="125"/>
      <c r="M217" s="125"/>
      <c r="N217" s="125"/>
      <c r="O217" s="125"/>
      <c r="P217" s="125"/>
      <c r="Q217" s="125"/>
      <c r="R217" s="125"/>
      <c r="S217" s="125"/>
    </row>
    <row r="218" spans="2:19">
      <c r="B218" s="124"/>
      <c r="C218" s="124"/>
      <c r="D218" s="125"/>
      <c r="E218" s="125"/>
      <c r="F218" s="125"/>
      <c r="G218" s="125"/>
      <c r="H218" s="125"/>
      <c r="I218" s="125"/>
      <c r="J218" s="125"/>
      <c r="K218" s="125"/>
      <c r="L218" s="125"/>
      <c r="M218" s="125"/>
      <c r="N218" s="125"/>
      <c r="O218" s="125"/>
      <c r="P218" s="125"/>
      <c r="Q218" s="125"/>
      <c r="R218" s="125"/>
      <c r="S218" s="125"/>
    </row>
    <row r="219" spans="2:19">
      <c r="B219" s="124"/>
      <c r="C219" s="124"/>
      <c r="D219" s="125"/>
      <c r="E219" s="125"/>
      <c r="F219" s="125"/>
      <c r="G219" s="125"/>
      <c r="H219" s="125"/>
      <c r="I219" s="125"/>
      <c r="J219" s="125"/>
      <c r="K219" s="125"/>
      <c r="L219" s="125"/>
      <c r="M219" s="125"/>
      <c r="N219" s="125"/>
      <c r="O219" s="125"/>
      <c r="P219" s="125"/>
      <c r="Q219" s="125"/>
      <c r="R219" s="125"/>
      <c r="S219" s="125"/>
    </row>
    <row r="220" spans="2:19">
      <c r="B220" s="124"/>
      <c r="C220" s="124"/>
      <c r="D220" s="125"/>
      <c r="E220" s="125"/>
      <c r="F220" s="125"/>
      <c r="G220" s="125"/>
      <c r="H220" s="125"/>
      <c r="I220" s="125"/>
      <c r="J220" s="125"/>
      <c r="K220" s="125"/>
      <c r="L220" s="125"/>
      <c r="M220" s="125"/>
      <c r="N220" s="125"/>
      <c r="O220" s="125"/>
      <c r="P220" s="125"/>
      <c r="Q220" s="125"/>
      <c r="R220" s="125"/>
      <c r="S220" s="125"/>
    </row>
    <row r="221" spans="2:19">
      <c r="B221" s="124"/>
      <c r="C221" s="124"/>
      <c r="D221" s="125"/>
      <c r="E221" s="125"/>
      <c r="F221" s="125"/>
      <c r="G221" s="125"/>
      <c r="H221" s="125"/>
      <c r="I221" s="125"/>
      <c r="J221" s="125"/>
      <c r="K221" s="125"/>
      <c r="L221" s="125"/>
      <c r="M221" s="125"/>
      <c r="N221" s="125"/>
      <c r="O221" s="125"/>
      <c r="P221" s="125"/>
      <c r="Q221" s="125"/>
      <c r="R221" s="125"/>
      <c r="S221" s="125"/>
    </row>
    <row r="222" spans="2:19">
      <c r="B222" s="124"/>
      <c r="C222" s="124"/>
      <c r="D222" s="125"/>
      <c r="E222" s="125"/>
      <c r="F222" s="125"/>
      <c r="G222" s="125"/>
      <c r="H222" s="125"/>
      <c r="I222" s="125"/>
      <c r="J222" s="125"/>
      <c r="K222" s="125"/>
      <c r="L222" s="125"/>
      <c r="M222" s="125"/>
      <c r="N222" s="125"/>
      <c r="O222" s="125"/>
      <c r="P222" s="125"/>
      <c r="Q222" s="125"/>
      <c r="R222" s="125"/>
      <c r="S222" s="125"/>
    </row>
    <row r="223" spans="2:19">
      <c r="B223" s="124"/>
      <c r="C223" s="124"/>
      <c r="D223" s="125"/>
      <c r="E223" s="125"/>
      <c r="F223" s="125"/>
      <c r="G223" s="125"/>
      <c r="H223" s="125"/>
      <c r="I223" s="125"/>
      <c r="J223" s="125"/>
      <c r="K223" s="125"/>
      <c r="L223" s="125"/>
      <c r="M223" s="125"/>
      <c r="N223" s="125"/>
      <c r="O223" s="125"/>
      <c r="P223" s="125"/>
      <c r="Q223" s="125"/>
      <c r="R223" s="125"/>
      <c r="S223" s="125"/>
    </row>
    <row r="224" spans="2:19">
      <c r="B224" s="124"/>
      <c r="C224" s="124"/>
      <c r="D224" s="125"/>
      <c r="E224" s="125"/>
      <c r="F224" s="125"/>
      <c r="G224" s="125"/>
      <c r="H224" s="125"/>
      <c r="I224" s="125"/>
      <c r="J224" s="125"/>
      <c r="K224" s="125"/>
      <c r="L224" s="125"/>
      <c r="M224" s="125"/>
      <c r="N224" s="125"/>
      <c r="O224" s="125"/>
      <c r="P224" s="125"/>
      <c r="Q224" s="125"/>
      <c r="R224" s="125"/>
      <c r="S224" s="125"/>
    </row>
    <row r="225" spans="2:19">
      <c r="B225" s="124"/>
      <c r="C225" s="124"/>
      <c r="D225" s="125"/>
      <c r="E225" s="125"/>
      <c r="F225" s="125"/>
      <c r="G225" s="125"/>
      <c r="H225" s="125"/>
      <c r="I225" s="125"/>
      <c r="J225" s="125"/>
      <c r="K225" s="125"/>
      <c r="L225" s="125"/>
      <c r="M225" s="125"/>
      <c r="N225" s="125"/>
      <c r="O225" s="125"/>
      <c r="P225" s="125"/>
      <c r="Q225" s="125"/>
      <c r="R225" s="125"/>
      <c r="S225" s="125"/>
    </row>
    <row r="226" spans="2:19">
      <c r="B226" s="124"/>
      <c r="C226" s="124"/>
      <c r="D226" s="125"/>
      <c r="E226" s="125"/>
      <c r="F226" s="125"/>
      <c r="G226" s="125"/>
      <c r="H226" s="125"/>
      <c r="I226" s="125"/>
      <c r="J226" s="125"/>
      <c r="K226" s="125"/>
      <c r="L226" s="125"/>
      <c r="M226" s="125"/>
      <c r="N226" s="125"/>
      <c r="O226" s="125"/>
      <c r="P226" s="125"/>
      <c r="Q226" s="125"/>
      <c r="R226" s="125"/>
      <c r="S226" s="125"/>
    </row>
    <row r="227" spans="2:19">
      <c r="B227" s="124"/>
      <c r="C227" s="124"/>
      <c r="D227" s="125"/>
      <c r="E227" s="125"/>
      <c r="F227" s="125"/>
      <c r="G227" s="125"/>
      <c r="H227" s="125"/>
      <c r="I227" s="125"/>
      <c r="J227" s="125"/>
      <c r="K227" s="125"/>
      <c r="L227" s="125"/>
      <c r="M227" s="125"/>
      <c r="N227" s="125"/>
      <c r="O227" s="125"/>
      <c r="P227" s="125"/>
      <c r="Q227" s="125"/>
      <c r="R227" s="125"/>
      <c r="S227" s="125"/>
    </row>
    <row r="228" spans="2:19">
      <c r="B228" s="124"/>
      <c r="C228" s="124"/>
      <c r="D228" s="125"/>
      <c r="E228" s="125"/>
      <c r="F228" s="125"/>
      <c r="G228" s="125"/>
      <c r="H228" s="125"/>
      <c r="I228" s="125"/>
      <c r="J228" s="125"/>
      <c r="K228" s="125"/>
      <c r="L228" s="125"/>
      <c r="M228" s="125"/>
      <c r="N228" s="125"/>
      <c r="O228" s="125"/>
      <c r="P228" s="125"/>
      <c r="Q228" s="125"/>
      <c r="R228" s="125"/>
      <c r="S228" s="125"/>
    </row>
    <row r="229" spans="2:19">
      <c r="B229" s="124"/>
      <c r="C229" s="124"/>
      <c r="D229" s="125"/>
      <c r="E229" s="125"/>
      <c r="F229" s="125"/>
      <c r="G229" s="125"/>
      <c r="H229" s="125"/>
      <c r="I229" s="125"/>
      <c r="J229" s="125"/>
      <c r="K229" s="125"/>
      <c r="L229" s="125"/>
      <c r="M229" s="125"/>
      <c r="N229" s="125"/>
      <c r="O229" s="125"/>
      <c r="P229" s="125"/>
      <c r="Q229" s="125"/>
      <c r="R229" s="125"/>
      <c r="S229" s="125"/>
    </row>
    <row r="230" spans="2:19">
      <c r="B230" s="124"/>
      <c r="C230" s="124"/>
      <c r="D230" s="125"/>
      <c r="E230" s="125"/>
      <c r="F230" s="125"/>
      <c r="G230" s="125"/>
      <c r="H230" s="125"/>
      <c r="I230" s="125"/>
      <c r="J230" s="125"/>
      <c r="K230" s="125"/>
      <c r="L230" s="125"/>
      <c r="M230" s="125"/>
      <c r="N230" s="125"/>
      <c r="O230" s="125"/>
      <c r="P230" s="125"/>
      <c r="Q230" s="125"/>
      <c r="R230" s="125"/>
      <c r="S230" s="125"/>
    </row>
    <row r="231" spans="2:19">
      <c r="B231" s="124"/>
      <c r="C231" s="124"/>
      <c r="D231" s="125"/>
      <c r="E231" s="125"/>
      <c r="F231" s="125"/>
      <c r="G231" s="125"/>
      <c r="H231" s="125"/>
      <c r="I231" s="125"/>
      <c r="J231" s="125"/>
      <c r="K231" s="125"/>
      <c r="L231" s="125"/>
      <c r="M231" s="125"/>
      <c r="N231" s="125"/>
      <c r="O231" s="125"/>
      <c r="P231" s="125"/>
      <c r="Q231" s="125"/>
      <c r="R231" s="125"/>
      <c r="S231" s="125"/>
    </row>
    <row r="232" spans="2:19">
      <c r="B232" s="124"/>
      <c r="C232" s="124"/>
      <c r="D232" s="125"/>
      <c r="E232" s="125"/>
      <c r="F232" s="125"/>
      <c r="G232" s="125"/>
      <c r="H232" s="125"/>
      <c r="I232" s="125"/>
      <c r="J232" s="125"/>
      <c r="K232" s="125"/>
      <c r="L232" s="125"/>
      <c r="M232" s="125"/>
      <c r="N232" s="125"/>
      <c r="O232" s="125"/>
      <c r="P232" s="125"/>
      <c r="Q232" s="125"/>
      <c r="R232" s="125"/>
      <c r="S232" s="125"/>
    </row>
    <row r="233" spans="2:19">
      <c r="B233" s="124"/>
      <c r="C233" s="124"/>
      <c r="D233" s="125"/>
      <c r="E233" s="125"/>
      <c r="F233" s="125"/>
      <c r="G233" s="125"/>
      <c r="H233" s="125"/>
      <c r="I233" s="125"/>
      <c r="J233" s="125"/>
      <c r="K233" s="125"/>
      <c r="L233" s="125"/>
      <c r="M233" s="125"/>
      <c r="N233" s="125"/>
      <c r="O233" s="125"/>
      <c r="P233" s="125"/>
      <c r="Q233" s="125"/>
      <c r="R233" s="125"/>
      <c r="S233" s="125"/>
    </row>
    <row r="234" spans="2:19">
      <c r="B234" s="124"/>
      <c r="C234" s="124"/>
      <c r="D234" s="125"/>
      <c r="E234" s="125"/>
      <c r="F234" s="125"/>
      <c r="G234" s="125"/>
      <c r="H234" s="125"/>
      <c r="I234" s="125"/>
      <c r="J234" s="125"/>
      <c r="K234" s="125"/>
      <c r="L234" s="125"/>
      <c r="M234" s="125"/>
      <c r="N234" s="125"/>
      <c r="O234" s="125"/>
      <c r="P234" s="125"/>
      <c r="Q234" s="125"/>
      <c r="R234" s="125"/>
      <c r="S234" s="125"/>
    </row>
    <row r="235" spans="2:19">
      <c r="B235" s="124"/>
      <c r="C235" s="124"/>
      <c r="D235" s="125"/>
      <c r="E235" s="125"/>
      <c r="F235" s="125"/>
      <c r="G235" s="125"/>
      <c r="H235" s="125"/>
      <c r="I235" s="125"/>
      <c r="J235" s="125"/>
      <c r="K235" s="125"/>
      <c r="L235" s="125"/>
      <c r="M235" s="125"/>
      <c r="N235" s="125"/>
      <c r="O235" s="125"/>
      <c r="P235" s="125"/>
      <c r="Q235" s="125"/>
      <c r="R235" s="125"/>
      <c r="S235" s="125"/>
    </row>
    <row r="236" spans="2:19">
      <c r="B236" s="124"/>
      <c r="C236" s="124"/>
      <c r="D236" s="125"/>
      <c r="E236" s="125"/>
      <c r="F236" s="125"/>
      <c r="G236" s="125"/>
      <c r="H236" s="125"/>
      <c r="I236" s="125"/>
      <c r="J236" s="125"/>
      <c r="K236" s="125"/>
      <c r="L236" s="125"/>
      <c r="M236" s="125"/>
      <c r="N236" s="125"/>
      <c r="O236" s="125"/>
      <c r="P236" s="125"/>
      <c r="Q236" s="125"/>
      <c r="R236" s="125"/>
      <c r="S236" s="125"/>
    </row>
    <row r="237" spans="2:19">
      <c r="B237" s="124"/>
      <c r="C237" s="124"/>
      <c r="D237" s="125"/>
      <c r="E237" s="125"/>
      <c r="F237" s="125"/>
      <c r="G237" s="125"/>
      <c r="H237" s="125"/>
      <c r="I237" s="125"/>
      <c r="J237" s="125"/>
      <c r="K237" s="125"/>
      <c r="L237" s="125"/>
      <c r="M237" s="125"/>
      <c r="N237" s="125"/>
      <c r="O237" s="125"/>
      <c r="P237" s="125"/>
      <c r="Q237" s="125"/>
      <c r="R237" s="125"/>
      <c r="S237" s="125"/>
    </row>
    <row r="238" spans="2:19">
      <c r="B238" s="124"/>
      <c r="C238" s="124"/>
      <c r="D238" s="125"/>
      <c r="E238" s="125"/>
      <c r="F238" s="125"/>
      <c r="G238" s="125"/>
      <c r="H238" s="125"/>
      <c r="I238" s="125"/>
      <c r="J238" s="125"/>
      <c r="K238" s="125"/>
      <c r="L238" s="125"/>
      <c r="M238" s="125"/>
      <c r="N238" s="125"/>
      <c r="O238" s="125"/>
      <c r="P238" s="125"/>
      <c r="Q238" s="125"/>
      <c r="R238" s="125"/>
      <c r="S238" s="125"/>
    </row>
    <row r="239" spans="2:19">
      <c r="B239" s="124"/>
      <c r="C239" s="124"/>
      <c r="D239" s="125"/>
      <c r="E239" s="125"/>
      <c r="F239" s="125"/>
      <c r="G239" s="125"/>
      <c r="H239" s="125"/>
      <c r="I239" s="125"/>
      <c r="J239" s="125"/>
      <c r="K239" s="125"/>
      <c r="L239" s="125"/>
      <c r="M239" s="125"/>
      <c r="N239" s="125"/>
      <c r="O239" s="125"/>
      <c r="P239" s="125"/>
      <c r="Q239" s="125"/>
      <c r="R239" s="125"/>
      <c r="S239" s="125"/>
    </row>
    <row r="240" spans="2:19">
      <c r="B240" s="124"/>
      <c r="C240" s="124"/>
      <c r="D240" s="125"/>
      <c r="E240" s="125"/>
      <c r="F240" s="125"/>
      <c r="G240" s="125"/>
      <c r="H240" s="125"/>
      <c r="I240" s="125"/>
      <c r="J240" s="125"/>
      <c r="K240" s="125"/>
      <c r="L240" s="125"/>
      <c r="M240" s="125"/>
      <c r="N240" s="125"/>
      <c r="O240" s="125"/>
      <c r="P240" s="125"/>
      <c r="Q240" s="125"/>
      <c r="R240" s="125"/>
      <c r="S240" s="125"/>
    </row>
    <row r="241" spans="2:19">
      <c r="B241" s="124"/>
      <c r="C241" s="124"/>
      <c r="D241" s="125"/>
      <c r="E241" s="125"/>
      <c r="F241" s="125"/>
      <c r="G241" s="125"/>
      <c r="H241" s="125"/>
      <c r="I241" s="125"/>
      <c r="J241" s="125"/>
      <c r="K241" s="125"/>
      <c r="L241" s="125"/>
      <c r="M241" s="125"/>
      <c r="N241" s="125"/>
      <c r="O241" s="125"/>
      <c r="P241" s="125"/>
      <c r="Q241" s="125"/>
      <c r="R241" s="125"/>
      <c r="S241" s="125"/>
    </row>
    <row r="242" spans="2:19">
      <c r="B242" s="124"/>
      <c r="C242" s="124"/>
      <c r="D242" s="125"/>
      <c r="E242" s="125"/>
      <c r="F242" s="125"/>
      <c r="G242" s="125"/>
      <c r="H242" s="125"/>
      <c r="I242" s="125"/>
      <c r="J242" s="125"/>
      <c r="K242" s="125"/>
      <c r="L242" s="125"/>
      <c r="M242" s="125"/>
      <c r="N242" s="125"/>
      <c r="O242" s="125"/>
      <c r="P242" s="125"/>
      <c r="Q242" s="125"/>
      <c r="R242" s="125"/>
      <c r="S242" s="125"/>
    </row>
    <row r="243" spans="2:19">
      <c r="B243" s="124"/>
      <c r="C243" s="124"/>
      <c r="D243" s="125"/>
      <c r="E243" s="125"/>
      <c r="F243" s="125"/>
      <c r="G243" s="125"/>
      <c r="H243" s="125"/>
      <c r="I243" s="125"/>
      <c r="J243" s="125"/>
      <c r="K243" s="125"/>
      <c r="L243" s="125"/>
      <c r="M243" s="125"/>
      <c r="N243" s="125"/>
      <c r="O243" s="125"/>
      <c r="P243" s="125"/>
      <c r="Q243" s="125"/>
      <c r="R243" s="125"/>
      <c r="S243" s="125"/>
    </row>
    <row r="244" spans="2:19">
      <c r="B244" s="124"/>
      <c r="C244" s="124"/>
      <c r="D244" s="125"/>
      <c r="E244" s="125"/>
      <c r="F244" s="125"/>
      <c r="G244" s="125"/>
      <c r="H244" s="125"/>
      <c r="I244" s="125"/>
      <c r="J244" s="125"/>
      <c r="K244" s="125"/>
      <c r="L244" s="125"/>
      <c r="M244" s="125"/>
      <c r="N244" s="125"/>
      <c r="O244" s="125"/>
      <c r="P244" s="125"/>
      <c r="Q244" s="125"/>
      <c r="R244" s="125"/>
      <c r="S244" s="125"/>
    </row>
    <row r="245" spans="2:19">
      <c r="B245" s="124"/>
      <c r="C245" s="124"/>
      <c r="D245" s="125"/>
      <c r="E245" s="125"/>
      <c r="F245" s="125"/>
      <c r="G245" s="125"/>
      <c r="H245" s="125"/>
      <c r="I245" s="125"/>
      <c r="J245" s="125"/>
      <c r="K245" s="125"/>
      <c r="L245" s="125"/>
      <c r="M245" s="125"/>
      <c r="N245" s="125"/>
      <c r="O245" s="125"/>
      <c r="P245" s="125"/>
      <c r="Q245" s="125"/>
      <c r="R245" s="125"/>
      <c r="S245" s="125"/>
    </row>
    <row r="246" spans="2:19">
      <c r="B246" s="124"/>
      <c r="C246" s="124"/>
      <c r="D246" s="125"/>
      <c r="E246" s="125"/>
      <c r="F246" s="125"/>
      <c r="G246" s="125"/>
      <c r="H246" s="125"/>
      <c r="I246" s="125"/>
      <c r="J246" s="125"/>
      <c r="K246" s="125"/>
      <c r="L246" s="125"/>
      <c r="M246" s="125"/>
      <c r="N246" s="125"/>
      <c r="O246" s="125"/>
      <c r="P246" s="125"/>
      <c r="Q246" s="125"/>
      <c r="R246" s="125"/>
      <c r="S246" s="125"/>
    </row>
    <row r="247" spans="2:19">
      <c r="B247" s="124"/>
      <c r="C247" s="124"/>
      <c r="D247" s="125"/>
      <c r="E247" s="125"/>
      <c r="F247" s="125"/>
      <c r="G247" s="125"/>
      <c r="H247" s="125"/>
      <c r="I247" s="125"/>
      <c r="J247" s="125"/>
      <c r="K247" s="125"/>
      <c r="L247" s="125"/>
      <c r="M247" s="125"/>
      <c r="N247" s="125"/>
      <c r="O247" s="125"/>
      <c r="P247" s="125"/>
      <c r="Q247" s="125"/>
      <c r="R247" s="125"/>
      <c r="S247" s="125"/>
    </row>
    <row r="248" spans="2:19">
      <c r="B248" s="124"/>
      <c r="C248" s="124"/>
      <c r="D248" s="125"/>
      <c r="E248" s="125"/>
      <c r="F248" s="125"/>
      <c r="G248" s="125"/>
      <c r="H248" s="125"/>
      <c r="I248" s="125"/>
      <c r="J248" s="125"/>
      <c r="K248" s="125"/>
      <c r="L248" s="125"/>
      <c r="M248" s="125"/>
      <c r="N248" s="125"/>
      <c r="O248" s="125"/>
      <c r="P248" s="125"/>
      <c r="Q248" s="125"/>
      <c r="R248" s="125"/>
      <c r="S248" s="125"/>
    </row>
    <row r="249" spans="2:19">
      <c r="B249" s="124"/>
      <c r="C249" s="124"/>
      <c r="D249" s="125"/>
      <c r="E249" s="125"/>
      <c r="F249" s="125"/>
      <c r="G249" s="125"/>
      <c r="H249" s="125"/>
      <c r="I249" s="125"/>
      <c r="J249" s="125"/>
      <c r="K249" s="125"/>
      <c r="L249" s="125"/>
      <c r="M249" s="125"/>
      <c r="N249" s="125"/>
      <c r="O249" s="125"/>
      <c r="P249" s="125"/>
      <c r="Q249" s="125"/>
      <c r="R249" s="125"/>
      <c r="S249" s="125"/>
    </row>
    <row r="250" spans="2:19">
      <c r="B250" s="124"/>
      <c r="C250" s="124"/>
      <c r="D250" s="125"/>
      <c r="E250" s="125"/>
      <c r="F250" s="125"/>
      <c r="G250" s="125"/>
      <c r="H250" s="125"/>
      <c r="I250" s="125"/>
      <c r="J250" s="125"/>
      <c r="K250" s="125"/>
      <c r="L250" s="125"/>
      <c r="M250" s="125"/>
      <c r="N250" s="125"/>
      <c r="O250" s="125"/>
      <c r="P250" s="125"/>
      <c r="Q250" s="125"/>
      <c r="R250" s="125"/>
      <c r="S250" s="125"/>
    </row>
    <row r="251" spans="2:19">
      <c r="B251" s="124"/>
      <c r="C251" s="124"/>
      <c r="D251" s="125"/>
      <c r="E251" s="125"/>
      <c r="F251" s="125"/>
      <c r="G251" s="125"/>
      <c r="H251" s="125"/>
      <c r="I251" s="125"/>
      <c r="J251" s="125"/>
      <c r="K251" s="125"/>
      <c r="L251" s="125"/>
      <c r="M251" s="125"/>
      <c r="N251" s="125"/>
      <c r="O251" s="125"/>
      <c r="P251" s="125"/>
      <c r="Q251" s="125"/>
      <c r="R251" s="125"/>
      <c r="S251" s="125"/>
    </row>
    <row r="252" spans="2:19">
      <c r="B252" s="124"/>
      <c r="C252" s="124"/>
      <c r="D252" s="125"/>
      <c r="E252" s="125"/>
      <c r="F252" s="125"/>
      <c r="G252" s="125"/>
      <c r="H252" s="125"/>
      <c r="I252" s="125"/>
      <c r="J252" s="125"/>
      <c r="K252" s="125"/>
      <c r="L252" s="125"/>
      <c r="M252" s="125"/>
      <c r="N252" s="125"/>
      <c r="O252" s="125"/>
      <c r="P252" s="125"/>
      <c r="Q252" s="125"/>
      <c r="R252" s="125"/>
      <c r="S252" s="125"/>
    </row>
    <row r="253" spans="2:19">
      <c r="B253" s="124"/>
      <c r="C253" s="124"/>
      <c r="D253" s="125"/>
      <c r="E253" s="125"/>
      <c r="F253" s="125"/>
      <c r="G253" s="125"/>
      <c r="H253" s="125"/>
      <c r="I253" s="125"/>
      <c r="J253" s="125"/>
      <c r="K253" s="125"/>
      <c r="L253" s="125"/>
      <c r="M253" s="125"/>
      <c r="N253" s="125"/>
      <c r="O253" s="125"/>
      <c r="P253" s="125"/>
      <c r="Q253" s="125"/>
      <c r="R253" s="125"/>
      <c r="S253" s="125"/>
    </row>
    <row r="254" spans="2:19">
      <c r="B254" s="124"/>
      <c r="C254" s="124"/>
      <c r="D254" s="125"/>
      <c r="E254" s="125"/>
      <c r="F254" s="125"/>
      <c r="G254" s="125"/>
      <c r="H254" s="125"/>
      <c r="I254" s="125"/>
      <c r="J254" s="125"/>
      <c r="K254" s="125"/>
      <c r="L254" s="125"/>
      <c r="M254" s="125"/>
      <c r="N254" s="125"/>
      <c r="O254" s="125"/>
      <c r="P254" s="125"/>
      <c r="Q254" s="125"/>
      <c r="R254" s="125"/>
      <c r="S254" s="125"/>
    </row>
    <row r="255" spans="2:19">
      <c r="B255" s="124"/>
      <c r="C255" s="124"/>
      <c r="D255" s="125"/>
      <c r="E255" s="125"/>
      <c r="F255" s="125"/>
      <c r="G255" s="125"/>
      <c r="H255" s="125"/>
      <c r="I255" s="125"/>
      <c r="J255" s="125"/>
      <c r="K255" s="125"/>
      <c r="L255" s="125"/>
      <c r="M255" s="125"/>
      <c r="N255" s="125"/>
      <c r="O255" s="125"/>
      <c r="P255" s="125"/>
      <c r="Q255" s="125"/>
      <c r="R255" s="125"/>
      <c r="S255" s="125"/>
    </row>
    <row r="256" spans="2:19">
      <c r="B256" s="124"/>
      <c r="C256" s="124"/>
      <c r="D256" s="125"/>
      <c r="E256" s="125"/>
      <c r="F256" s="125"/>
      <c r="G256" s="125"/>
      <c r="H256" s="125"/>
      <c r="I256" s="125"/>
      <c r="J256" s="125"/>
      <c r="K256" s="125"/>
      <c r="L256" s="125"/>
      <c r="M256" s="125"/>
      <c r="N256" s="125"/>
      <c r="O256" s="125"/>
      <c r="P256" s="125"/>
      <c r="Q256" s="125"/>
      <c r="R256" s="125"/>
      <c r="S256" s="125"/>
    </row>
    <row r="257" spans="2:19">
      <c r="B257" s="124"/>
      <c r="C257" s="124"/>
      <c r="D257" s="125"/>
      <c r="E257" s="125"/>
      <c r="F257" s="125"/>
      <c r="G257" s="125"/>
      <c r="H257" s="125"/>
      <c r="I257" s="125"/>
      <c r="J257" s="125"/>
      <c r="K257" s="125"/>
      <c r="L257" s="125"/>
      <c r="M257" s="125"/>
      <c r="N257" s="125"/>
      <c r="O257" s="125"/>
      <c r="P257" s="125"/>
      <c r="Q257" s="125"/>
      <c r="R257" s="125"/>
      <c r="S257" s="125"/>
    </row>
    <row r="258" spans="2:19">
      <c r="B258" s="124"/>
      <c r="C258" s="124"/>
      <c r="D258" s="125"/>
      <c r="E258" s="125"/>
      <c r="F258" s="125"/>
      <c r="G258" s="125"/>
      <c r="H258" s="125"/>
      <c r="I258" s="125"/>
      <c r="J258" s="125"/>
      <c r="K258" s="125"/>
      <c r="L258" s="125"/>
      <c r="M258" s="125"/>
      <c r="N258" s="125"/>
      <c r="O258" s="125"/>
      <c r="P258" s="125"/>
      <c r="Q258" s="125"/>
      <c r="R258" s="125"/>
      <c r="S258" s="125"/>
    </row>
    <row r="259" spans="2:19">
      <c r="B259" s="124"/>
      <c r="C259" s="124"/>
      <c r="D259" s="125"/>
      <c r="E259" s="125"/>
      <c r="F259" s="125"/>
      <c r="G259" s="125"/>
      <c r="H259" s="125"/>
      <c r="I259" s="125"/>
      <c r="J259" s="125"/>
      <c r="K259" s="125"/>
      <c r="L259" s="125"/>
      <c r="M259" s="125"/>
      <c r="N259" s="125"/>
      <c r="O259" s="125"/>
      <c r="P259" s="125"/>
      <c r="Q259" s="125"/>
      <c r="R259" s="125"/>
      <c r="S259" s="125"/>
    </row>
    <row r="260" spans="2:19">
      <c r="B260" s="124"/>
      <c r="C260" s="124"/>
      <c r="D260" s="125"/>
      <c r="E260" s="125"/>
      <c r="F260" s="125"/>
      <c r="G260" s="125"/>
      <c r="H260" s="125"/>
      <c r="I260" s="125"/>
      <c r="J260" s="125"/>
      <c r="K260" s="125"/>
      <c r="L260" s="125"/>
      <c r="M260" s="125"/>
      <c r="N260" s="125"/>
      <c r="O260" s="125"/>
      <c r="P260" s="125"/>
      <c r="Q260" s="125"/>
      <c r="R260" s="125"/>
      <c r="S260" s="125"/>
    </row>
    <row r="261" spans="2:19">
      <c r="B261" s="124"/>
      <c r="C261" s="124"/>
      <c r="D261" s="125"/>
      <c r="E261" s="125"/>
      <c r="F261" s="125"/>
      <c r="G261" s="125"/>
      <c r="H261" s="125"/>
      <c r="I261" s="125"/>
      <c r="J261" s="125"/>
      <c r="K261" s="125"/>
      <c r="L261" s="125"/>
      <c r="M261" s="125"/>
      <c r="N261" s="125"/>
      <c r="O261" s="125"/>
      <c r="P261" s="125"/>
      <c r="Q261" s="125"/>
      <c r="R261" s="125"/>
      <c r="S261" s="125"/>
    </row>
    <row r="262" spans="2:19">
      <c r="B262" s="124"/>
      <c r="C262" s="124"/>
      <c r="D262" s="125"/>
      <c r="E262" s="125"/>
      <c r="F262" s="125"/>
      <c r="G262" s="125"/>
      <c r="H262" s="125"/>
      <c r="I262" s="125"/>
      <c r="J262" s="125"/>
      <c r="K262" s="125"/>
      <c r="L262" s="125"/>
      <c r="M262" s="125"/>
      <c r="N262" s="125"/>
      <c r="O262" s="125"/>
      <c r="P262" s="125"/>
      <c r="Q262" s="125"/>
      <c r="R262" s="125"/>
      <c r="S262" s="125"/>
    </row>
    <row r="263" spans="2:19">
      <c r="B263" s="124"/>
      <c r="C263" s="124"/>
      <c r="D263" s="125"/>
      <c r="E263" s="125"/>
      <c r="F263" s="125"/>
      <c r="G263" s="125"/>
      <c r="H263" s="125"/>
      <c r="I263" s="125"/>
      <c r="J263" s="125"/>
      <c r="K263" s="125"/>
      <c r="L263" s="125"/>
      <c r="M263" s="125"/>
      <c r="N263" s="125"/>
      <c r="O263" s="125"/>
      <c r="P263" s="125"/>
      <c r="Q263" s="125"/>
      <c r="R263" s="125"/>
      <c r="S263" s="125"/>
    </row>
    <row r="264" spans="2:19">
      <c r="B264" s="124"/>
      <c r="C264" s="124"/>
      <c r="D264" s="125"/>
      <c r="E264" s="125"/>
      <c r="F264" s="125"/>
      <c r="G264" s="125"/>
      <c r="H264" s="125"/>
      <c r="I264" s="125"/>
      <c r="J264" s="125"/>
      <c r="K264" s="125"/>
      <c r="L264" s="125"/>
      <c r="M264" s="125"/>
      <c r="N264" s="125"/>
      <c r="O264" s="125"/>
      <c r="P264" s="125"/>
      <c r="Q264" s="125"/>
      <c r="R264" s="125"/>
      <c r="S264" s="125"/>
    </row>
    <row r="265" spans="2:19">
      <c r="B265" s="124"/>
      <c r="C265" s="124"/>
      <c r="D265" s="125"/>
      <c r="E265" s="125"/>
      <c r="F265" s="125"/>
      <c r="G265" s="125"/>
      <c r="H265" s="125"/>
      <c r="I265" s="125"/>
      <c r="J265" s="125"/>
      <c r="K265" s="125"/>
      <c r="L265" s="125"/>
      <c r="M265" s="125"/>
      <c r="N265" s="125"/>
      <c r="O265" s="125"/>
      <c r="P265" s="125"/>
      <c r="Q265" s="125"/>
      <c r="R265" s="125"/>
      <c r="S265" s="125"/>
    </row>
    <row r="266" spans="2:19">
      <c r="B266" s="124"/>
      <c r="C266" s="124"/>
      <c r="D266" s="125"/>
      <c r="E266" s="125"/>
      <c r="F266" s="125"/>
      <c r="G266" s="125"/>
      <c r="H266" s="125"/>
      <c r="I266" s="125"/>
      <c r="J266" s="125"/>
      <c r="K266" s="125"/>
      <c r="L266" s="125"/>
      <c r="M266" s="125"/>
      <c r="N266" s="125"/>
      <c r="O266" s="125"/>
      <c r="P266" s="125"/>
      <c r="Q266" s="125"/>
      <c r="R266" s="125"/>
      <c r="S266" s="125"/>
    </row>
    <row r="267" spans="2:19">
      <c r="B267" s="124"/>
      <c r="C267" s="124"/>
      <c r="D267" s="125"/>
      <c r="E267" s="125"/>
      <c r="F267" s="125"/>
      <c r="G267" s="125"/>
      <c r="H267" s="125"/>
      <c r="I267" s="125"/>
      <c r="J267" s="125"/>
      <c r="K267" s="125"/>
      <c r="L267" s="125"/>
      <c r="M267" s="125"/>
      <c r="N267" s="125"/>
      <c r="O267" s="125"/>
      <c r="P267" s="125"/>
      <c r="Q267" s="125"/>
      <c r="R267" s="125"/>
      <c r="S267" s="125"/>
    </row>
    <row r="268" spans="2:19">
      <c r="B268" s="124"/>
      <c r="C268" s="124"/>
      <c r="D268" s="125"/>
      <c r="E268" s="125"/>
      <c r="F268" s="125"/>
      <c r="G268" s="125"/>
      <c r="H268" s="125"/>
      <c r="I268" s="125"/>
      <c r="J268" s="125"/>
      <c r="K268" s="125"/>
      <c r="L268" s="125"/>
      <c r="M268" s="125"/>
      <c r="N268" s="125"/>
      <c r="O268" s="125"/>
      <c r="P268" s="125"/>
      <c r="Q268" s="125"/>
      <c r="R268" s="125"/>
      <c r="S268" s="125"/>
    </row>
    <row r="269" spans="2:19">
      <c r="B269" s="124"/>
      <c r="C269" s="124"/>
      <c r="D269" s="125"/>
      <c r="E269" s="125"/>
      <c r="F269" s="125"/>
      <c r="G269" s="125"/>
      <c r="H269" s="125"/>
      <c r="I269" s="125"/>
      <c r="J269" s="125"/>
      <c r="K269" s="125"/>
      <c r="L269" s="125"/>
      <c r="M269" s="125"/>
      <c r="N269" s="125"/>
      <c r="O269" s="125"/>
      <c r="P269" s="125"/>
      <c r="Q269" s="125"/>
      <c r="R269" s="125"/>
      <c r="S269" s="125"/>
    </row>
    <row r="270" spans="2:19">
      <c r="B270" s="124"/>
      <c r="C270" s="124"/>
      <c r="D270" s="125"/>
      <c r="E270" s="125"/>
      <c r="F270" s="125"/>
      <c r="G270" s="125"/>
      <c r="H270" s="125"/>
      <c r="I270" s="125"/>
      <c r="J270" s="125"/>
      <c r="K270" s="125"/>
      <c r="L270" s="125"/>
      <c r="M270" s="125"/>
      <c r="N270" s="125"/>
      <c r="O270" s="125"/>
      <c r="P270" s="125"/>
      <c r="Q270" s="125"/>
      <c r="R270" s="125"/>
      <c r="S270" s="125"/>
    </row>
    <row r="271" spans="2:19">
      <c r="B271" s="124"/>
      <c r="C271" s="124"/>
      <c r="D271" s="125"/>
      <c r="E271" s="125"/>
      <c r="F271" s="125"/>
      <c r="G271" s="125"/>
      <c r="H271" s="125"/>
      <c r="I271" s="125"/>
      <c r="J271" s="125"/>
      <c r="K271" s="125"/>
      <c r="L271" s="125"/>
      <c r="M271" s="125"/>
      <c r="N271" s="125"/>
      <c r="O271" s="125"/>
      <c r="P271" s="125"/>
      <c r="Q271" s="125"/>
      <c r="R271" s="125"/>
      <c r="S271" s="125"/>
    </row>
    <row r="272" spans="2:19">
      <c r="B272" s="124"/>
      <c r="C272" s="124"/>
      <c r="D272" s="125"/>
      <c r="E272" s="125"/>
      <c r="F272" s="125"/>
      <c r="G272" s="125"/>
      <c r="H272" s="125"/>
      <c r="I272" s="125"/>
      <c r="J272" s="125"/>
      <c r="K272" s="125"/>
      <c r="L272" s="125"/>
      <c r="M272" s="125"/>
      <c r="N272" s="125"/>
      <c r="O272" s="125"/>
      <c r="P272" s="125"/>
      <c r="Q272" s="125"/>
      <c r="R272" s="125"/>
      <c r="S272" s="125"/>
    </row>
    <row r="273" spans="2:19">
      <c r="B273" s="124"/>
      <c r="C273" s="124"/>
      <c r="D273" s="125"/>
      <c r="E273" s="125"/>
      <c r="F273" s="125"/>
      <c r="G273" s="125"/>
      <c r="H273" s="125"/>
      <c r="I273" s="125"/>
      <c r="J273" s="125"/>
      <c r="K273" s="125"/>
      <c r="L273" s="125"/>
      <c r="M273" s="125"/>
      <c r="N273" s="125"/>
      <c r="O273" s="125"/>
      <c r="P273" s="125"/>
      <c r="Q273" s="125"/>
      <c r="R273" s="125"/>
      <c r="S273" s="125"/>
    </row>
    <row r="274" spans="2:19">
      <c r="B274" s="124"/>
      <c r="C274" s="124"/>
      <c r="D274" s="125"/>
      <c r="E274" s="125"/>
      <c r="F274" s="125"/>
      <c r="G274" s="125"/>
      <c r="H274" s="125"/>
      <c r="I274" s="125"/>
      <c r="J274" s="125"/>
      <c r="K274" s="125"/>
      <c r="L274" s="125"/>
      <c r="M274" s="125"/>
      <c r="N274" s="125"/>
      <c r="O274" s="125"/>
      <c r="P274" s="125"/>
      <c r="Q274" s="125"/>
      <c r="R274" s="125"/>
      <c r="S274" s="125"/>
    </row>
    <row r="275" spans="2:19">
      <c r="B275" s="124"/>
      <c r="C275" s="124"/>
      <c r="D275" s="125"/>
      <c r="E275" s="125"/>
      <c r="F275" s="125"/>
      <c r="G275" s="125"/>
      <c r="H275" s="125"/>
      <c r="I275" s="125"/>
      <c r="J275" s="125"/>
      <c r="K275" s="125"/>
      <c r="L275" s="125"/>
      <c r="M275" s="125"/>
      <c r="N275" s="125"/>
      <c r="O275" s="125"/>
      <c r="P275" s="125"/>
      <c r="Q275" s="125"/>
      <c r="R275" s="125"/>
      <c r="S275" s="125"/>
    </row>
    <row r="276" spans="2:19">
      <c r="B276" s="124"/>
      <c r="C276" s="124"/>
      <c r="D276" s="125"/>
      <c r="E276" s="125"/>
      <c r="F276" s="125"/>
      <c r="G276" s="125"/>
      <c r="H276" s="125"/>
      <c r="I276" s="125"/>
      <c r="J276" s="125"/>
      <c r="K276" s="125"/>
      <c r="L276" s="125"/>
      <c r="M276" s="125"/>
      <c r="N276" s="125"/>
      <c r="O276" s="125"/>
      <c r="P276" s="125"/>
      <c r="Q276" s="125"/>
      <c r="R276" s="125"/>
      <c r="S276" s="125"/>
    </row>
    <row r="277" spans="2:19">
      <c r="B277" s="124"/>
      <c r="C277" s="124"/>
      <c r="D277" s="125"/>
      <c r="E277" s="125"/>
      <c r="F277" s="125"/>
      <c r="G277" s="125"/>
      <c r="H277" s="125"/>
      <c r="I277" s="125"/>
      <c r="J277" s="125"/>
      <c r="K277" s="125"/>
      <c r="L277" s="125"/>
      <c r="M277" s="125"/>
      <c r="N277" s="125"/>
      <c r="O277" s="125"/>
      <c r="P277" s="125"/>
      <c r="Q277" s="125"/>
      <c r="R277" s="125"/>
      <c r="S277" s="125"/>
    </row>
    <row r="278" spans="2:19">
      <c r="B278" s="124"/>
      <c r="C278" s="124"/>
      <c r="D278" s="125"/>
      <c r="E278" s="125"/>
      <c r="F278" s="125"/>
      <c r="G278" s="125"/>
      <c r="H278" s="125"/>
      <c r="I278" s="125"/>
      <c r="J278" s="125"/>
      <c r="K278" s="125"/>
      <c r="L278" s="125"/>
      <c r="M278" s="125"/>
      <c r="N278" s="125"/>
      <c r="O278" s="125"/>
      <c r="P278" s="125"/>
      <c r="Q278" s="125"/>
      <c r="R278" s="125"/>
      <c r="S278" s="125"/>
    </row>
    <row r="279" spans="2:19">
      <c r="B279" s="124"/>
      <c r="C279" s="124"/>
      <c r="D279" s="125"/>
      <c r="E279" s="125"/>
      <c r="F279" s="125"/>
      <c r="G279" s="125"/>
      <c r="H279" s="125"/>
      <c r="I279" s="125"/>
      <c r="J279" s="125"/>
      <c r="K279" s="125"/>
      <c r="L279" s="125"/>
      <c r="M279" s="125"/>
      <c r="N279" s="125"/>
      <c r="O279" s="125"/>
      <c r="P279" s="125"/>
      <c r="Q279" s="125"/>
      <c r="R279" s="125"/>
      <c r="S279" s="125"/>
    </row>
    <row r="280" spans="2:19">
      <c r="B280" s="124"/>
      <c r="C280" s="124"/>
      <c r="D280" s="125"/>
      <c r="E280" s="125"/>
      <c r="F280" s="125"/>
      <c r="G280" s="125"/>
      <c r="H280" s="125"/>
      <c r="I280" s="125"/>
      <c r="J280" s="125"/>
      <c r="K280" s="125"/>
      <c r="L280" s="125"/>
      <c r="M280" s="125"/>
      <c r="N280" s="125"/>
      <c r="O280" s="125"/>
      <c r="P280" s="125"/>
      <c r="Q280" s="125"/>
      <c r="R280" s="125"/>
      <c r="S280" s="125"/>
    </row>
    <row r="281" spans="2:19">
      <c r="B281" s="124"/>
      <c r="C281" s="124"/>
      <c r="D281" s="125"/>
      <c r="E281" s="125"/>
      <c r="F281" s="125"/>
      <c r="G281" s="125"/>
      <c r="H281" s="125"/>
      <c r="I281" s="125"/>
      <c r="J281" s="125"/>
      <c r="K281" s="125"/>
      <c r="L281" s="125"/>
      <c r="M281" s="125"/>
      <c r="N281" s="125"/>
      <c r="O281" s="125"/>
      <c r="P281" s="125"/>
      <c r="Q281" s="125"/>
      <c r="R281" s="125"/>
      <c r="S281" s="125"/>
    </row>
    <row r="282" spans="2:19">
      <c r="B282" s="124"/>
      <c r="C282" s="124"/>
      <c r="D282" s="125"/>
      <c r="E282" s="125"/>
      <c r="F282" s="125"/>
      <c r="G282" s="125"/>
      <c r="H282" s="125"/>
      <c r="I282" s="125"/>
      <c r="J282" s="125"/>
      <c r="K282" s="125"/>
      <c r="L282" s="125"/>
      <c r="M282" s="125"/>
      <c r="N282" s="125"/>
      <c r="O282" s="125"/>
      <c r="P282" s="125"/>
      <c r="Q282" s="125"/>
      <c r="R282" s="125"/>
      <c r="S282" s="125"/>
    </row>
    <row r="283" spans="2:19">
      <c r="B283" s="124"/>
      <c r="C283" s="124"/>
      <c r="D283" s="125"/>
      <c r="E283" s="125"/>
      <c r="F283" s="125"/>
      <c r="G283" s="125"/>
      <c r="H283" s="125"/>
      <c r="I283" s="125"/>
      <c r="J283" s="125"/>
      <c r="K283" s="125"/>
      <c r="L283" s="125"/>
      <c r="M283" s="125"/>
      <c r="N283" s="125"/>
      <c r="O283" s="125"/>
      <c r="P283" s="125"/>
      <c r="Q283" s="125"/>
      <c r="R283" s="125"/>
      <c r="S283" s="125"/>
    </row>
    <row r="284" spans="2:19">
      <c r="B284" s="124"/>
      <c r="C284" s="124"/>
      <c r="D284" s="125"/>
      <c r="E284" s="125"/>
      <c r="F284" s="125"/>
      <c r="G284" s="125"/>
      <c r="H284" s="125"/>
      <c r="I284" s="125"/>
      <c r="J284" s="125"/>
      <c r="K284" s="125"/>
      <c r="L284" s="125"/>
      <c r="M284" s="125"/>
      <c r="N284" s="125"/>
      <c r="O284" s="125"/>
      <c r="P284" s="125"/>
      <c r="Q284" s="125"/>
      <c r="R284" s="125"/>
      <c r="S284" s="125"/>
    </row>
    <row r="285" spans="2:19">
      <c r="B285" s="124"/>
      <c r="C285" s="124"/>
      <c r="D285" s="125"/>
      <c r="E285" s="125"/>
      <c r="F285" s="125"/>
      <c r="G285" s="125"/>
      <c r="H285" s="125"/>
      <c r="I285" s="125"/>
      <c r="J285" s="125"/>
      <c r="K285" s="125"/>
      <c r="L285" s="125"/>
      <c r="M285" s="125"/>
      <c r="N285" s="125"/>
      <c r="O285" s="125"/>
      <c r="P285" s="125"/>
      <c r="Q285" s="125"/>
      <c r="R285" s="125"/>
      <c r="S285" s="125"/>
    </row>
    <row r="286" spans="2:19">
      <c r="B286" s="124"/>
      <c r="C286" s="124"/>
      <c r="D286" s="125"/>
      <c r="E286" s="125"/>
      <c r="F286" s="125"/>
      <c r="G286" s="125"/>
      <c r="H286" s="125"/>
      <c r="I286" s="125"/>
      <c r="J286" s="125"/>
      <c r="K286" s="125"/>
      <c r="L286" s="125"/>
      <c r="M286" s="125"/>
      <c r="N286" s="125"/>
      <c r="O286" s="125"/>
      <c r="P286" s="125"/>
      <c r="Q286" s="125"/>
      <c r="R286" s="125"/>
      <c r="S286" s="125"/>
    </row>
    <row r="287" spans="2:19">
      <c r="B287" s="124"/>
      <c r="C287" s="124"/>
      <c r="D287" s="125"/>
      <c r="E287" s="125"/>
      <c r="F287" s="125"/>
      <c r="G287" s="125"/>
      <c r="H287" s="125"/>
      <c r="I287" s="125"/>
      <c r="J287" s="125"/>
      <c r="K287" s="125"/>
      <c r="L287" s="125"/>
      <c r="M287" s="125"/>
      <c r="N287" s="125"/>
      <c r="O287" s="125"/>
      <c r="P287" s="125"/>
      <c r="Q287" s="125"/>
      <c r="R287" s="125"/>
      <c r="S287" s="125"/>
    </row>
    <row r="288" spans="2:19">
      <c r="B288" s="124"/>
      <c r="C288" s="124"/>
      <c r="D288" s="125"/>
      <c r="E288" s="125"/>
      <c r="F288" s="125"/>
      <c r="G288" s="125"/>
      <c r="H288" s="125"/>
      <c r="I288" s="125"/>
      <c r="J288" s="125"/>
      <c r="K288" s="125"/>
      <c r="L288" s="125"/>
      <c r="M288" s="125"/>
      <c r="N288" s="125"/>
      <c r="O288" s="125"/>
      <c r="P288" s="125"/>
      <c r="Q288" s="125"/>
      <c r="R288" s="125"/>
      <c r="S288" s="125"/>
    </row>
    <row r="289" spans="2:19">
      <c r="B289" s="124"/>
      <c r="C289" s="124"/>
      <c r="D289" s="125"/>
      <c r="E289" s="125"/>
      <c r="F289" s="125"/>
      <c r="G289" s="125"/>
      <c r="H289" s="125"/>
      <c r="I289" s="125"/>
      <c r="J289" s="125"/>
      <c r="K289" s="125"/>
      <c r="L289" s="125"/>
      <c r="M289" s="125"/>
      <c r="N289" s="125"/>
      <c r="O289" s="125"/>
      <c r="P289" s="125"/>
      <c r="Q289" s="125"/>
      <c r="R289" s="125"/>
      <c r="S289" s="125"/>
    </row>
    <row r="290" spans="2:19">
      <c r="B290" s="124"/>
      <c r="C290" s="124"/>
      <c r="D290" s="125"/>
      <c r="E290" s="125"/>
      <c r="F290" s="125"/>
      <c r="G290" s="125"/>
      <c r="H290" s="125"/>
      <c r="I290" s="125"/>
      <c r="J290" s="125"/>
      <c r="K290" s="125"/>
      <c r="L290" s="125"/>
      <c r="M290" s="125"/>
      <c r="N290" s="125"/>
      <c r="O290" s="125"/>
      <c r="P290" s="125"/>
      <c r="Q290" s="125"/>
      <c r="R290" s="125"/>
      <c r="S290" s="125"/>
    </row>
    <row r="291" spans="2:19">
      <c r="B291" s="124"/>
      <c r="C291" s="124"/>
      <c r="D291" s="125"/>
      <c r="E291" s="125"/>
      <c r="F291" s="125"/>
      <c r="G291" s="125"/>
      <c r="H291" s="125"/>
      <c r="I291" s="125"/>
      <c r="J291" s="125"/>
      <c r="K291" s="125"/>
      <c r="L291" s="125"/>
      <c r="M291" s="125"/>
      <c r="N291" s="125"/>
      <c r="O291" s="125"/>
      <c r="P291" s="125"/>
      <c r="Q291" s="125"/>
      <c r="R291" s="125"/>
      <c r="S291" s="125"/>
    </row>
    <row r="292" spans="2:19">
      <c r="B292" s="124"/>
      <c r="C292" s="124"/>
      <c r="D292" s="125"/>
      <c r="E292" s="125"/>
      <c r="F292" s="125"/>
      <c r="G292" s="125"/>
      <c r="H292" s="125"/>
      <c r="I292" s="125"/>
      <c r="J292" s="125"/>
      <c r="K292" s="125"/>
      <c r="L292" s="125"/>
      <c r="M292" s="125"/>
      <c r="N292" s="125"/>
      <c r="O292" s="125"/>
      <c r="P292" s="125"/>
      <c r="Q292" s="125"/>
      <c r="R292" s="125"/>
      <c r="S292" s="125"/>
    </row>
    <row r="293" spans="2:19">
      <c r="B293" s="124"/>
      <c r="C293" s="124"/>
      <c r="D293" s="125"/>
      <c r="E293" s="125"/>
      <c r="F293" s="125"/>
      <c r="G293" s="125"/>
      <c r="H293" s="125"/>
      <c r="I293" s="125"/>
      <c r="J293" s="125"/>
      <c r="K293" s="125"/>
      <c r="L293" s="125"/>
      <c r="M293" s="125"/>
      <c r="N293" s="125"/>
      <c r="O293" s="125"/>
      <c r="P293" s="125"/>
      <c r="Q293" s="125"/>
      <c r="R293" s="125"/>
      <c r="S293" s="125"/>
    </row>
    <row r="294" spans="2:19">
      <c r="B294" s="124"/>
      <c r="C294" s="124"/>
      <c r="D294" s="125"/>
      <c r="E294" s="125"/>
      <c r="F294" s="125"/>
      <c r="G294" s="125"/>
      <c r="H294" s="125"/>
      <c r="I294" s="125"/>
      <c r="J294" s="125"/>
      <c r="K294" s="125"/>
      <c r="L294" s="125"/>
      <c r="M294" s="125"/>
      <c r="N294" s="125"/>
      <c r="O294" s="125"/>
      <c r="P294" s="125"/>
      <c r="Q294" s="125"/>
      <c r="R294" s="125"/>
      <c r="S294" s="125"/>
    </row>
    <row r="295" spans="2:19">
      <c r="B295" s="124"/>
      <c r="C295" s="124"/>
      <c r="D295" s="125"/>
      <c r="E295" s="125"/>
      <c r="F295" s="125"/>
      <c r="G295" s="125"/>
      <c r="H295" s="125"/>
      <c r="I295" s="125"/>
      <c r="J295" s="125"/>
      <c r="K295" s="125"/>
      <c r="L295" s="125"/>
      <c r="M295" s="125"/>
      <c r="N295" s="125"/>
      <c r="O295" s="125"/>
      <c r="P295" s="125"/>
      <c r="Q295" s="125"/>
      <c r="R295" s="125"/>
      <c r="S295" s="125"/>
    </row>
    <row r="296" spans="2:19">
      <c r="B296" s="124"/>
      <c r="C296" s="124"/>
      <c r="D296" s="125"/>
      <c r="E296" s="125"/>
      <c r="F296" s="125"/>
      <c r="G296" s="125"/>
      <c r="H296" s="125"/>
      <c r="I296" s="125"/>
      <c r="J296" s="125"/>
      <c r="K296" s="125"/>
      <c r="L296" s="125"/>
      <c r="M296" s="125"/>
      <c r="N296" s="125"/>
      <c r="O296" s="125"/>
      <c r="P296" s="125"/>
      <c r="Q296" s="125"/>
      <c r="R296" s="125"/>
      <c r="S296" s="125"/>
    </row>
    <row r="297" spans="2:19">
      <c r="B297" s="124"/>
      <c r="C297" s="124"/>
      <c r="D297" s="125"/>
      <c r="E297" s="125"/>
      <c r="F297" s="125"/>
      <c r="G297" s="125"/>
      <c r="H297" s="125"/>
      <c r="I297" s="125"/>
      <c r="J297" s="125"/>
      <c r="K297" s="125"/>
      <c r="L297" s="125"/>
      <c r="M297" s="125"/>
      <c r="N297" s="125"/>
      <c r="O297" s="125"/>
      <c r="P297" s="125"/>
      <c r="Q297" s="125"/>
      <c r="R297" s="125"/>
      <c r="S297" s="125"/>
    </row>
    <row r="298" spans="2:19">
      <c r="B298" s="124"/>
      <c r="C298" s="124"/>
      <c r="D298" s="125"/>
      <c r="E298" s="125"/>
      <c r="F298" s="125"/>
      <c r="G298" s="125"/>
      <c r="H298" s="125"/>
      <c r="I298" s="125"/>
      <c r="J298" s="125"/>
      <c r="K298" s="125"/>
      <c r="L298" s="125"/>
      <c r="M298" s="125"/>
      <c r="N298" s="125"/>
      <c r="O298" s="125"/>
      <c r="P298" s="125"/>
      <c r="Q298" s="125"/>
      <c r="R298" s="125"/>
      <c r="S298" s="125"/>
    </row>
    <row r="299" spans="2:19">
      <c r="B299" s="124"/>
      <c r="C299" s="124"/>
      <c r="D299" s="125"/>
      <c r="E299" s="125"/>
      <c r="F299" s="125"/>
      <c r="G299" s="125"/>
      <c r="H299" s="125"/>
      <c r="I299" s="125"/>
      <c r="J299" s="125"/>
      <c r="K299" s="125"/>
      <c r="L299" s="125"/>
      <c r="M299" s="125"/>
      <c r="N299" s="125"/>
      <c r="O299" s="125"/>
      <c r="P299" s="125"/>
      <c r="Q299" s="125"/>
      <c r="R299" s="125"/>
      <c r="S299" s="125"/>
    </row>
    <row r="300" spans="2:19">
      <c r="B300" s="124"/>
      <c r="C300" s="124"/>
      <c r="D300" s="125"/>
      <c r="E300" s="125"/>
      <c r="F300" s="125"/>
      <c r="G300" s="125"/>
      <c r="H300" s="125"/>
      <c r="I300" s="125"/>
      <c r="J300" s="125"/>
      <c r="K300" s="125"/>
      <c r="L300" s="125"/>
      <c r="M300" s="125"/>
      <c r="N300" s="125"/>
      <c r="O300" s="125"/>
      <c r="P300" s="125"/>
      <c r="Q300" s="125"/>
      <c r="R300" s="125"/>
      <c r="S300" s="125"/>
    </row>
    <row r="301" spans="2:19">
      <c r="B301" s="124"/>
      <c r="C301" s="124"/>
      <c r="D301" s="125"/>
      <c r="E301" s="125"/>
      <c r="F301" s="125"/>
      <c r="G301" s="125"/>
      <c r="H301" s="125"/>
      <c r="I301" s="125"/>
      <c r="J301" s="125"/>
      <c r="K301" s="125"/>
      <c r="L301" s="125"/>
      <c r="M301" s="125"/>
      <c r="N301" s="125"/>
      <c r="O301" s="125"/>
      <c r="P301" s="125"/>
      <c r="Q301" s="125"/>
      <c r="R301" s="125"/>
      <c r="S301" s="125"/>
    </row>
    <row r="302" spans="2:19">
      <c r="B302" s="124"/>
      <c r="C302" s="124"/>
      <c r="D302" s="125"/>
      <c r="E302" s="125"/>
      <c r="F302" s="125"/>
      <c r="G302" s="125"/>
      <c r="H302" s="125"/>
      <c r="I302" s="125"/>
      <c r="J302" s="125"/>
      <c r="K302" s="125"/>
      <c r="L302" s="125"/>
      <c r="M302" s="125"/>
      <c r="N302" s="125"/>
      <c r="O302" s="125"/>
      <c r="P302" s="125"/>
      <c r="Q302" s="125"/>
      <c r="R302" s="125"/>
      <c r="S302" s="125"/>
    </row>
    <row r="303" spans="2:19">
      <c r="B303" s="124"/>
      <c r="C303" s="124"/>
      <c r="D303" s="125"/>
      <c r="E303" s="125"/>
      <c r="F303" s="125"/>
      <c r="G303" s="125"/>
      <c r="H303" s="125"/>
      <c r="I303" s="125"/>
      <c r="J303" s="125"/>
      <c r="K303" s="125"/>
      <c r="L303" s="125"/>
      <c r="M303" s="125"/>
      <c r="N303" s="125"/>
      <c r="O303" s="125"/>
      <c r="P303" s="125"/>
      <c r="Q303" s="125"/>
      <c r="R303" s="125"/>
      <c r="S303" s="125"/>
    </row>
    <row r="304" spans="2:19">
      <c r="B304" s="124"/>
      <c r="C304" s="124"/>
      <c r="D304" s="125"/>
      <c r="E304" s="125"/>
      <c r="F304" s="125"/>
      <c r="G304" s="125"/>
      <c r="H304" s="125"/>
      <c r="I304" s="125"/>
      <c r="J304" s="125"/>
      <c r="K304" s="125"/>
      <c r="L304" s="125"/>
      <c r="M304" s="125"/>
      <c r="N304" s="125"/>
      <c r="O304" s="125"/>
      <c r="P304" s="125"/>
      <c r="Q304" s="125"/>
      <c r="R304" s="125"/>
      <c r="S304" s="125"/>
    </row>
    <row r="305" spans="2:19">
      <c r="B305" s="124"/>
      <c r="C305" s="124"/>
      <c r="D305" s="125"/>
      <c r="E305" s="125"/>
      <c r="F305" s="125"/>
      <c r="G305" s="125"/>
      <c r="H305" s="125"/>
      <c r="I305" s="125"/>
      <c r="J305" s="125"/>
      <c r="K305" s="125"/>
      <c r="L305" s="125"/>
      <c r="M305" s="125"/>
      <c r="N305" s="125"/>
      <c r="O305" s="125"/>
      <c r="P305" s="125"/>
      <c r="Q305" s="125"/>
      <c r="R305" s="125"/>
      <c r="S305" s="125"/>
    </row>
    <row r="306" spans="2:19">
      <c r="B306" s="124"/>
      <c r="C306" s="124"/>
      <c r="D306" s="125"/>
      <c r="E306" s="125"/>
      <c r="F306" s="125"/>
      <c r="G306" s="125"/>
      <c r="H306" s="125"/>
      <c r="I306" s="125"/>
      <c r="J306" s="125"/>
      <c r="K306" s="125"/>
      <c r="L306" s="125"/>
      <c r="M306" s="125"/>
      <c r="N306" s="125"/>
      <c r="O306" s="125"/>
      <c r="P306" s="125"/>
      <c r="Q306" s="125"/>
      <c r="R306" s="125"/>
      <c r="S306" s="125"/>
    </row>
    <row r="307" spans="2:19">
      <c r="B307" s="124"/>
      <c r="C307" s="124"/>
      <c r="D307" s="125"/>
      <c r="E307" s="125"/>
      <c r="F307" s="125"/>
      <c r="G307" s="125"/>
      <c r="H307" s="125"/>
      <c r="I307" s="125"/>
      <c r="J307" s="125"/>
      <c r="K307" s="125"/>
      <c r="L307" s="125"/>
      <c r="M307" s="125"/>
      <c r="N307" s="125"/>
      <c r="O307" s="125"/>
      <c r="P307" s="125"/>
      <c r="Q307" s="125"/>
      <c r="R307" s="125"/>
      <c r="S307" s="125"/>
    </row>
    <row r="308" spans="2:19">
      <c r="B308" s="124"/>
      <c r="C308" s="124"/>
      <c r="D308" s="125"/>
      <c r="E308" s="125"/>
      <c r="F308" s="125"/>
      <c r="G308" s="125"/>
      <c r="H308" s="125"/>
      <c r="I308" s="125"/>
      <c r="J308" s="125"/>
      <c r="K308" s="125"/>
      <c r="L308" s="125"/>
      <c r="M308" s="125"/>
      <c r="N308" s="125"/>
      <c r="O308" s="125"/>
      <c r="P308" s="125"/>
      <c r="Q308" s="125"/>
      <c r="R308" s="125"/>
      <c r="S308" s="125"/>
    </row>
    <row r="309" spans="2:19">
      <c r="B309" s="124"/>
      <c r="C309" s="124"/>
      <c r="D309" s="125"/>
      <c r="E309" s="125"/>
      <c r="F309" s="125"/>
      <c r="G309" s="125"/>
      <c r="H309" s="125"/>
      <c r="I309" s="125"/>
      <c r="J309" s="125"/>
      <c r="K309" s="125"/>
      <c r="L309" s="125"/>
      <c r="M309" s="125"/>
      <c r="N309" s="125"/>
      <c r="O309" s="125"/>
      <c r="P309" s="125"/>
      <c r="Q309" s="125"/>
      <c r="R309" s="125"/>
      <c r="S309" s="125"/>
    </row>
    <row r="310" spans="2:19">
      <c r="B310" s="124"/>
      <c r="C310" s="124"/>
      <c r="D310" s="125"/>
      <c r="E310" s="125"/>
      <c r="F310" s="125"/>
      <c r="G310" s="125"/>
      <c r="H310" s="125"/>
      <c r="I310" s="125"/>
      <c r="J310" s="125"/>
      <c r="K310" s="125"/>
      <c r="L310" s="125"/>
      <c r="M310" s="125"/>
      <c r="N310" s="125"/>
      <c r="O310" s="125"/>
      <c r="P310" s="125"/>
      <c r="Q310" s="125"/>
      <c r="R310" s="125"/>
      <c r="S310" s="125"/>
    </row>
    <row r="311" spans="2:19">
      <c r="B311" s="124"/>
      <c r="C311" s="124"/>
      <c r="D311" s="125"/>
      <c r="E311" s="125"/>
      <c r="F311" s="125"/>
      <c r="G311" s="125"/>
      <c r="H311" s="125"/>
      <c r="I311" s="125"/>
      <c r="J311" s="125"/>
      <c r="K311" s="125"/>
      <c r="L311" s="125"/>
      <c r="M311" s="125"/>
      <c r="N311" s="125"/>
      <c r="O311" s="125"/>
      <c r="P311" s="125"/>
      <c r="Q311" s="125"/>
      <c r="R311" s="125"/>
      <c r="S311" s="125"/>
    </row>
    <row r="312" spans="2:19">
      <c r="D312" s="1"/>
      <c r="E312" s="1"/>
      <c r="F312" s="1"/>
    </row>
    <row r="313" spans="2:19">
      <c r="D313" s="1"/>
      <c r="E313" s="1"/>
      <c r="F313" s="1"/>
    </row>
    <row r="314" spans="2:19">
      <c r="D314" s="1"/>
      <c r="E314" s="1"/>
      <c r="F314" s="1"/>
    </row>
    <row r="315" spans="2:19">
      <c r="D315" s="1"/>
      <c r="E315" s="1"/>
      <c r="F315" s="1"/>
    </row>
    <row r="316" spans="2:19">
      <c r="D316" s="1"/>
      <c r="E316" s="1"/>
      <c r="F316" s="1"/>
    </row>
    <row r="317" spans="2:19">
      <c r="D317" s="1"/>
      <c r="E317" s="1"/>
      <c r="F317" s="1"/>
    </row>
    <row r="318" spans="2:19">
      <c r="D318" s="1"/>
      <c r="E318" s="1"/>
      <c r="F318" s="1"/>
    </row>
    <row r="319" spans="2:19">
      <c r="D319" s="1"/>
      <c r="E319" s="1"/>
      <c r="F319" s="1"/>
    </row>
    <row r="320" spans="2:19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D668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38.85546875" style="2" customWidth="1"/>
    <col min="4" max="4" width="9.28515625" style="2" bestFit="1" customWidth="1"/>
    <col min="5" max="5" width="11.28515625" style="2" bestFit="1" customWidth="1"/>
    <col min="6" max="6" width="16.140625" style="1" bestFit="1" customWidth="1"/>
    <col min="7" max="7" width="6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3.140625" style="1" bestFit="1" customWidth="1"/>
    <col min="15" max="15" width="7.28515625" style="1" bestFit="1" customWidth="1"/>
    <col min="16" max="16" width="10.140625" style="1" customWidth="1"/>
    <col min="17" max="17" width="6.8554687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0">
      <c r="B1" s="46" t="s">
        <v>147</v>
      </c>
      <c r="C1" s="67" t="s" vm="1">
        <v>231</v>
      </c>
    </row>
    <row r="2" spans="2:30">
      <c r="B2" s="46" t="s">
        <v>146</v>
      </c>
      <c r="C2" s="67" t="s">
        <v>232</v>
      </c>
    </row>
    <row r="3" spans="2:30">
      <c r="B3" s="46" t="s">
        <v>148</v>
      </c>
      <c r="C3" s="67" t="s">
        <v>233</v>
      </c>
    </row>
    <row r="4" spans="2:30">
      <c r="B4" s="46" t="s">
        <v>149</v>
      </c>
      <c r="C4" s="67">
        <v>8803</v>
      </c>
    </row>
    <row r="6" spans="2:30" ht="26.25" customHeight="1">
      <c r="B6" s="155" t="s">
        <v>176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7"/>
    </row>
    <row r="7" spans="2:30" ht="26.25" customHeight="1">
      <c r="B7" s="155" t="s">
        <v>92</v>
      </c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7"/>
    </row>
    <row r="8" spans="2:30" s="3" customFormat="1" ht="78.75">
      <c r="B8" s="21" t="s">
        <v>117</v>
      </c>
      <c r="C8" s="29" t="s">
        <v>47</v>
      </c>
      <c r="D8" s="29" t="s">
        <v>119</v>
      </c>
      <c r="E8" s="29" t="s">
        <v>118</v>
      </c>
      <c r="F8" s="29" t="s">
        <v>67</v>
      </c>
      <c r="G8" s="29" t="s">
        <v>14</v>
      </c>
      <c r="H8" s="29" t="s">
        <v>68</v>
      </c>
      <c r="I8" s="29" t="s">
        <v>105</v>
      </c>
      <c r="J8" s="29" t="s">
        <v>17</v>
      </c>
      <c r="K8" s="29" t="s">
        <v>104</v>
      </c>
      <c r="L8" s="29" t="s">
        <v>16</v>
      </c>
      <c r="M8" s="58" t="s">
        <v>18</v>
      </c>
      <c r="N8" s="58" t="s">
        <v>207</v>
      </c>
      <c r="O8" s="29" t="s">
        <v>206</v>
      </c>
      <c r="P8" s="29" t="s">
        <v>112</v>
      </c>
      <c r="Q8" s="29" t="s">
        <v>60</v>
      </c>
      <c r="R8" s="29" t="s">
        <v>150</v>
      </c>
      <c r="S8" s="30" t="s">
        <v>152</v>
      </c>
      <c r="AA8" s="1"/>
    </row>
    <row r="9" spans="2:30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214</v>
      </c>
      <c r="O9" s="31"/>
      <c r="P9" s="31" t="s">
        <v>210</v>
      </c>
      <c r="Q9" s="31" t="s">
        <v>19</v>
      </c>
      <c r="R9" s="31" t="s">
        <v>19</v>
      </c>
      <c r="S9" s="32" t="s">
        <v>19</v>
      </c>
      <c r="AA9" s="1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114</v>
      </c>
      <c r="R10" s="18" t="s">
        <v>115</v>
      </c>
      <c r="S10" s="19" t="s">
        <v>153</v>
      </c>
      <c r="AA10" s="1"/>
    </row>
    <row r="11" spans="2:30" s="4" customFormat="1" ht="18" customHeight="1">
      <c r="B11" s="95" t="s">
        <v>54</v>
      </c>
      <c r="C11" s="73"/>
      <c r="D11" s="73"/>
      <c r="E11" s="73"/>
      <c r="F11" s="73"/>
      <c r="G11" s="73"/>
      <c r="H11" s="73"/>
      <c r="I11" s="73"/>
      <c r="J11" s="85">
        <v>5.3263333097230037</v>
      </c>
      <c r="K11" s="73"/>
      <c r="L11" s="73"/>
      <c r="M11" s="84">
        <v>4.5257424322933622E-2</v>
      </c>
      <c r="N11" s="83"/>
      <c r="O11" s="85"/>
      <c r="P11" s="83">
        <v>15806.038082273</v>
      </c>
      <c r="Q11" s="73"/>
      <c r="R11" s="84">
        <f>IFERROR(P11/$P$11,0)</f>
        <v>1</v>
      </c>
      <c r="S11" s="84">
        <f>P11/'סכום נכסי הקרן'!$C$42</f>
        <v>6.5014092925875337E-3</v>
      </c>
      <c r="AA11" s="1"/>
      <c r="AD11" s="1"/>
    </row>
    <row r="12" spans="2:30" ht="17.25" customHeight="1">
      <c r="B12" s="96" t="s">
        <v>200</v>
      </c>
      <c r="C12" s="73"/>
      <c r="D12" s="73"/>
      <c r="E12" s="73"/>
      <c r="F12" s="73"/>
      <c r="G12" s="73"/>
      <c r="H12" s="73"/>
      <c r="I12" s="73"/>
      <c r="J12" s="85">
        <v>4.7762225485569747</v>
      </c>
      <c r="K12" s="73"/>
      <c r="L12" s="73"/>
      <c r="M12" s="84">
        <v>4.4083021820956782E-2</v>
      </c>
      <c r="N12" s="83"/>
      <c r="O12" s="85"/>
      <c r="P12" s="83">
        <v>14653.375035397001</v>
      </c>
      <c r="Q12" s="73"/>
      <c r="R12" s="84">
        <f t="shared" ref="R12:R35" si="0">IFERROR(P12/$P$11,0)</f>
        <v>0.92707451159637855</v>
      </c>
      <c r="S12" s="84">
        <f>P12/'סכום נכסי הקרן'!$C$42</f>
        <v>6.0272908446137446E-3</v>
      </c>
    </row>
    <row r="13" spans="2:30">
      <c r="B13" s="97" t="s">
        <v>61</v>
      </c>
      <c r="C13" s="71"/>
      <c r="D13" s="71"/>
      <c r="E13" s="71"/>
      <c r="F13" s="71"/>
      <c r="G13" s="71"/>
      <c r="H13" s="71"/>
      <c r="I13" s="71"/>
      <c r="J13" s="82">
        <v>7.2560894341662543</v>
      </c>
      <c r="K13" s="71"/>
      <c r="L13" s="71"/>
      <c r="M13" s="81">
        <v>2.7401691629654012E-2</v>
      </c>
      <c r="N13" s="80"/>
      <c r="O13" s="82"/>
      <c r="P13" s="80">
        <v>6667.8849769820008</v>
      </c>
      <c r="Q13" s="71"/>
      <c r="R13" s="81">
        <f t="shared" si="0"/>
        <v>0.42185682093606092</v>
      </c>
      <c r="S13" s="81">
        <f>P13/'סכום נכסי הקרן'!$C$42</f>
        <v>2.7426638557751419E-3</v>
      </c>
    </row>
    <row r="14" spans="2:30">
      <c r="B14" s="98" t="s">
        <v>2026</v>
      </c>
      <c r="C14" s="73" t="s">
        <v>2027</v>
      </c>
      <c r="D14" s="86" t="s">
        <v>2028</v>
      </c>
      <c r="E14" s="73" t="s">
        <v>334</v>
      </c>
      <c r="F14" s="86" t="s">
        <v>130</v>
      </c>
      <c r="G14" s="73" t="s">
        <v>319</v>
      </c>
      <c r="H14" s="73" t="s">
        <v>320</v>
      </c>
      <c r="I14" s="94">
        <v>39076</v>
      </c>
      <c r="J14" s="85">
        <v>6.2399999999991467</v>
      </c>
      <c r="K14" s="86" t="s">
        <v>134</v>
      </c>
      <c r="L14" s="87">
        <v>4.9000000000000002E-2</v>
      </c>
      <c r="M14" s="84">
        <v>2.7299999999997743E-2</v>
      </c>
      <c r="N14" s="83">
        <v>1116717.214411</v>
      </c>
      <c r="O14" s="85">
        <v>151.36000000000001</v>
      </c>
      <c r="P14" s="83">
        <v>1690.2631546060004</v>
      </c>
      <c r="Q14" s="84">
        <v>6.9075220287545731E-4</v>
      </c>
      <c r="R14" s="84">
        <f t="shared" si="0"/>
        <v>0.10693781362590078</v>
      </c>
      <c r="S14" s="84">
        <f>P14/'סכום נכסי הקרן'!$C$42</f>
        <v>6.9524649523642517E-4</v>
      </c>
    </row>
    <row r="15" spans="2:30">
      <c r="B15" s="98" t="s">
        <v>2029</v>
      </c>
      <c r="C15" s="73" t="s">
        <v>2030</v>
      </c>
      <c r="D15" s="86" t="s">
        <v>2028</v>
      </c>
      <c r="E15" s="73" t="s">
        <v>334</v>
      </c>
      <c r="F15" s="86" t="s">
        <v>130</v>
      </c>
      <c r="G15" s="73" t="s">
        <v>319</v>
      </c>
      <c r="H15" s="73" t="s">
        <v>320</v>
      </c>
      <c r="I15" s="94">
        <v>40738</v>
      </c>
      <c r="J15" s="85">
        <v>9.9900000000015794</v>
      </c>
      <c r="K15" s="86" t="s">
        <v>134</v>
      </c>
      <c r="L15" s="87">
        <v>4.0999999999999995E-2</v>
      </c>
      <c r="M15" s="84">
        <v>2.5400000000005349E-2</v>
      </c>
      <c r="N15" s="83">
        <v>2279266.2333269999</v>
      </c>
      <c r="O15" s="85">
        <v>134.4</v>
      </c>
      <c r="P15" s="83">
        <v>3063.333906584</v>
      </c>
      <c r="Q15" s="84">
        <v>6.0353385961474707E-4</v>
      </c>
      <c r="R15" s="84">
        <f t="shared" si="0"/>
        <v>0.19380782778320846</v>
      </c>
      <c r="S15" s="84">
        <f>P15/'סכום נכסי הקרן'!$C$42</f>
        <v>1.260024012525956E-3</v>
      </c>
    </row>
    <row r="16" spans="2:30">
      <c r="B16" s="98" t="s">
        <v>2031</v>
      </c>
      <c r="C16" s="73" t="s">
        <v>2032</v>
      </c>
      <c r="D16" s="86" t="s">
        <v>2028</v>
      </c>
      <c r="E16" s="73" t="s">
        <v>2033</v>
      </c>
      <c r="F16" s="86" t="s">
        <v>577</v>
      </c>
      <c r="G16" s="73" t="s">
        <v>324</v>
      </c>
      <c r="H16" s="73" t="s">
        <v>132</v>
      </c>
      <c r="I16" s="94">
        <v>42795</v>
      </c>
      <c r="J16" s="85">
        <v>5.5400000000029648</v>
      </c>
      <c r="K16" s="86" t="s">
        <v>134</v>
      </c>
      <c r="L16" s="87">
        <v>2.1400000000000002E-2</v>
      </c>
      <c r="M16" s="84">
        <v>1.9900000000010517E-2</v>
      </c>
      <c r="N16" s="83">
        <v>749833.59441500006</v>
      </c>
      <c r="O16" s="85">
        <v>111.56</v>
      </c>
      <c r="P16" s="83">
        <v>836.514375288</v>
      </c>
      <c r="Q16" s="84">
        <v>1.7626973656624377E-3</v>
      </c>
      <c r="R16" s="84">
        <f t="shared" si="0"/>
        <v>5.2923722626366361E-2</v>
      </c>
      <c r="S16" s="84">
        <f>P16/'סכום נכסי הקרן'!$C$42</f>
        <v>3.4407878208138343E-4</v>
      </c>
    </row>
    <row r="17" spans="2:19">
      <c r="B17" s="98" t="s">
        <v>2034</v>
      </c>
      <c r="C17" s="73" t="s">
        <v>2035</v>
      </c>
      <c r="D17" s="86" t="s">
        <v>2028</v>
      </c>
      <c r="E17" s="73" t="s">
        <v>328</v>
      </c>
      <c r="F17" s="86" t="s">
        <v>323</v>
      </c>
      <c r="G17" s="73" t="s">
        <v>360</v>
      </c>
      <c r="H17" s="73" t="s">
        <v>320</v>
      </c>
      <c r="I17" s="94">
        <v>36489</v>
      </c>
      <c r="J17" s="85">
        <v>3.340000001180683</v>
      </c>
      <c r="K17" s="86" t="s">
        <v>134</v>
      </c>
      <c r="L17" s="87">
        <v>6.0499999999999998E-2</v>
      </c>
      <c r="M17" s="84">
        <v>1.5900000001510175E-2</v>
      </c>
      <c r="N17" s="83">
        <v>430.51705299999992</v>
      </c>
      <c r="O17" s="85">
        <v>169.19</v>
      </c>
      <c r="P17" s="83">
        <v>0.72839177100000008</v>
      </c>
      <c r="Q17" s="73"/>
      <c r="R17" s="84">
        <f t="shared" si="0"/>
        <v>4.6083134002879301E-5</v>
      </c>
      <c r="S17" s="84">
        <f>P17/'סכום נכסי הקרן'!$C$42</f>
        <v>2.9960531563787607E-7</v>
      </c>
    </row>
    <row r="18" spans="2:19">
      <c r="B18" s="98" t="s">
        <v>2036</v>
      </c>
      <c r="C18" s="73" t="s">
        <v>2037</v>
      </c>
      <c r="D18" s="86" t="s">
        <v>2028</v>
      </c>
      <c r="E18" s="73" t="s">
        <v>357</v>
      </c>
      <c r="F18" s="86" t="s">
        <v>130</v>
      </c>
      <c r="G18" s="73" t="s">
        <v>351</v>
      </c>
      <c r="H18" s="73" t="s">
        <v>132</v>
      </c>
      <c r="I18" s="94">
        <v>39084</v>
      </c>
      <c r="J18" s="85">
        <v>1.9300000000013076</v>
      </c>
      <c r="K18" s="86" t="s">
        <v>134</v>
      </c>
      <c r="L18" s="87">
        <v>5.5999999999999994E-2</v>
      </c>
      <c r="M18" s="84">
        <v>2.4200000000012777E-2</v>
      </c>
      <c r="N18" s="83">
        <v>231991.99181599999</v>
      </c>
      <c r="O18" s="85">
        <v>141.75</v>
      </c>
      <c r="P18" s="83">
        <v>328.84863164899997</v>
      </c>
      <c r="Q18" s="84">
        <v>4.8052193504354078E-4</v>
      </c>
      <c r="R18" s="84">
        <f t="shared" si="0"/>
        <v>2.0805253659221198E-2</v>
      </c>
      <c r="S18" s="84">
        <f>P18/'סכום נכסי הקרן'!$C$42</f>
        <v>1.3526346947470149E-4</v>
      </c>
    </row>
    <row r="19" spans="2:19">
      <c r="B19" s="98" t="s">
        <v>2038</v>
      </c>
      <c r="C19" s="73" t="s">
        <v>2039</v>
      </c>
      <c r="D19" s="86" t="s">
        <v>2028</v>
      </c>
      <c r="E19" s="73" t="s">
        <v>2040</v>
      </c>
      <c r="F19" s="86" t="s">
        <v>323</v>
      </c>
      <c r="G19" s="73" t="s">
        <v>437</v>
      </c>
      <c r="H19" s="73" t="s">
        <v>132</v>
      </c>
      <c r="I19" s="94">
        <v>44381</v>
      </c>
      <c r="J19" s="85">
        <v>3.2199999999987803</v>
      </c>
      <c r="K19" s="86" t="s">
        <v>134</v>
      </c>
      <c r="L19" s="87">
        <v>8.5000000000000006E-3</v>
      </c>
      <c r="M19" s="84">
        <v>5.0499999999986452E-2</v>
      </c>
      <c r="N19" s="83">
        <v>625297.1</v>
      </c>
      <c r="O19" s="85">
        <v>94.44</v>
      </c>
      <c r="P19" s="83">
        <v>590.53060387599999</v>
      </c>
      <c r="Q19" s="84">
        <v>1.9540534375000001E-3</v>
      </c>
      <c r="R19" s="84">
        <f t="shared" si="0"/>
        <v>3.7361076874684984E-2</v>
      </c>
      <c r="S19" s="84">
        <f>P19/'סכום נכסי הקרן'!$C$42</f>
        <v>2.4289965237415416E-4</v>
      </c>
    </row>
    <row r="20" spans="2:19">
      <c r="B20" s="98" t="s">
        <v>2041</v>
      </c>
      <c r="C20" s="73" t="s">
        <v>2042</v>
      </c>
      <c r="D20" s="86" t="s">
        <v>29</v>
      </c>
      <c r="E20" s="73" t="s">
        <v>2043</v>
      </c>
      <c r="F20" s="86" t="s">
        <v>494</v>
      </c>
      <c r="G20" s="73" t="s">
        <v>552</v>
      </c>
      <c r="H20" s="73"/>
      <c r="I20" s="94">
        <v>39104</v>
      </c>
      <c r="J20" s="85">
        <v>0.37999999999974626</v>
      </c>
      <c r="K20" s="86" t="s">
        <v>134</v>
      </c>
      <c r="L20" s="87">
        <v>5.5999999999999994E-2</v>
      </c>
      <c r="M20" s="84">
        <v>0</v>
      </c>
      <c r="N20" s="83">
        <v>264933.12302200001</v>
      </c>
      <c r="O20" s="85">
        <v>59.511901999999999</v>
      </c>
      <c r="P20" s="83">
        <v>157.66591320800001</v>
      </c>
      <c r="Q20" s="84">
        <v>7.0464373611391724E-4</v>
      </c>
      <c r="R20" s="84">
        <f t="shared" si="0"/>
        <v>9.9750432326762267E-3</v>
      </c>
      <c r="S20" s="84">
        <f>P20/'סכום נכסי הקרן'!$C$42</f>
        <v>6.4851838766883605E-5</v>
      </c>
    </row>
    <row r="21" spans="2:19">
      <c r="B21" s="99"/>
      <c r="C21" s="73"/>
      <c r="D21" s="73"/>
      <c r="E21" s="73"/>
      <c r="F21" s="73"/>
      <c r="G21" s="73"/>
      <c r="H21" s="73"/>
      <c r="I21" s="73"/>
      <c r="J21" s="85"/>
      <c r="K21" s="73"/>
      <c r="L21" s="73"/>
      <c r="M21" s="84"/>
      <c r="N21" s="83"/>
      <c r="O21" s="85"/>
      <c r="P21" s="73"/>
      <c r="Q21" s="73"/>
      <c r="R21" s="84"/>
      <c r="S21" s="73"/>
    </row>
    <row r="22" spans="2:19">
      <c r="B22" s="97" t="s">
        <v>62</v>
      </c>
      <c r="C22" s="71"/>
      <c r="D22" s="71"/>
      <c r="E22" s="71"/>
      <c r="F22" s="71"/>
      <c r="G22" s="71"/>
      <c r="H22" s="71"/>
      <c r="I22" s="71"/>
      <c r="J22" s="82">
        <v>2.707778000866381</v>
      </c>
      <c r="K22" s="71"/>
      <c r="L22" s="71"/>
      <c r="M22" s="81">
        <v>5.7674276655842835E-2</v>
      </c>
      <c r="N22" s="80"/>
      <c r="O22" s="82"/>
      <c r="P22" s="80">
        <v>7952.7691760959997</v>
      </c>
      <c r="Q22" s="71"/>
      <c r="R22" s="81">
        <f t="shared" si="0"/>
        <v>0.50314753986423044</v>
      </c>
      <c r="S22" s="81">
        <f>P22/'סכום נכסי הקרן'!$C$42</f>
        <v>3.2711680912158648E-3</v>
      </c>
    </row>
    <row r="23" spans="2:19">
      <c r="B23" s="98" t="s">
        <v>2044</v>
      </c>
      <c r="C23" s="73" t="s">
        <v>2045</v>
      </c>
      <c r="D23" s="86" t="s">
        <v>2028</v>
      </c>
      <c r="E23" s="73" t="s">
        <v>2033</v>
      </c>
      <c r="F23" s="86" t="s">
        <v>577</v>
      </c>
      <c r="G23" s="73" t="s">
        <v>324</v>
      </c>
      <c r="H23" s="73" t="s">
        <v>132</v>
      </c>
      <c r="I23" s="94">
        <v>42795</v>
      </c>
      <c r="J23" s="85">
        <v>5.0399999999974083</v>
      </c>
      <c r="K23" s="86" t="s">
        <v>134</v>
      </c>
      <c r="L23" s="87">
        <v>3.7400000000000003E-2</v>
      </c>
      <c r="M23" s="84">
        <v>5.3999999999965104E-2</v>
      </c>
      <c r="N23" s="83">
        <v>867743.58277700003</v>
      </c>
      <c r="O23" s="85">
        <v>92.48</v>
      </c>
      <c r="P23" s="83">
        <v>802.48928472700004</v>
      </c>
      <c r="Q23" s="84">
        <v>1.2784992843894493E-3</v>
      </c>
      <c r="R23" s="84">
        <f t="shared" si="0"/>
        <v>5.0771058537877278E-2</v>
      </c>
      <c r="S23" s="84">
        <f>P23/'סכום נכסי הקרן'!$C$42</f>
        <v>3.3008343177266098E-4</v>
      </c>
    </row>
    <row r="24" spans="2:19">
      <c r="B24" s="98" t="s">
        <v>2046</v>
      </c>
      <c r="C24" s="73" t="s">
        <v>2047</v>
      </c>
      <c r="D24" s="86" t="s">
        <v>2028</v>
      </c>
      <c r="E24" s="73" t="s">
        <v>2033</v>
      </c>
      <c r="F24" s="86" t="s">
        <v>577</v>
      </c>
      <c r="G24" s="73" t="s">
        <v>324</v>
      </c>
      <c r="H24" s="73" t="s">
        <v>132</v>
      </c>
      <c r="I24" s="94">
        <v>42795</v>
      </c>
      <c r="J24" s="85">
        <v>1.8999999999994728</v>
      </c>
      <c r="K24" s="86" t="s">
        <v>134</v>
      </c>
      <c r="L24" s="87">
        <v>2.5000000000000001E-2</v>
      </c>
      <c r="M24" s="84">
        <v>4.8899999999989979E-2</v>
      </c>
      <c r="N24" s="83">
        <v>1977891.1348350001</v>
      </c>
      <c r="O24" s="85">
        <v>95.82</v>
      </c>
      <c r="P24" s="83">
        <v>1895.2153074099999</v>
      </c>
      <c r="Q24" s="84">
        <v>4.8472313171056989E-3</v>
      </c>
      <c r="R24" s="84">
        <f t="shared" si="0"/>
        <v>0.11990451355014431</v>
      </c>
      <c r="S24" s="84">
        <f>P24/'סכום נכסי הקרן'!$C$42</f>
        <v>7.7954831861809612E-4</v>
      </c>
    </row>
    <row r="25" spans="2:19">
      <c r="B25" s="98" t="s">
        <v>2048</v>
      </c>
      <c r="C25" s="73" t="s">
        <v>2049</v>
      </c>
      <c r="D25" s="86" t="s">
        <v>2028</v>
      </c>
      <c r="E25" s="73" t="s">
        <v>2050</v>
      </c>
      <c r="F25" s="86" t="s">
        <v>340</v>
      </c>
      <c r="G25" s="73" t="s">
        <v>369</v>
      </c>
      <c r="H25" s="73" t="s">
        <v>132</v>
      </c>
      <c r="I25" s="94">
        <v>42598</v>
      </c>
      <c r="J25" s="85">
        <v>2.7300000000003042</v>
      </c>
      <c r="K25" s="86" t="s">
        <v>134</v>
      </c>
      <c r="L25" s="87">
        <v>3.1E-2</v>
      </c>
      <c r="M25" s="84">
        <v>5.4000000000009686E-2</v>
      </c>
      <c r="N25" s="83">
        <v>2412156.883101</v>
      </c>
      <c r="O25" s="85">
        <v>94.2</v>
      </c>
      <c r="P25" s="83">
        <v>2272.2517838469998</v>
      </c>
      <c r="Q25" s="84">
        <v>3.1765160972672514E-3</v>
      </c>
      <c r="R25" s="84">
        <f t="shared" si="0"/>
        <v>0.1437584657217425</v>
      </c>
      <c r="S25" s="84">
        <f>P25/'סכום נכסי הקרן'!$C$42</f>
        <v>9.3463262493146326E-4</v>
      </c>
    </row>
    <row r="26" spans="2:19">
      <c r="B26" s="98" t="s">
        <v>2051</v>
      </c>
      <c r="C26" s="73" t="s">
        <v>2052</v>
      </c>
      <c r="D26" s="86" t="s">
        <v>2028</v>
      </c>
      <c r="E26" s="73" t="s">
        <v>953</v>
      </c>
      <c r="F26" s="86" t="s">
        <v>564</v>
      </c>
      <c r="G26" s="73" t="s">
        <v>434</v>
      </c>
      <c r="H26" s="73" t="s">
        <v>320</v>
      </c>
      <c r="I26" s="94">
        <v>44007</v>
      </c>
      <c r="J26" s="85">
        <v>3.5899999999998737</v>
      </c>
      <c r="K26" s="86" t="s">
        <v>134</v>
      </c>
      <c r="L26" s="87">
        <v>3.3500000000000002E-2</v>
      </c>
      <c r="M26" s="84">
        <v>7.3600000000001997E-2</v>
      </c>
      <c r="N26" s="83">
        <v>1614432.049632</v>
      </c>
      <c r="O26" s="85">
        <v>87.75</v>
      </c>
      <c r="P26" s="83">
        <v>1416.6641056019996</v>
      </c>
      <c r="Q26" s="84">
        <v>1.7938133884800001E-3</v>
      </c>
      <c r="R26" s="84">
        <f t="shared" si="0"/>
        <v>8.9628033174919131E-2</v>
      </c>
      <c r="S26" s="84">
        <f>P26/'סכום נכסי הקרן'!$C$42</f>
        <v>5.8270852775976301E-4</v>
      </c>
    </row>
    <row r="27" spans="2:19">
      <c r="B27" s="98" t="s">
        <v>2053</v>
      </c>
      <c r="C27" s="73" t="s">
        <v>2054</v>
      </c>
      <c r="D27" s="86" t="s">
        <v>2028</v>
      </c>
      <c r="E27" s="73" t="s">
        <v>2055</v>
      </c>
      <c r="F27" s="86" t="s">
        <v>340</v>
      </c>
      <c r="G27" s="73" t="s">
        <v>481</v>
      </c>
      <c r="H27" s="73" t="s">
        <v>320</v>
      </c>
      <c r="I27" s="94">
        <v>43310</v>
      </c>
      <c r="J27" s="85">
        <v>1.6600000000002553</v>
      </c>
      <c r="K27" s="86" t="s">
        <v>134</v>
      </c>
      <c r="L27" s="87">
        <v>3.5499999999999997E-2</v>
      </c>
      <c r="M27" s="84">
        <v>6.1100000000018521E-2</v>
      </c>
      <c r="N27" s="83">
        <v>1616085.7439999999</v>
      </c>
      <c r="O27" s="85">
        <v>96.91</v>
      </c>
      <c r="P27" s="83">
        <v>1566.14869451</v>
      </c>
      <c r="Q27" s="84">
        <v>6.0122237500000002E-3</v>
      </c>
      <c r="R27" s="84">
        <f t="shared" si="0"/>
        <v>9.908546887954725E-2</v>
      </c>
      <c r="S27" s="84">
        <f>P27/'סכום נכסי הקרן'!$C$42</f>
        <v>6.4419518813388138E-4</v>
      </c>
    </row>
    <row r="28" spans="2:19">
      <c r="B28" s="99"/>
      <c r="C28" s="73"/>
      <c r="D28" s="73"/>
      <c r="E28" s="73"/>
      <c r="F28" s="73"/>
      <c r="G28" s="73"/>
      <c r="H28" s="73"/>
      <c r="I28" s="73"/>
      <c r="J28" s="85"/>
      <c r="K28" s="73"/>
      <c r="L28" s="73"/>
      <c r="M28" s="84"/>
      <c r="N28" s="83"/>
      <c r="O28" s="85"/>
      <c r="P28" s="73"/>
      <c r="Q28" s="73"/>
      <c r="R28" s="84"/>
      <c r="S28" s="73"/>
    </row>
    <row r="29" spans="2:19">
      <c r="B29" s="97" t="s">
        <v>49</v>
      </c>
      <c r="C29" s="71"/>
      <c r="D29" s="71"/>
      <c r="E29" s="71"/>
      <c r="F29" s="71"/>
      <c r="G29" s="71"/>
      <c r="H29" s="71"/>
      <c r="I29" s="71"/>
      <c r="J29" s="82">
        <v>2.1599999999987776</v>
      </c>
      <c r="K29" s="71"/>
      <c r="L29" s="71"/>
      <c r="M29" s="81">
        <v>5.9700000000174197E-2</v>
      </c>
      <c r="N29" s="80"/>
      <c r="O29" s="82"/>
      <c r="P29" s="80">
        <v>32.720882318999998</v>
      </c>
      <c r="Q29" s="71"/>
      <c r="R29" s="81">
        <f t="shared" si="0"/>
        <v>2.0701507960870702E-3</v>
      </c>
      <c r="S29" s="81">
        <f>P29/'סכום נכסי הקרן'!$C$42</f>
        <v>1.3458897622737958E-5</v>
      </c>
    </row>
    <row r="30" spans="2:19">
      <c r="B30" s="98" t="s">
        <v>2056</v>
      </c>
      <c r="C30" s="73" t="s">
        <v>2057</v>
      </c>
      <c r="D30" s="86" t="s">
        <v>2028</v>
      </c>
      <c r="E30" s="73" t="s">
        <v>2058</v>
      </c>
      <c r="F30" s="86" t="s">
        <v>494</v>
      </c>
      <c r="G30" s="73" t="s">
        <v>351</v>
      </c>
      <c r="H30" s="73" t="s">
        <v>132</v>
      </c>
      <c r="I30" s="94">
        <v>38118</v>
      </c>
      <c r="J30" s="85">
        <v>2.1599999999987776</v>
      </c>
      <c r="K30" s="86" t="s">
        <v>133</v>
      </c>
      <c r="L30" s="87">
        <v>7.9699999999999993E-2</v>
      </c>
      <c r="M30" s="84">
        <v>5.9700000000174197E-2</v>
      </c>
      <c r="N30" s="83">
        <v>8506.9735340000007</v>
      </c>
      <c r="O30" s="85">
        <v>106.4</v>
      </c>
      <c r="P30" s="83">
        <v>32.720882318999998</v>
      </c>
      <c r="Q30" s="84">
        <v>1.6979352994621699E-4</v>
      </c>
      <c r="R30" s="84">
        <f t="shared" si="0"/>
        <v>2.0701507960870702E-3</v>
      </c>
      <c r="S30" s="84">
        <f>P30/'סכום נכסי הקרן'!$C$42</f>
        <v>1.3458897622737958E-5</v>
      </c>
    </row>
    <row r="31" spans="2:19">
      <c r="B31" s="99"/>
      <c r="C31" s="73"/>
      <c r="D31" s="73"/>
      <c r="E31" s="73"/>
      <c r="F31" s="73"/>
      <c r="G31" s="73"/>
      <c r="H31" s="73"/>
      <c r="I31" s="73"/>
      <c r="J31" s="85"/>
      <c r="K31" s="73"/>
      <c r="L31" s="73"/>
      <c r="M31" s="84"/>
      <c r="N31" s="83"/>
      <c r="O31" s="85"/>
      <c r="P31" s="73"/>
      <c r="Q31" s="73"/>
      <c r="R31" s="84"/>
      <c r="S31" s="73"/>
    </row>
    <row r="32" spans="2:19">
      <c r="B32" s="96" t="s">
        <v>199</v>
      </c>
      <c r="C32" s="73"/>
      <c r="D32" s="73"/>
      <c r="E32" s="73"/>
      <c r="F32" s="73"/>
      <c r="G32" s="73"/>
      <c r="H32" s="73"/>
      <c r="I32" s="73"/>
      <c r="J32" s="85">
        <v>12.319686064650636</v>
      </c>
      <c r="K32" s="73"/>
      <c r="L32" s="73"/>
      <c r="M32" s="84">
        <v>6.0026525412073255E-2</v>
      </c>
      <c r="N32" s="83"/>
      <c r="O32" s="85"/>
      <c r="P32" s="83">
        <v>1152.663046876</v>
      </c>
      <c r="Q32" s="73"/>
      <c r="R32" s="84">
        <f t="shared" si="0"/>
        <v>7.2925488403621536E-2</v>
      </c>
      <c r="S32" s="84">
        <f>P32/'סכום נכסי הקרן'!$C$42</f>
        <v>4.7411844797378946E-4</v>
      </c>
    </row>
    <row r="33" spans="2:19">
      <c r="B33" s="97" t="s">
        <v>70</v>
      </c>
      <c r="C33" s="71"/>
      <c r="D33" s="71"/>
      <c r="E33" s="71"/>
      <c r="F33" s="71"/>
      <c r="G33" s="71"/>
      <c r="H33" s="71"/>
      <c r="I33" s="71"/>
      <c r="J33" s="82">
        <v>12.319686064650636</v>
      </c>
      <c r="K33" s="71"/>
      <c r="L33" s="71"/>
      <c r="M33" s="81">
        <v>6.0026525412073255E-2</v>
      </c>
      <c r="N33" s="80"/>
      <c r="O33" s="82"/>
      <c r="P33" s="80">
        <v>1152.663046876</v>
      </c>
      <c r="Q33" s="71"/>
      <c r="R33" s="81">
        <f t="shared" si="0"/>
        <v>7.2925488403621536E-2</v>
      </c>
      <c r="S33" s="81">
        <f>P33/'סכום נכסי הקרן'!$C$42</f>
        <v>4.7411844797378946E-4</v>
      </c>
    </row>
    <row r="34" spans="2:19">
      <c r="B34" s="98" t="s">
        <v>2059</v>
      </c>
      <c r="C34" s="73">
        <v>4824</v>
      </c>
      <c r="D34" s="86" t="s">
        <v>2028</v>
      </c>
      <c r="E34" s="73"/>
      <c r="F34" s="86" t="s">
        <v>750</v>
      </c>
      <c r="G34" s="73" t="s">
        <v>2060</v>
      </c>
      <c r="H34" s="73" t="s">
        <v>734</v>
      </c>
      <c r="I34" s="94">
        <v>42206</v>
      </c>
      <c r="J34" s="85">
        <v>14.510000000007196</v>
      </c>
      <c r="K34" s="86" t="s">
        <v>141</v>
      </c>
      <c r="L34" s="87">
        <v>4.555E-2</v>
      </c>
      <c r="M34" s="84">
        <v>6.3400000000036677E-2</v>
      </c>
      <c r="N34" s="83">
        <v>284318.51557500003</v>
      </c>
      <c r="O34" s="85">
        <v>77.7</v>
      </c>
      <c r="P34" s="83">
        <v>589.11529367599996</v>
      </c>
      <c r="Q34" s="84">
        <v>1.7068088749182071E-3</v>
      </c>
      <c r="R34" s="84">
        <f t="shared" si="0"/>
        <v>3.7271534499003417E-2</v>
      </c>
      <c r="S34" s="84">
        <f>P34/'סכום נכסי הקרן'!$C$42</f>
        <v>2.4231750074081768E-4</v>
      </c>
    </row>
    <row r="35" spans="2:19">
      <c r="B35" s="98" t="s">
        <v>2061</v>
      </c>
      <c r="C35" s="73">
        <v>5168</v>
      </c>
      <c r="D35" s="86" t="s">
        <v>2028</v>
      </c>
      <c r="E35" s="73"/>
      <c r="F35" s="86" t="s">
        <v>750</v>
      </c>
      <c r="G35" s="73" t="s">
        <v>897</v>
      </c>
      <c r="H35" s="73" t="s">
        <v>2062</v>
      </c>
      <c r="I35" s="94">
        <v>42408</v>
      </c>
      <c r="J35" s="85">
        <v>10.029999999994674</v>
      </c>
      <c r="K35" s="86" t="s">
        <v>141</v>
      </c>
      <c r="L35" s="87">
        <v>3.9510000000000003E-2</v>
      </c>
      <c r="M35" s="84">
        <v>5.6499999999964502E-2</v>
      </c>
      <c r="N35" s="83">
        <v>247109.16619799996</v>
      </c>
      <c r="O35" s="85">
        <v>85.52</v>
      </c>
      <c r="P35" s="83">
        <v>563.54775319999999</v>
      </c>
      <c r="Q35" s="84">
        <v>6.2631110158739003E-4</v>
      </c>
      <c r="R35" s="84">
        <f t="shared" si="0"/>
        <v>3.5653953904618112E-2</v>
      </c>
      <c r="S35" s="84">
        <f>P35/'סכום נכסי הקרן'!$C$42</f>
        <v>2.3180094723297177E-4</v>
      </c>
    </row>
    <row r="36" spans="2:19">
      <c r="B36" s="100"/>
      <c r="C36" s="101"/>
      <c r="D36" s="101"/>
      <c r="E36" s="101"/>
      <c r="F36" s="101"/>
      <c r="G36" s="101"/>
      <c r="H36" s="101"/>
      <c r="I36" s="101"/>
      <c r="J36" s="102"/>
      <c r="K36" s="101"/>
      <c r="L36" s="101"/>
      <c r="M36" s="103"/>
      <c r="N36" s="104"/>
      <c r="O36" s="102"/>
      <c r="P36" s="101"/>
      <c r="Q36" s="101"/>
      <c r="R36" s="103"/>
      <c r="S36" s="101"/>
    </row>
    <row r="37" spans="2:19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</row>
    <row r="38" spans="2:19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</row>
    <row r="39" spans="2:19">
      <c r="B39" s="133" t="s">
        <v>222</v>
      </c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</row>
    <row r="40" spans="2:19">
      <c r="B40" s="133" t="s">
        <v>113</v>
      </c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</row>
    <row r="41" spans="2:19">
      <c r="B41" s="133" t="s">
        <v>205</v>
      </c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</row>
    <row r="42" spans="2:19">
      <c r="B42" s="133" t="s">
        <v>213</v>
      </c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</row>
    <row r="43" spans="2:19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</row>
    <row r="44" spans="2:19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</row>
    <row r="45" spans="2:19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</row>
    <row r="46" spans="2:19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</row>
    <row r="47" spans="2:19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</row>
    <row r="48" spans="2:19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</row>
    <row r="49" spans="2:19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</row>
    <row r="50" spans="2:19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</row>
    <row r="51" spans="2:19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</row>
    <row r="52" spans="2:19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</row>
    <row r="53" spans="2:19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</row>
    <row r="54" spans="2:19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</row>
    <row r="55" spans="2:19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</row>
    <row r="56" spans="2:19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</row>
    <row r="57" spans="2:19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</row>
    <row r="58" spans="2:19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</row>
    <row r="59" spans="2:19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</row>
    <row r="60" spans="2:19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</row>
    <row r="61" spans="2:19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</row>
    <row r="62" spans="2:19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</row>
    <row r="63" spans="2:19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</row>
    <row r="64" spans="2:19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</row>
    <row r="65" spans="2:19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</row>
    <row r="66" spans="2:19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</row>
    <row r="67" spans="2:19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</row>
    <row r="68" spans="2:19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</row>
    <row r="69" spans="2:19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</row>
    <row r="70" spans="2:19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</row>
    <row r="71" spans="2:19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</row>
    <row r="72" spans="2:19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</row>
    <row r="73" spans="2:19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</row>
    <row r="74" spans="2:19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</row>
    <row r="75" spans="2:19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</row>
    <row r="76" spans="2:19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</row>
    <row r="77" spans="2:19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</row>
    <row r="78" spans="2:19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</row>
    <row r="79" spans="2:19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</row>
    <row r="80" spans="2:19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</row>
    <row r="81" spans="2:19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</row>
    <row r="82" spans="2:19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</row>
    <row r="83" spans="2:19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</row>
    <row r="84" spans="2:19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</row>
    <row r="85" spans="2:19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</row>
    <row r="86" spans="2:19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</row>
    <row r="87" spans="2:19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</row>
    <row r="88" spans="2:19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</row>
    <row r="89" spans="2:19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</row>
    <row r="90" spans="2:19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</row>
    <row r="91" spans="2:19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</row>
    <row r="92" spans="2:19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</row>
    <row r="93" spans="2:19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</row>
    <row r="94" spans="2:19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</row>
    <row r="95" spans="2:19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</row>
    <row r="96" spans="2:19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</row>
    <row r="97" spans="2:19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</row>
    <row r="98" spans="2:19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</row>
    <row r="99" spans="2:19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</row>
    <row r="100" spans="2:19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</row>
    <row r="101" spans="2:19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</row>
    <row r="102" spans="2:19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</row>
    <row r="103" spans="2:19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</row>
    <row r="104" spans="2:19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</row>
    <row r="105" spans="2:19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</row>
    <row r="106" spans="2:19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</row>
    <row r="107" spans="2:19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</row>
    <row r="108" spans="2:19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</row>
    <row r="109" spans="2:19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</row>
    <row r="110" spans="2:19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</row>
    <row r="111" spans="2:19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</row>
    <row r="112" spans="2:19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</row>
    <row r="113" spans="2:19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</row>
    <row r="114" spans="2:19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</row>
    <row r="115" spans="2:19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</row>
    <row r="116" spans="2:19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</row>
    <row r="117" spans="2:19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</row>
    <row r="118" spans="2:19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</row>
    <row r="119" spans="2:19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</row>
    <row r="120" spans="2:19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</row>
    <row r="121" spans="2:19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</row>
    <row r="122" spans="2:19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</row>
    <row r="123" spans="2:19"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</row>
    <row r="124" spans="2:19"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</row>
    <row r="125" spans="2:19"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</row>
    <row r="126" spans="2:19"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</row>
    <row r="127" spans="2:19"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</row>
    <row r="128" spans="2:19"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</row>
    <row r="129" spans="2:19"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</row>
    <row r="130" spans="2:19"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</row>
    <row r="131" spans="2:19"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</row>
    <row r="132" spans="2:19"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</row>
    <row r="133" spans="2:19"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</row>
    <row r="134" spans="2:19"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</row>
    <row r="135" spans="2:19"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</row>
    <row r="136" spans="2:19">
      <c r="B136" s="124"/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  <c r="Q136" s="125"/>
      <c r="R136" s="125"/>
      <c r="S136" s="125"/>
    </row>
    <row r="137" spans="2:19">
      <c r="B137" s="124"/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  <c r="Q137" s="125"/>
      <c r="R137" s="125"/>
      <c r="S137" s="125"/>
    </row>
    <row r="138" spans="2:19">
      <c r="B138" s="124"/>
      <c r="C138" s="125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  <c r="P138" s="125"/>
      <c r="Q138" s="125"/>
      <c r="R138" s="125"/>
      <c r="S138" s="125"/>
    </row>
    <row r="139" spans="2:19">
      <c r="B139" s="124"/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  <c r="P139" s="125"/>
      <c r="Q139" s="125"/>
      <c r="R139" s="125"/>
      <c r="S139" s="125"/>
    </row>
    <row r="140" spans="2:19">
      <c r="B140" s="124"/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  <c r="Q140" s="125"/>
      <c r="R140" s="125"/>
      <c r="S140" s="125"/>
    </row>
    <row r="141" spans="2:19">
      <c r="B141" s="124"/>
      <c r="C141" s="125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  <c r="P141" s="125"/>
      <c r="Q141" s="125"/>
      <c r="R141" s="125"/>
      <c r="S141" s="125"/>
    </row>
    <row r="142" spans="2:19">
      <c r="B142" s="124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  <c r="Q142" s="125"/>
      <c r="R142" s="125"/>
      <c r="S142" s="125"/>
    </row>
    <row r="143" spans="2:19">
      <c r="B143" s="124"/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  <c r="Q143" s="125"/>
      <c r="R143" s="125"/>
      <c r="S143" s="125"/>
    </row>
    <row r="144" spans="2:19">
      <c r="B144" s="124"/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  <c r="P144" s="125"/>
      <c r="Q144" s="125"/>
      <c r="R144" s="125"/>
      <c r="S144" s="125"/>
    </row>
    <row r="145" spans="2:19">
      <c r="B145" s="124"/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  <c r="Q145" s="125"/>
      <c r="R145" s="125"/>
      <c r="S145" s="125"/>
    </row>
    <row r="146" spans="2:19">
      <c r="B146" s="124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  <c r="R146" s="125"/>
      <c r="S146" s="125"/>
    </row>
    <row r="147" spans="2:19">
      <c r="B147" s="124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  <c r="Q147" s="125"/>
      <c r="R147" s="125"/>
      <c r="S147" s="125"/>
    </row>
    <row r="148" spans="2:19">
      <c r="B148" s="124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  <c r="Q148" s="125"/>
      <c r="R148" s="125"/>
      <c r="S148" s="125"/>
    </row>
    <row r="149" spans="2:19">
      <c r="B149" s="124"/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  <c r="P149" s="125"/>
      <c r="Q149" s="125"/>
      <c r="R149" s="125"/>
      <c r="S149" s="125"/>
    </row>
    <row r="150" spans="2:19">
      <c r="B150" s="124"/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  <c r="Q150" s="125"/>
      <c r="R150" s="125"/>
      <c r="S150" s="125"/>
    </row>
    <row r="151" spans="2:19">
      <c r="B151" s="124"/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  <c r="P151" s="125"/>
      <c r="Q151" s="125"/>
      <c r="R151" s="125"/>
      <c r="S151" s="125"/>
    </row>
    <row r="152" spans="2:19">
      <c r="B152" s="124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  <c r="Q152" s="125"/>
      <c r="R152" s="125"/>
      <c r="S152" s="125"/>
    </row>
    <row r="153" spans="2:19">
      <c r="B153" s="124"/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  <c r="Q153" s="125"/>
      <c r="R153" s="125"/>
      <c r="S153" s="125"/>
    </row>
    <row r="154" spans="2:19">
      <c r="B154" s="124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  <c r="R154" s="125"/>
      <c r="S154" s="125"/>
    </row>
    <row r="155" spans="2:19">
      <c r="B155" s="124"/>
      <c r="C155" s="125"/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  <c r="N155" s="125"/>
      <c r="O155" s="125"/>
      <c r="P155" s="125"/>
      <c r="Q155" s="125"/>
      <c r="R155" s="125"/>
      <c r="S155" s="125"/>
    </row>
    <row r="156" spans="2:19">
      <c r="B156" s="124"/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  <c r="Q156" s="125"/>
      <c r="R156" s="125"/>
      <c r="S156" s="125"/>
    </row>
    <row r="157" spans="2:19">
      <c r="B157" s="124"/>
      <c r="C157" s="125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  <c r="O157" s="125"/>
      <c r="P157" s="125"/>
      <c r="Q157" s="125"/>
      <c r="R157" s="125"/>
      <c r="S157" s="125"/>
    </row>
    <row r="158" spans="2:19">
      <c r="B158" s="124"/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  <c r="P158" s="125"/>
      <c r="Q158" s="125"/>
      <c r="R158" s="125"/>
      <c r="S158" s="125"/>
    </row>
    <row r="159" spans="2:19">
      <c r="B159" s="124"/>
      <c r="C159" s="125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  <c r="P159" s="125"/>
      <c r="Q159" s="125"/>
      <c r="R159" s="125"/>
      <c r="S159" s="125"/>
    </row>
    <row r="160" spans="2:19">
      <c r="B160" s="124"/>
      <c r="C160" s="125"/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  <c r="N160" s="125"/>
      <c r="O160" s="125"/>
      <c r="P160" s="125"/>
      <c r="Q160" s="125"/>
      <c r="R160" s="125"/>
      <c r="S160" s="125"/>
    </row>
    <row r="161" spans="2:19">
      <c r="B161" s="124"/>
      <c r="C161" s="125"/>
      <c r="D161" s="125"/>
      <c r="E161" s="125"/>
      <c r="F161" s="125"/>
      <c r="G161" s="125"/>
      <c r="H161" s="125"/>
      <c r="I161" s="125"/>
      <c r="J161" s="125"/>
      <c r="K161" s="125"/>
      <c r="L161" s="125"/>
      <c r="M161" s="125"/>
      <c r="N161" s="125"/>
      <c r="O161" s="125"/>
      <c r="P161" s="125"/>
      <c r="Q161" s="125"/>
      <c r="R161" s="125"/>
      <c r="S161" s="125"/>
    </row>
    <row r="162" spans="2:19">
      <c r="B162" s="124"/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  <c r="P162" s="125"/>
      <c r="Q162" s="125"/>
      <c r="R162" s="125"/>
      <c r="S162" s="125"/>
    </row>
    <row r="163" spans="2:19">
      <c r="B163" s="124"/>
      <c r="C163" s="125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  <c r="O163" s="125"/>
      <c r="P163" s="125"/>
      <c r="Q163" s="125"/>
      <c r="R163" s="125"/>
      <c r="S163" s="125"/>
    </row>
    <row r="164" spans="2:19">
      <c r="B164" s="124"/>
      <c r="C164" s="125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  <c r="P164" s="125"/>
      <c r="Q164" s="125"/>
      <c r="R164" s="125"/>
      <c r="S164" s="125"/>
    </row>
    <row r="165" spans="2:19">
      <c r="B165" s="124"/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  <c r="Q165" s="125"/>
      <c r="R165" s="125"/>
      <c r="S165" s="125"/>
    </row>
    <row r="166" spans="2:19">
      <c r="B166" s="124"/>
      <c r="C166" s="125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  <c r="O166" s="125"/>
      <c r="P166" s="125"/>
      <c r="Q166" s="125"/>
      <c r="R166" s="125"/>
      <c r="S166" s="125"/>
    </row>
    <row r="167" spans="2:19">
      <c r="B167" s="124"/>
      <c r="C167" s="125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  <c r="N167" s="125"/>
      <c r="O167" s="125"/>
      <c r="P167" s="125"/>
      <c r="Q167" s="125"/>
      <c r="R167" s="125"/>
      <c r="S167" s="125"/>
    </row>
    <row r="168" spans="2:19">
      <c r="B168" s="124"/>
      <c r="C168" s="125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  <c r="O168" s="125"/>
      <c r="P168" s="125"/>
      <c r="Q168" s="125"/>
      <c r="R168" s="125"/>
      <c r="S168" s="125"/>
    </row>
    <row r="169" spans="2:19">
      <c r="B169" s="124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  <c r="O169" s="125"/>
      <c r="P169" s="125"/>
      <c r="Q169" s="125"/>
      <c r="R169" s="125"/>
      <c r="S169" s="125"/>
    </row>
    <row r="170" spans="2:19">
      <c r="B170" s="124"/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  <c r="P170" s="125"/>
      <c r="Q170" s="125"/>
      <c r="R170" s="125"/>
      <c r="S170" s="125"/>
    </row>
    <row r="171" spans="2:19">
      <c r="B171" s="124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  <c r="O171" s="125"/>
      <c r="P171" s="125"/>
      <c r="Q171" s="125"/>
      <c r="R171" s="125"/>
      <c r="S171" s="125"/>
    </row>
    <row r="172" spans="2:19">
      <c r="B172" s="124"/>
      <c r="C172" s="125"/>
      <c r="D172" s="125"/>
      <c r="E172" s="125"/>
      <c r="F172" s="125"/>
      <c r="G172" s="125"/>
      <c r="H172" s="125"/>
      <c r="I172" s="125"/>
      <c r="J172" s="125"/>
      <c r="K172" s="125"/>
      <c r="L172" s="125"/>
      <c r="M172" s="125"/>
      <c r="N172" s="125"/>
      <c r="O172" s="125"/>
      <c r="P172" s="125"/>
      <c r="Q172" s="125"/>
      <c r="R172" s="125"/>
      <c r="S172" s="125"/>
    </row>
    <row r="173" spans="2:19">
      <c r="B173" s="124"/>
      <c r="C173" s="125"/>
      <c r="D173" s="125"/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  <c r="O173" s="125"/>
      <c r="P173" s="125"/>
      <c r="Q173" s="125"/>
      <c r="R173" s="125"/>
      <c r="S173" s="125"/>
    </row>
    <row r="174" spans="2:19">
      <c r="B174" s="124"/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  <c r="O174" s="125"/>
      <c r="P174" s="125"/>
      <c r="Q174" s="125"/>
      <c r="R174" s="125"/>
      <c r="S174" s="125"/>
    </row>
    <row r="175" spans="2:19">
      <c r="B175" s="124"/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  <c r="P175" s="125"/>
      <c r="Q175" s="125"/>
      <c r="R175" s="125"/>
      <c r="S175" s="125"/>
    </row>
    <row r="176" spans="2:19">
      <c r="B176" s="124"/>
      <c r="C176" s="125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  <c r="O176" s="125"/>
      <c r="P176" s="125"/>
      <c r="Q176" s="125"/>
      <c r="R176" s="125"/>
      <c r="S176" s="125"/>
    </row>
    <row r="177" spans="2:19">
      <c r="B177" s="124"/>
      <c r="C177" s="125"/>
      <c r="D177" s="125"/>
      <c r="E177" s="125"/>
      <c r="F177" s="125"/>
      <c r="G177" s="125"/>
      <c r="H177" s="125"/>
      <c r="I177" s="125"/>
      <c r="J177" s="125"/>
      <c r="K177" s="125"/>
      <c r="L177" s="125"/>
      <c r="M177" s="125"/>
      <c r="N177" s="125"/>
      <c r="O177" s="125"/>
      <c r="P177" s="125"/>
      <c r="Q177" s="125"/>
      <c r="R177" s="125"/>
      <c r="S177" s="125"/>
    </row>
    <row r="178" spans="2:19">
      <c r="B178" s="124"/>
      <c r="C178" s="125"/>
      <c r="D178" s="125"/>
      <c r="E178" s="125"/>
      <c r="F178" s="125"/>
      <c r="G178" s="125"/>
      <c r="H178" s="125"/>
      <c r="I178" s="125"/>
      <c r="J178" s="125"/>
      <c r="K178" s="125"/>
      <c r="L178" s="125"/>
      <c r="M178" s="125"/>
      <c r="N178" s="125"/>
      <c r="O178" s="125"/>
      <c r="P178" s="125"/>
      <c r="Q178" s="125"/>
      <c r="R178" s="125"/>
      <c r="S178" s="125"/>
    </row>
    <row r="179" spans="2:19">
      <c r="B179" s="124"/>
      <c r="C179" s="125"/>
      <c r="D179" s="125"/>
      <c r="E179" s="125"/>
      <c r="F179" s="125"/>
      <c r="G179" s="125"/>
      <c r="H179" s="125"/>
      <c r="I179" s="125"/>
      <c r="J179" s="125"/>
      <c r="K179" s="125"/>
      <c r="L179" s="125"/>
      <c r="M179" s="125"/>
      <c r="N179" s="125"/>
      <c r="O179" s="125"/>
      <c r="P179" s="125"/>
      <c r="Q179" s="125"/>
      <c r="R179" s="125"/>
      <c r="S179" s="125"/>
    </row>
    <row r="180" spans="2:19">
      <c r="B180" s="124"/>
      <c r="C180" s="125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  <c r="O180" s="125"/>
      <c r="P180" s="125"/>
      <c r="Q180" s="125"/>
      <c r="R180" s="125"/>
      <c r="S180" s="125"/>
    </row>
    <row r="181" spans="2:19">
      <c r="B181" s="124"/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  <c r="O181" s="125"/>
      <c r="P181" s="125"/>
      <c r="Q181" s="125"/>
      <c r="R181" s="125"/>
      <c r="S181" s="125"/>
    </row>
    <row r="182" spans="2:19">
      <c r="B182" s="124"/>
      <c r="C182" s="125"/>
      <c r="D182" s="125"/>
      <c r="E182" s="125"/>
      <c r="F182" s="125"/>
      <c r="G182" s="125"/>
      <c r="H182" s="125"/>
      <c r="I182" s="125"/>
      <c r="J182" s="125"/>
      <c r="K182" s="125"/>
      <c r="L182" s="125"/>
      <c r="M182" s="125"/>
      <c r="N182" s="125"/>
      <c r="O182" s="125"/>
      <c r="P182" s="125"/>
      <c r="Q182" s="125"/>
      <c r="R182" s="125"/>
      <c r="S182" s="125"/>
    </row>
    <row r="183" spans="2:19">
      <c r="B183" s="124"/>
      <c r="C183" s="125"/>
      <c r="D183" s="125"/>
      <c r="E183" s="125"/>
      <c r="F183" s="125"/>
      <c r="G183" s="125"/>
      <c r="H183" s="125"/>
      <c r="I183" s="125"/>
      <c r="J183" s="125"/>
      <c r="K183" s="125"/>
      <c r="L183" s="125"/>
      <c r="M183" s="125"/>
      <c r="N183" s="125"/>
      <c r="O183" s="125"/>
      <c r="P183" s="125"/>
      <c r="Q183" s="125"/>
      <c r="R183" s="125"/>
      <c r="S183" s="125"/>
    </row>
    <row r="184" spans="2:19">
      <c r="B184" s="124"/>
      <c r="C184" s="125"/>
      <c r="D184" s="125"/>
      <c r="E184" s="125"/>
      <c r="F184" s="125"/>
      <c r="G184" s="125"/>
      <c r="H184" s="125"/>
      <c r="I184" s="125"/>
      <c r="J184" s="125"/>
      <c r="K184" s="125"/>
      <c r="L184" s="125"/>
      <c r="M184" s="125"/>
      <c r="N184" s="125"/>
      <c r="O184" s="125"/>
      <c r="P184" s="125"/>
      <c r="Q184" s="125"/>
      <c r="R184" s="125"/>
      <c r="S184" s="125"/>
    </row>
    <row r="185" spans="2:19">
      <c r="B185" s="124"/>
      <c r="C185" s="125"/>
      <c r="D185" s="125"/>
      <c r="E185" s="125"/>
      <c r="F185" s="125"/>
      <c r="G185" s="125"/>
      <c r="H185" s="125"/>
      <c r="I185" s="125"/>
      <c r="J185" s="125"/>
      <c r="K185" s="125"/>
      <c r="L185" s="125"/>
      <c r="M185" s="125"/>
      <c r="N185" s="125"/>
      <c r="O185" s="125"/>
      <c r="P185" s="125"/>
      <c r="Q185" s="125"/>
      <c r="R185" s="125"/>
      <c r="S185" s="125"/>
    </row>
    <row r="186" spans="2:19">
      <c r="B186" s="124"/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  <c r="P186" s="125"/>
      <c r="Q186" s="125"/>
      <c r="R186" s="125"/>
      <c r="S186" s="125"/>
    </row>
    <row r="187" spans="2:19">
      <c r="B187" s="124"/>
      <c r="C187" s="125"/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  <c r="N187" s="125"/>
      <c r="O187" s="125"/>
      <c r="P187" s="125"/>
      <c r="Q187" s="125"/>
      <c r="R187" s="125"/>
      <c r="S187" s="125"/>
    </row>
    <row r="188" spans="2:19">
      <c r="B188" s="124"/>
      <c r="C188" s="125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  <c r="P188" s="125"/>
      <c r="Q188" s="125"/>
      <c r="R188" s="125"/>
      <c r="S188" s="125"/>
    </row>
    <row r="189" spans="2:19">
      <c r="B189" s="124"/>
      <c r="C189" s="125"/>
      <c r="D189" s="125"/>
      <c r="E189" s="125"/>
      <c r="F189" s="125"/>
      <c r="G189" s="125"/>
      <c r="H189" s="125"/>
      <c r="I189" s="125"/>
      <c r="J189" s="125"/>
      <c r="K189" s="125"/>
      <c r="L189" s="125"/>
      <c r="M189" s="125"/>
      <c r="N189" s="125"/>
      <c r="O189" s="125"/>
      <c r="P189" s="125"/>
      <c r="Q189" s="125"/>
      <c r="R189" s="125"/>
      <c r="S189" s="125"/>
    </row>
    <row r="190" spans="2:19">
      <c r="B190" s="124"/>
      <c r="C190" s="125"/>
      <c r="D190" s="125"/>
      <c r="E190" s="125"/>
      <c r="F190" s="125"/>
      <c r="G190" s="125"/>
      <c r="H190" s="125"/>
      <c r="I190" s="125"/>
      <c r="J190" s="125"/>
      <c r="K190" s="125"/>
      <c r="L190" s="125"/>
      <c r="M190" s="125"/>
      <c r="N190" s="125"/>
      <c r="O190" s="125"/>
      <c r="P190" s="125"/>
      <c r="Q190" s="125"/>
      <c r="R190" s="125"/>
      <c r="S190" s="125"/>
    </row>
    <row r="191" spans="2:19">
      <c r="B191" s="124"/>
      <c r="C191" s="125"/>
      <c r="D191" s="125"/>
      <c r="E191" s="125"/>
      <c r="F191" s="125"/>
      <c r="G191" s="125"/>
      <c r="H191" s="125"/>
      <c r="I191" s="125"/>
      <c r="J191" s="125"/>
      <c r="K191" s="125"/>
      <c r="L191" s="125"/>
      <c r="M191" s="125"/>
      <c r="N191" s="125"/>
      <c r="O191" s="125"/>
      <c r="P191" s="125"/>
      <c r="Q191" s="125"/>
      <c r="R191" s="125"/>
      <c r="S191" s="125"/>
    </row>
    <row r="192" spans="2:19">
      <c r="B192" s="124"/>
      <c r="C192" s="125"/>
      <c r="D192" s="125"/>
      <c r="E192" s="125"/>
      <c r="F192" s="125"/>
      <c r="G192" s="125"/>
      <c r="H192" s="125"/>
      <c r="I192" s="125"/>
      <c r="J192" s="125"/>
      <c r="K192" s="125"/>
      <c r="L192" s="125"/>
      <c r="M192" s="125"/>
      <c r="N192" s="125"/>
      <c r="O192" s="125"/>
      <c r="P192" s="125"/>
      <c r="Q192" s="125"/>
      <c r="R192" s="125"/>
      <c r="S192" s="125"/>
    </row>
    <row r="193" spans="2:19">
      <c r="B193" s="124"/>
      <c r="C193" s="125"/>
      <c r="D193" s="125"/>
      <c r="E193" s="125"/>
      <c r="F193" s="125"/>
      <c r="G193" s="125"/>
      <c r="H193" s="125"/>
      <c r="I193" s="125"/>
      <c r="J193" s="125"/>
      <c r="K193" s="125"/>
      <c r="L193" s="125"/>
      <c r="M193" s="125"/>
      <c r="N193" s="125"/>
      <c r="O193" s="125"/>
      <c r="P193" s="125"/>
      <c r="Q193" s="125"/>
      <c r="R193" s="125"/>
      <c r="S193" s="125"/>
    </row>
    <row r="194" spans="2:19">
      <c r="B194" s="124"/>
      <c r="C194" s="125"/>
      <c r="D194" s="125"/>
      <c r="E194" s="125"/>
      <c r="F194" s="125"/>
      <c r="G194" s="125"/>
      <c r="H194" s="125"/>
      <c r="I194" s="125"/>
      <c r="J194" s="125"/>
      <c r="K194" s="125"/>
      <c r="L194" s="125"/>
      <c r="M194" s="125"/>
      <c r="N194" s="125"/>
      <c r="O194" s="125"/>
      <c r="P194" s="125"/>
      <c r="Q194" s="125"/>
      <c r="R194" s="125"/>
      <c r="S194" s="125"/>
    </row>
    <row r="195" spans="2:19">
      <c r="B195" s="124"/>
      <c r="C195" s="125"/>
      <c r="D195" s="125"/>
      <c r="E195" s="125"/>
      <c r="F195" s="125"/>
      <c r="G195" s="125"/>
      <c r="H195" s="125"/>
      <c r="I195" s="125"/>
      <c r="J195" s="125"/>
      <c r="K195" s="125"/>
      <c r="L195" s="125"/>
      <c r="M195" s="125"/>
      <c r="N195" s="125"/>
      <c r="O195" s="125"/>
      <c r="P195" s="125"/>
      <c r="Q195" s="125"/>
      <c r="R195" s="125"/>
      <c r="S195" s="125"/>
    </row>
    <row r="196" spans="2:19">
      <c r="B196" s="124"/>
      <c r="C196" s="125"/>
      <c r="D196" s="125"/>
      <c r="E196" s="125"/>
      <c r="F196" s="125"/>
      <c r="G196" s="125"/>
      <c r="H196" s="125"/>
      <c r="I196" s="125"/>
      <c r="J196" s="125"/>
      <c r="K196" s="125"/>
      <c r="L196" s="125"/>
      <c r="M196" s="125"/>
      <c r="N196" s="125"/>
      <c r="O196" s="125"/>
      <c r="P196" s="125"/>
      <c r="Q196" s="125"/>
      <c r="R196" s="125"/>
      <c r="S196" s="125"/>
    </row>
    <row r="197" spans="2:19">
      <c r="B197" s="124"/>
      <c r="C197" s="125"/>
      <c r="D197" s="125"/>
      <c r="E197" s="125"/>
      <c r="F197" s="125"/>
      <c r="G197" s="125"/>
      <c r="H197" s="125"/>
      <c r="I197" s="125"/>
      <c r="J197" s="125"/>
      <c r="K197" s="125"/>
      <c r="L197" s="125"/>
      <c r="M197" s="125"/>
      <c r="N197" s="125"/>
      <c r="O197" s="125"/>
      <c r="P197" s="125"/>
      <c r="Q197" s="125"/>
      <c r="R197" s="125"/>
      <c r="S197" s="125"/>
    </row>
    <row r="198" spans="2:19">
      <c r="B198" s="124"/>
      <c r="C198" s="125"/>
      <c r="D198" s="125"/>
      <c r="E198" s="125"/>
      <c r="F198" s="125"/>
      <c r="G198" s="125"/>
      <c r="H198" s="125"/>
      <c r="I198" s="125"/>
      <c r="J198" s="125"/>
      <c r="K198" s="125"/>
      <c r="L198" s="125"/>
      <c r="M198" s="125"/>
      <c r="N198" s="125"/>
      <c r="O198" s="125"/>
      <c r="P198" s="125"/>
      <c r="Q198" s="125"/>
      <c r="R198" s="125"/>
      <c r="S198" s="125"/>
    </row>
    <row r="199" spans="2:19">
      <c r="B199" s="124"/>
      <c r="C199" s="125"/>
      <c r="D199" s="125"/>
      <c r="E199" s="125"/>
      <c r="F199" s="125"/>
      <c r="G199" s="125"/>
      <c r="H199" s="125"/>
      <c r="I199" s="125"/>
      <c r="J199" s="125"/>
      <c r="K199" s="125"/>
      <c r="L199" s="125"/>
      <c r="M199" s="125"/>
      <c r="N199" s="125"/>
      <c r="O199" s="125"/>
      <c r="P199" s="125"/>
      <c r="Q199" s="125"/>
      <c r="R199" s="125"/>
      <c r="S199" s="125"/>
    </row>
    <row r="200" spans="2:19">
      <c r="B200" s="124"/>
      <c r="C200" s="125"/>
      <c r="D200" s="125"/>
      <c r="E200" s="125"/>
      <c r="F200" s="125"/>
      <c r="G200" s="125"/>
      <c r="H200" s="125"/>
      <c r="I200" s="125"/>
      <c r="J200" s="125"/>
      <c r="K200" s="125"/>
      <c r="L200" s="125"/>
      <c r="M200" s="125"/>
      <c r="N200" s="125"/>
      <c r="O200" s="125"/>
      <c r="P200" s="125"/>
      <c r="Q200" s="125"/>
      <c r="R200" s="125"/>
      <c r="S200" s="125"/>
    </row>
    <row r="201" spans="2:19">
      <c r="B201" s="124"/>
      <c r="C201" s="125"/>
      <c r="D201" s="125"/>
      <c r="E201" s="125"/>
      <c r="F201" s="125"/>
      <c r="G201" s="125"/>
      <c r="H201" s="125"/>
      <c r="I201" s="125"/>
      <c r="J201" s="125"/>
      <c r="K201" s="125"/>
      <c r="L201" s="125"/>
      <c r="M201" s="125"/>
      <c r="N201" s="125"/>
      <c r="O201" s="125"/>
      <c r="P201" s="125"/>
      <c r="Q201" s="125"/>
      <c r="R201" s="125"/>
      <c r="S201" s="125"/>
    </row>
    <row r="202" spans="2:19">
      <c r="B202" s="124"/>
      <c r="C202" s="125"/>
      <c r="D202" s="125"/>
      <c r="E202" s="125"/>
      <c r="F202" s="125"/>
      <c r="G202" s="125"/>
      <c r="H202" s="125"/>
      <c r="I202" s="125"/>
      <c r="J202" s="125"/>
      <c r="K202" s="125"/>
      <c r="L202" s="125"/>
      <c r="M202" s="125"/>
      <c r="N202" s="125"/>
      <c r="O202" s="125"/>
      <c r="P202" s="125"/>
      <c r="Q202" s="125"/>
      <c r="R202" s="125"/>
      <c r="S202" s="125"/>
    </row>
    <row r="203" spans="2:19">
      <c r="B203" s="124"/>
      <c r="C203" s="125"/>
      <c r="D203" s="125"/>
      <c r="E203" s="125"/>
      <c r="F203" s="125"/>
      <c r="G203" s="125"/>
      <c r="H203" s="125"/>
      <c r="I203" s="125"/>
      <c r="J203" s="125"/>
      <c r="K203" s="125"/>
      <c r="L203" s="125"/>
      <c r="M203" s="125"/>
      <c r="N203" s="125"/>
      <c r="O203" s="125"/>
      <c r="P203" s="125"/>
      <c r="Q203" s="125"/>
      <c r="R203" s="125"/>
      <c r="S203" s="125"/>
    </row>
    <row r="204" spans="2:19">
      <c r="B204" s="124"/>
      <c r="C204" s="125"/>
      <c r="D204" s="125"/>
      <c r="E204" s="125"/>
      <c r="F204" s="125"/>
      <c r="G204" s="125"/>
      <c r="H204" s="125"/>
      <c r="I204" s="125"/>
      <c r="J204" s="125"/>
      <c r="K204" s="125"/>
      <c r="L204" s="125"/>
      <c r="M204" s="125"/>
      <c r="N204" s="125"/>
      <c r="O204" s="125"/>
      <c r="P204" s="125"/>
      <c r="Q204" s="125"/>
      <c r="R204" s="125"/>
      <c r="S204" s="125"/>
    </row>
    <row r="205" spans="2:19">
      <c r="B205" s="124"/>
      <c r="C205" s="125"/>
      <c r="D205" s="125"/>
      <c r="E205" s="125"/>
      <c r="F205" s="125"/>
      <c r="G205" s="125"/>
      <c r="H205" s="125"/>
      <c r="I205" s="125"/>
      <c r="J205" s="125"/>
      <c r="K205" s="125"/>
      <c r="L205" s="125"/>
      <c r="M205" s="125"/>
      <c r="N205" s="125"/>
      <c r="O205" s="125"/>
      <c r="P205" s="125"/>
      <c r="Q205" s="125"/>
      <c r="R205" s="125"/>
      <c r="S205" s="125"/>
    </row>
    <row r="206" spans="2:19">
      <c r="B206" s="124"/>
      <c r="C206" s="125"/>
      <c r="D206" s="125"/>
      <c r="E206" s="125"/>
      <c r="F206" s="125"/>
      <c r="G206" s="125"/>
      <c r="H206" s="125"/>
      <c r="I206" s="125"/>
      <c r="J206" s="125"/>
      <c r="K206" s="125"/>
      <c r="L206" s="125"/>
      <c r="M206" s="125"/>
      <c r="N206" s="125"/>
      <c r="O206" s="125"/>
      <c r="P206" s="125"/>
      <c r="Q206" s="125"/>
      <c r="R206" s="125"/>
      <c r="S206" s="125"/>
    </row>
    <row r="207" spans="2:19">
      <c r="B207" s="124"/>
      <c r="C207" s="125"/>
      <c r="D207" s="125"/>
      <c r="E207" s="125"/>
      <c r="F207" s="125"/>
      <c r="G207" s="125"/>
      <c r="H207" s="125"/>
      <c r="I207" s="125"/>
      <c r="J207" s="125"/>
      <c r="K207" s="125"/>
      <c r="L207" s="125"/>
      <c r="M207" s="125"/>
      <c r="N207" s="125"/>
      <c r="O207" s="125"/>
      <c r="P207" s="125"/>
      <c r="Q207" s="125"/>
      <c r="R207" s="125"/>
      <c r="S207" s="125"/>
    </row>
    <row r="208" spans="2:19">
      <c r="B208" s="124"/>
      <c r="C208" s="125"/>
      <c r="D208" s="125"/>
      <c r="E208" s="125"/>
      <c r="F208" s="125"/>
      <c r="G208" s="125"/>
      <c r="H208" s="125"/>
      <c r="I208" s="125"/>
      <c r="J208" s="125"/>
      <c r="K208" s="125"/>
      <c r="L208" s="125"/>
      <c r="M208" s="125"/>
      <c r="N208" s="125"/>
      <c r="O208" s="125"/>
      <c r="P208" s="125"/>
      <c r="Q208" s="125"/>
      <c r="R208" s="125"/>
      <c r="S208" s="125"/>
    </row>
    <row r="209" spans="2:19">
      <c r="B209" s="124"/>
      <c r="C209" s="125"/>
      <c r="D209" s="125"/>
      <c r="E209" s="125"/>
      <c r="F209" s="125"/>
      <c r="G209" s="125"/>
      <c r="H209" s="125"/>
      <c r="I209" s="125"/>
      <c r="J209" s="125"/>
      <c r="K209" s="125"/>
      <c r="L209" s="125"/>
      <c r="M209" s="125"/>
      <c r="N209" s="125"/>
      <c r="O209" s="125"/>
      <c r="P209" s="125"/>
      <c r="Q209" s="125"/>
      <c r="R209" s="125"/>
      <c r="S209" s="125"/>
    </row>
    <row r="210" spans="2:19">
      <c r="B210" s="124"/>
      <c r="C210" s="125"/>
      <c r="D210" s="125"/>
      <c r="E210" s="125"/>
      <c r="F210" s="125"/>
      <c r="G210" s="125"/>
      <c r="H210" s="125"/>
      <c r="I210" s="125"/>
      <c r="J210" s="125"/>
      <c r="K210" s="125"/>
      <c r="L210" s="125"/>
      <c r="M210" s="125"/>
      <c r="N210" s="125"/>
      <c r="O210" s="125"/>
      <c r="P210" s="125"/>
      <c r="Q210" s="125"/>
      <c r="R210" s="125"/>
      <c r="S210" s="125"/>
    </row>
    <row r="211" spans="2:19">
      <c r="B211" s="124"/>
      <c r="C211" s="125"/>
      <c r="D211" s="125"/>
      <c r="E211" s="125"/>
      <c r="F211" s="125"/>
      <c r="G211" s="125"/>
      <c r="H211" s="125"/>
      <c r="I211" s="125"/>
      <c r="J211" s="125"/>
      <c r="K211" s="125"/>
      <c r="L211" s="125"/>
      <c r="M211" s="125"/>
      <c r="N211" s="125"/>
      <c r="O211" s="125"/>
      <c r="P211" s="125"/>
      <c r="Q211" s="125"/>
      <c r="R211" s="125"/>
      <c r="S211" s="125"/>
    </row>
    <row r="212" spans="2:19">
      <c r="B212" s="124"/>
      <c r="C212" s="125"/>
      <c r="D212" s="125"/>
      <c r="E212" s="125"/>
      <c r="F212" s="125"/>
      <c r="G212" s="125"/>
      <c r="H212" s="125"/>
      <c r="I212" s="125"/>
      <c r="J212" s="125"/>
      <c r="K212" s="125"/>
      <c r="L212" s="125"/>
      <c r="M212" s="125"/>
      <c r="N212" s="125"/>
      <c r="O212" s="125"/>
      <c r="P212" s="125"/>
      <c r="Q212" s="125"/>
      <c r="R212" s="125"/>
      <c r="S212" s="125"/>
    </row>
    <row r="213" spans="2:19">
      <c r="B213" s="124"/>
      <c r="C213" s="125"/>
      <c r="D213" s="125"/>
      <c r="E213" s="125"/>
      <c r="F213" s="125"/>
      <c r="G213" s="125"/>
      <c r="H213" s="125"/>
      <c r="I213" s="125"/>
      <c r="J213" s="125"/>
      <c r="K213" s="125"/>
      <c r="L213" s="125"/>
      <c r="M213" s="125"/>
      <c r="N213" s="125"/>
      <c r="O213" s="125"/>
      <c r="P213" s="125"/>
      <c r="Q213" s="125"/>
      <c r="R213" s="125"/>
      <c r="S213" s="125"/>
    </row>
    <row r="214" spans="2:19">
      <c r="B214" s="124"/>
      <c r="C214" s="125"/>
      <c r="D214" s="125"/>
      <c r="E214" s="125"/>
      <c r="F214" s="125"/>
      <c r="G214" s="125"/>
      <c r="H214" s="125"/>
      <c r="I214" s="125"/>
      <c r="J214" s="125"/>
      <c r="K214" s="125"/>
      <c r="L214" s="125"/>
      <c r="M214" s="125"/>
      <c r="N214" s="125"/>
      <c r="O214" s="125"/>
      <c r="P214" s="125"/>
      <c r="Q214" s="125"/>
      <c r="R214" s="125"/>
      <c r="S214" s="125"/>
    </row>
    <row r="215" spans="2:19">
      <c r="B215" s="124"/>
      <c r="C215" s="125"/>
      <c r="D215" s="125"/>
      <c r="E215" s="125"/>
      <c r="F215" s="125"/>
      <c r="G215" s="125"/>
      <c r="H215" s="125"/>
      <c r="I215" s="125"/>
      <c r="J215" s="125"/>
      <c r="K215" s="125"/>
      <c r="L215" s="125"/>
      <c r="M215" s="125"/>
      <c r="N215" s="125"/>
      <c r="O215" s="125"/>
      <c r="P215" s="125"/>
      <c r="Q215" s="125"/>
      <c r="R215" s="125"/>
      <c r="S215" s="125"/>
    </row>
    <row r="216" spans="2:19">
      <c r="B216" s="124"/>
      <c r="C216" s="125"/>
      <c r="D216" s="125"/>
      <c r="E216" s="125"/>
      <c r="F216" s="125"/>
      <c r="G216" s="125"/>
      <c r="H216" s="125"/>
      <c r="I216" s="125"/>
      <c r="J216" s="125"/>
      <c r="K216" s="125"/>
      <c r="L216" s="125"/>
      <c r="M216" s="125"/>
      <c r="N216" s="125"/>
      <c r="O216" s="125"/>
      <c r="P216" s="125"/>
      <c r="Q216" s="125"/>
      <c r="R216" s="125"/>
      <c r="S216" s="125"/>
    </row>
    <row r="217" spans="2:19">
      <c r="B217" s="124"/>
      <c r="C217" s="125"/>
      <c r="D217" s="125"/>
      <c r="E217" s="125"/>
      <c r="F217" s="125"/>
      <c r="G217" s="125"/>
      <c r="H217" s="125"/>
      <c r="I217" s="125"/>
      <c r="J217" s="125"/>
      <c r="K217" s="125"/>
      <c r="L217" s="125"/>
      <c r="M217" s="125"/>
      <c r="N217" s="125"/>
      <c r="O217" s="125"/>
      <c r="P217" s="125"/>
      <c r="Q217" s="125"/>
      <c r="R217" s="125"/>
      <c r="S217" s="125"/>
    </row>
    <row r="218" spans="2:19">
      <c r="B218" s="124"/>
      <c r="C218" s="125"/>
      <c r="D218" s="125"/>
      <c r="E218" s="125"/>
      <c r="F218" s="125"/>
      <c r="G218" s="125"/>
      <c r="H218" s="125"/>
      <c r="I218" s="125"/>
      <c r="J218" s="125"/>
      <c r="K218" s="125"/>
      <c r="L218" s="125"/>
      <c r="M218" s="125"/>
      <c r="N218" s="125"/>
      <c r="O218" s="125"/>
      <c r="P218" s="125"/>
      <c r="Q218" s="125"/>
      <c r="R218" s="125"/>
      <c r="S218" s="125"/>
    </row>
    <row r="219" spans="2:19">
      <c r="B219" s="124"/>
      <c r="C219" s="125"/>
      <c r="D219" s="125"/>
      <c r="E219" s="125"/>
      <c r="F219" s="125"/>
      <c r="G219" s="125"/>
      <c r="H219" s="125"/>
      <c r="I219" s="125"/>
      <c r="J219" s="125"/>
      <c r="K219" s="125"/>
      <c r="L219" s="125"/>
      <c r="M219" s="125"/>
      <c r="N219" s="125"/>
      <c r="O219" s="125"/>
      <c r="P219" s="125"/>
      <c r="Q219" s="125"/>
      <c r="R219" s="125"/>
      <c r="S219" s="125"/>
    </row>
    <row r="220" spans="2:19">
      <c r="B220" s="124"/>
      <c r="C220" s="125"/>
      <c r="D220" s="125"/>
      <c r="E220" s="125"/>
      <c r="F220" s="125"/>
      <c r="G220" s="125"/>
      <c r="H220" s="125"/>
      <c r="I220" s="125"/>
      <c r="J220" s="125"/>
      <c r="K220" s="125"/>
      <c r="L220" s="125"/>
      <c r="M220" s="125"/>
      <c r="N220" s="125"/>
      <c r="O220" s="125"/>
      <c r="P220" s="125"/>
      <c r="Q220" s="125"/>
      <c r="R220" s="125"/>
      <c r="S220" s="125"/>
    </row>
    <row r="221" spans="2:19">
      <c r="B221" s="124"/>
      <c r="C221" s="125"/>
      <c r="D221" s="125"/>
      <c r="E221" s="125"/>
      <c r="F221" s="125"/>
      <c r="G221" s="125"/>
      <c r="H221" s="125"/>
      <c r="I221" s="125"/>
      <c r="J221" s="125"/>
      <c r="K221" s="125"/>
      <c r="L221" s="125"/>
      <c r="M221" s="125"/>
      <c r="N221" s="125"/>
      <c r="O221" s="125"/>
      <c r="P221" s="125"/>
      <c r="Q221" s="125"/>
      <c r="R221" s="125"/>
      <c r="S221" s="125"/>
    </row>
    <row r="222" spans="2:19">
      <c r="B222" s="124"/>
      <c r="C222" s="125"/>
      <c r="D222" s="125"/>
      <c r="E222" s="125"/>
      <c r="F222" s="125"/>
      <c r="G222" s="125"/>
      <c r="H222" s="125"/>
      <c r="I222" s="125"/>
      <c r="J222" s="125"/>
      <c r="K222" s="125"/>
      <c r="L222" s="125"/>
      <c r="M222" s="125"/>
      <c r="N222" s="125"/>
      <c r="O222" s="125"/>
      <c r="P222" s="125"/>
      <c r="Q222" s="125"/>
      <c r="R222" s="125"/>
      <c r="S222" s="125"/>
    </row>
    <row r="223" spans="2:19">
      <c r="B223" s="124"/>
      <c r="C223" s="125"/>
      <c r="D223" s="125"/>
      <c r="E223" s="125"/>
      <c r="F223" s="125"/>
      <c r="G223" s="125"/>
      <c r="H223" s="125"/>
      <c r="I223" s="125"/>
      <c r="J223" s="125"/>
      <c r="K223" s="125"/>
      <c r="L223" s="125"/>
      <c r="M223" s="125"/>
      <c r="N223" s="125"/>
      <c r="O223" s="125"/>
      <c r="P223" s="125"/>
      <c r="Q223" s="125"/>
      <c r="R223" s="125"/>
      <c r="S223" s="125"/>
    </row>
    <row r="224" spans="2:19">
      <c r="B224" s="124"/>
      <c r="C224" s="125"/>
      <c r="D224" s="125"/>
      <c r="E224" s="125"/>
      <c r="F224" s="125"/>
      <c r="G224" s="125"/>
      <c r="H224" s="125"/>
      <c r="I224" s="125"/>
      <c r="J224" s="125"/>
      <c r="K224" s="125"/>
      <c r="L224" s="125"/>
      <c r="M224" s="125"/>
      <c r="N224" s="125"/>
      <c r="O224" s="125"/>
      <c r="P224" s="125"/>
      <c r="Q224" s="125"/>
      <c r="R224" s="125"/>
      <c r="S224" s="125"/>
    </row>
    <row r="225" spans="2:19">
      <c r="B225" s="124"/>
      <c r="C225" s="125"/>
      <c r="D225" s="125"/>
      <c r="E225" s="125"/>
      <c r="F225" s="125"/>
      <c r="G225" s="125"/>
      <c r="H225" s="125"/>
      <c r="I225" s="125"/>
      <c r="J225" s="125"/>
      <c r="K225" s="125"/>
      <c r="L225" s="125"/>
      <c r="M225" s="125"/>
      <c r="N225" s="125"/>
      <c r="O225" s="125"/>
      <c r="P225" s="125"/>
      <c r="Q225" s="125"/>
      <c r="R225" s="125"/>
      <c r="S225" s="125"/>
    </row>
    <row r="226" spans="2:19">
      <c r="B226" s="124"/>
      <c r="C226" s="125"/>
      <c r="D226" s="125"/>
      <c r="E226" s="125"/>
      <c r="F226" s="125"/>
      <c r="G226" s="125"/>
      <c r="H226" s="125"/>
      <c r="I226" s="125"/>
      <c r="J226" s="125"/>
      <c r="K226" s="125"/>
      <c r="L226" s="125"/>
      <c r="M226" s="125"/>
      <c r="N226" s="125"/>
      <c r="O226" s="125"/>
      <c r="P226" s="125"/>
      <c r="Q226" s="125"/>
      <c r="R226" s="125"/>
      <c r="S226" s="125"/>
    </row>
    <row r="227" spans="2:19">
      <c r="B227" s="124"/>
      <c r="C227" s="125"/>
      <c r="D227" s="125"/>
      <c r="E227" s="125"/>
      <c r="F227" s="125"/>
      <c r="G227" s="125"/>
      <c r="H227" s="125"/>
      <c r="I227" s="125"/>
      <c r="J227" s="125"/>
      <c r="K227" s="125"/>
      <c r="L227" s="125"/>
      <c r="M227" s="125"/>
      <c r="N227" s="125"/>
      <c r="O227" s="125"/>
      <c r="P227" s="125"/>
      <c r="Q227" s="125"/>
      <c r="R227" s="125"/>
      <c r="S227" s="125"/>
    </row>
    <row r="228" spans="2:19">
      <c r="B228" s="124"/>
      <c r="C228" s="125"/>
      <c r="D228" s="125"/>
      <c r="E228" s="125"/>
      <c r="F228" s="125"/>
      <c r="G228" s="125"/>
      <c r="H228" s="125"/>
      <c r="I228" s="125"/>
      <c r="J228" s="125"/>
      <c r="K228" s="125"/>
      <c r="L228" s="125"/>
      <c r="M228" s="125"/>
      <c r="N228" s="125"/>
      <c r="O228" s="125"/>
      <c r="P228" s="125"/>
      <c r="Q228" s="125"/>
      <c r="R228" s="125"/>
      <c r="S228" s="125"/>
    </row>
    <row r="229" spans="2:19">
      <c r="B229" s="124"/>
      <c r="C229" s="125"/>
      <c r="D229" s="125"/>
      <c r="E229" s="125"/>
      <c r="F229" s="125"/>
      <c r="G229" s="125"/>
      <c r="H229" s="125"/>
      <c r="I229" s="125"/>
      <c r="J229" s="125"/>
      <c r="K229" s="125"/>
      <c r="L229" s="125"/>
      <c r="M229" s="125"/>
      <c r="N229" s="125"/>
      <c r="O229" s="125"/>
      <c r="P229" s="125"/>
      <c r="Q229" s="125"/>
      <c r="R229" s="125"/>
      <c r="S229" s="125"/>
    </row>
    <row r="230" spans="2:19">
      <c r="B230" s="124"/>
      <c r="C230" s="125"/>
      <c r="D230" s="125"/>
      <c r="E230" s="125"/>
      <c r="F230" s="125"/>
      <c r="G230" s="125"/>
      <c r="H230" s="125"/>
      <c r="I230" s="125"/>
      <c r="J230" s="125"/>
      <c r="K230" s="125"/>
      <c r="L230" s="125"/>
      <c r="M230" s="125"/>
      <c r="N230" s="125"/>
      <c r="O230" s="125"/>
      <c r="P230" s="125"/>
      <c r="Q230" s="125"/>
      <c r="R230" s="125"/>
      <c r="S230" s="125"/>
    </row>
    <row r="231" spans="2:19">
      <c r="B231" s="124"/>
      <c r="C231" s="125"/>
      <c r="D231" s="125"/>
      <c r="E231" s="125"/>
      <c r="F231" s="125"/>
      <c r="G231" s="125"/>
      <c r="H231" s="125"/>
      <c r="I231" s="125"/>
      <c r="J231" s="125"/>
      <c r="K231" s="125"/>
      <c r="L231" s="125"/>
      <c r="M231" s="125"/>
      <c r="N231" s="125"/>
      <c r="O231" s="125"/>
      <c r="P231" s="125"/>
      <c r="Q231" s="125"/>
      <c r="R231" s="125"/>
      <c r="S231" s="125"/>
    </row>
    <row r="232" spans="2:19">
      <c r="B232" s="124"/>
      <c r="C232" s="125"/>
      <c r="D232" s="125"/>
      <c r="E232" s="125"/>
      <c r="F232" s="125"/>
      <c r="G232" s="125"/>
      <c r="H232" s="125"/>
      <c r="I232" s="125"/>
      <c r="J232" s="125"/>
      <c r="K232" s="125"/>
      <c r="L232" s="125"/>
      <c r="M232" s="125"/>
      <c r="N232" s="125"/>
      <c r="O232" s="125"/>
      <c r="P232" s="125"/>
      <c r="Q232" s="125"/>
      <c r="R232" s="125"/>
      <c r="S232" s="125"/>
    </row>
    <row r="233" spans="2:19">
      <c r="B233" s="124"/>
      <c r="C233" s="125"/>
      <c r="D233" s="125"/>
      <c r="E233" s="125"/>
      <c r="F233" s="125"/>
      <c r="G233" s="125"/>
      <c r="H233" s="125"/>
      <c r="I233" s="125"/>
      <c r="J233" s="125"/>
      <c r="K233" s="125"/>
      <c r="L233" s="125"/>
      <c r="M233" s="125"/>
      <c r="N233" s="125"/>
      <c r="O233" s="125"/>
      <c r="P233" s="125"/>
      <c r="Q233" s="125"/>
      <c r="R233" s="125"/>
      <c r="S233" s="125"/>
    </row>
    <row r="234" spans="2:19">
      <c r="B234" s="124"/>
      <c r="C234" s="125"/>
      <c r="D234" s="125"/>
      <c r="E234" s="125"/>
      <c r="F234" s="125"/>
      <c r="G234" s="125"/>
      <c r="H234" s="125"/>
      <c r="I234" s="125"/>
      <c r="J234" s="125"/>
      <c r="K234" s="125"/>
      <c r="L234" s="125"/>
      <c r="M234" s="125"/>
      <c r="N234" s="125"/>
      <c r="O234" s="125"/>
      <c r="P234" s="125"/>
      <c r="Q234" s="125"/>
      <c r="R234" s="125"/>
      <c r="S234" s="125"/>
    </row>
    <row r="235" spans="2:19">
      <c r="B235" s="124"/>
      <c r="C235" s="125"/>
      <c r="D235" s="125"/>
      <c r="E235" s="125"/>
      <c r="F235" s="125"/>
      <c r="G235" s="125"/>
      <c r="H235" s="125"/>
      <c r="I235" s="125"/>
      <c r="J235" s="125"/>
      <c r="K235" s="125"/>
      <c r="L235" s="125"/>
      <c r="M235" s="125"/>
      <c r="N235" s="125"/>
      <c r="O235" s="125"/>
      <c r="P235" s="125"/>
      <c r="Q235" s="125"/>
      <c r="R235" s="125"/>
      <c r="S235" s="125"/>
    </row>
    <row r="236" spans="2:19">
      <c r="B236" s="124"/>
      <c r="C236" s="125"/>
      <c r="D236" s="125"/>
      <c r="E236" s="125"/>
      <c r="F236" s="125"/>
      <c r="G236" s="125"/>
      <c r="H236" s="125"/>
      <c r="I236" s="125"/>
      <c r="J236" s="125"/>
      <c r="K236" s="125"/>
      <c r="L236" s="125"/>
      <c r="M236" s="125"/>
      <c r="N236" s="125"/>
      <c r="O236" s="125"/>
      <c r="P236" s="125"/>
      <c r="Q236" s="125"/>
      <c r="R236" s="125"/>
      <c r="S236" s="125"/>
    </row>
    <row r="237" spans="2:19">
      <c r="B237" s="124"/>
      <c r="C237" s="125"/>
      <c r="D237" s="125"/>
      <c r="E237" s="125"/>
      <c r="F237" s="125"/>
      <c r="G237" s="125"/>
      <c r="H237" s="125"/>
      <c r="I237" s="125"/>
      <c r="J237" s="125"/>
      <c r="K237" s="125"/>
      <c r="L237" s="125"/>
      <c r="M237" s="125"/>
      <c r="N237" s="125"/>
      <c r="O237" s="125"/>
      <c r="P237" s="125"/>
      <c r="Q237" s="125"/>
      <c r="R237" s="125"/>
      <c r="S237" s="125"/>
    </row>
    <row r="238" spans="2:19">
      <c r="B238" s="124"/>
      <c r="C238" s="125"/>
      <c r="D238" s="125"/>
      <c r="E238" s="125"/>
      <c r="F238" s="125"/>
      <c r="G238" s="125"/>
      <c r="H238" s="125"/>
      <c r="I238" s="125"/>
      <c r="J238" s="125"/>
      <c r="K238" s="125"/>
      <c r="L238" s="125"/>
      <c r="M238" s="125"/>
      <c r="N238" s="125"/>
      <c r="O238" s="125"/>
      <c r="P238" s="125"/>
      <c r="Q238" s="125"/>
      <c r="R238" s="125"/>
      <c r="S238" s="125"/>
    </row>
    <row r="239" spans="2:19">
      <c r="B239" s="124"/>
      <c r="C239" s="125"/>
      <c r="D239" s="125"/>
      <c r="E239" s="125"/>
      <c r="F239" s="125"/>
      <c r="G239" s="125"/>
      <c r="H239" s="125"/>
      <c r="I239" s="125"/>
      <c r="J239" s="125"/>
      <c r="K239" s="125"/>
      <c r="L239" s="125"/>
      <c r="M239" s="125"/>
      <c r="N239" s="125"/>
      <c r="O239" s="125"/>
      <c r="P239" s="125"/>
      <c r="Q239" s="125"/>
      <c r="R239" s="125"/>
      <c r="S239" s="125"/>
    </row>
    <row r="240" spans="2:19">
      <c r="B240" s="124"/>
      <c r="C240" s="125"/>
      <c r="D240" s="125"/>
      <c r="E240" s="125"/>
      <c r="F240" s="125"/>
      <c r="G240" s="125"/>
      <c r="H240" s="125"/>
      <c r="I240" s="125"/>
      <c r="J240" s="125"/>
      <c r="K240" s="125"/>
      <c r="L240" s="125"/>
      <c r="M240" s="125"/>
      <c r="N240" s="125"/>
      <c r="O240" s="125"/>
      <c r="P240" s="125"/>
      <c r="Q240" s="125"/>
      <c r="R240" s="125"/>
      <c r="S240" s="125"/>
    </row>
    <row r="241" spans="2:19">
      <c r="B241" s="124"/>
      <c r="C241" s="125"/>
      <c r="D241" s="125"/>
      <c r="E241" s="125"/>
      <c r="F241" s="125"/>
      <c r="G241" s="125"/>
      <c r="H241" s="125"/>
      <c r="I241" s="125"/>
      <c r="J241" s="125"/>
      <c r="K241" s="125"/>
      <c r="L241" s="125"/>
      <c r="M241" s="125"/>
      <c r="N241" s="125"/>
      <c r="O241" s="125"/>
      <c r="P241" s="125"/>
      <c r="Q241" s="125"/>
      <c r="R241" s="125"/>
      <c r="S241" s="125"/>
    </row>
    <row r="242" spans="2:19">
      <c r="B242" s="124"/>
      <c r="C242" s="125"/>
      <c r="D242" s="125"/>
      <c r="E242" s="125"/>
      <c r="F242" s="125"/>
      <c r="G242" s="125"/>
      <c r="H242" s="125"/>
      <c r="I242" s="125"/>
      <c r="J242" s="125"/>
      <c r="K242" s="125"/>
      <c r="L242" s="125"/>
      <c r="M242" s="125"/>
      <c r="N242" s="125"/>
      <c r="O242" s="125"/>
      <c r="P242" s="125"/>
      <c r="Q242" s="125"/>
      <c r="R242" s="125"/>
      <c r="S242" s="125"/>
    </row>
    <row r="243" spans="2:19">
      <c r="B243" s="124"/>
      <c r="C243" s="125"/>
      <c r="D243" s="125"/>
      <c r="E243" s="125"/>
      <c r="F243" s="125"/>
      <c r="G243" s="125"/>
      <c r="H243" s="125"/>
      <c r="I243" s="125"/>
      <c r="J243" s="125"/>
      <c r="K243" s="125"/>
      <c r="L243" s="125"/>
      <c r="M243" s="125"/>
      <c r="N243" s="125"/>
      <c r="O243" s="125"/>
      <c r="P243" s="125"/>
      <c r="Q243" s="125"/>
      <c r="R243" s="125"/>
      <c r="S243" s="125"/>
    </row>
    <row r="244" spans="2:19">
      <c r="B244" s="124"/>
      <c r="C244" s="125"/>
      <c r="D244" s="125"/>
      <c r="E244" s="125"/>
      <c r="F244" s="125"/>
      <c r="G244" s="125"/>
      <c r="H244" s="125"/>
      <c r="I244" s="125"/>
      <c r="J244" s="125"/>
      <c r="K244" s="125"/>
      <c r="L244" s="125"/>
      <c r="M244" s="125"/>
      <c r="N244" s="125"/>
      <c r="O244" s="125"/>
      <c r="P244" s="125"/>
      <c r="Q244" s="125"/>
      <c r="R244" s="125"/>
      <c r="S244" s="125"/>
    </row>
    <row r="245" spans="2:19">
      <c r="B245" s="124"/>
      <c r="C245" s="125"/>
      <c r="D245" s="125"/>
      <c r="E245" s="125"/>
      <c r="F245" s="125"/>
      <c r="G245" s="125"/>
      <c r="H245" s="125"/>
      <c r="I245" s="125"/>
      <c r="J245" s="125"/>
      <c r="K245" s="125"/>
      <c r="L245" s="125"/>
      <c r="M245" s="125"/>
      <c r="N245" s="125"/>
      <c r="O245" s="125"/>
      <c r="P245" s="125"/>
      <c r="Q245" s="125"/>
      <c r="R245" s="125"/>
      <c r="S245" s="125"/>
    </row>
    <row r="246" spans="2:19">
      <c r="B246" s="124"/>
      <c r="C246" s="125"/>
      <c r="D246" s="125"/>
      <c r="E246" s="125"/>
      <c r="F246" s="125"/>
      <c r="G246" s="125"/>
      <c r="H246" s="125"/>
      <c r="I246" s="125"/>
      <c r="J246" s="125"/>
      <c r="K246" s="125"/>
      <c r="L246" s="125"/>
      <c r="M246" s="125"/>
      <c r="N246" s="125"/>
      <c r="O246" s="125"/>
      <c r="P246" s="125"/>
      <c r="Q246" s="125"/>
      <c r="R246" s="125"/>
      <c r="S246" s="125"/>
    </row>
    <row r="247" spans="2:19">
      <c r="B247" s="124"/>
      <c r="C247" s="125"/>
      <c r="D247" s="125"/>
      <c r="E247" s="125"/>
      <c r="F247" s="125"/>
      <c r="G247" s="125"/>
      <c r="H247" s="125"/>
      <c r="I247" s="125"/>
      <c r="J247" s="125"/>
      <c r="K247" s="125"/>
      <c r="L247" s="125"/>
      <c r="M247" s="125"/>
      <c r="N247" s="125"/>
      <c r="O247" s="125"/>
      <c r="P247" s="125"/>
      <c r="Q247" s="125"/>
      <c r="R247" s="125"/>
      <c r="S247" s="125"/>
    </row>
    <row r="248" spans="2:19">
      <c r="B248" s="124"/>
      <c r="C248" s="125"/>
      <c r="D248" s="125"/>
      <c r="E248" s="125"/>
      <c r="F248" s="125"/>
      <c r="G248" s="125"/>
      <c r="H248" s="125"/>
      <c r="I248" s="125"/>
      <c r="J248" s="125"/>
      <c r="K248" s="125"/>
      <c r="L248" s="125"/>
      <c r="M248" s="125"/>
      <c r="N248" s="125"/>
      <c r="O248" s="125"/>
      <c r="P248" s="125"/>
      <c r="Q248" s="125"/>
      <c r="R248" s="125"/>
      <c r="S248" s="125"/>
    </row>
    <row r="249" spans="2:19">
      <c r="B249" s="124"/>
      <c r="C249" s="125"/>
      <c r="D249" s="125"/>
      <c r="E249" s="125"/>
      <c r="F249" s="125"/>
      <c r="G249" s="125"/>
      <c r="H249" s="125"/>
      <c r="I249" s="125"/>
      <c r="J249" s="125"/>
      <c r="K249" s="125"/>
      <c r="L249" s="125"/>
      <c r="M249" s="125"/>
      <c r="N249" s="125"/>
      <c r="O249" s="125"/>
      <c r="P249" s="125"/>
      <c r="Q249" s="125"/>
      <c r="R249" s="125"/>
      <c r="S249" s="125"/>
    </row>
    <row r="250" spans="2:19">
      <c r="B250" s="124"/>
      <c r="C250" s="125"/>
      <c r="D250" s="125"/>
      <c r="E250" s="125"/>
      <c r="F250" s="125"/>
      <c r="G250" s="125"/>
      <c r="H250" s="125"/>
      <c r="I250" s="125"/>
      <c r="J250" s="125"/>
      <c r="K250" s="125"/>
      <c r="L250" s="125"/>
      <c r="M250" s="125"/>
      <c r="N250" s="125"/>
      <c r="O250" s="125"/>
      <c r="P250" s="125"/>
      <c r="Q250" s="125"/>
      <c r="R250" s="125"/>
      <c r="S250" s="125"/>
    </row>
    <row r="251" spans="2:19">
      <c r="B251" s="124"/>
      <c r="C251" s="125"/>
      <c r="D251" s="125"/>
      <c r="E251" s="125"/>
      <c r="F251" s="125"/>
      <c r="G251" s="125"/>
      <c r="H251" s="125"/>
      <c r="I251" s="125"/>
      <c r="J251" s="125"/>
      <c r="K251" s="125"/>
      <c r="L251" s="125"/>
      <c r="M251" s="125"/>
      <c r="N251" s="125"/>
      <c r="O251" s="125"/>
      <c r="P251" s="125"/>
      <c r="Q251" s="125"/>
      <c r="R251" s="125"/>
      <c r="S251" s="125"/>
    </row>
    <row r="252" spans="2:19">
      <c r="B252" s="124"/>
      <c r="C252" s="125"/>
      <c r="D252" s="125"/>
      <c r="E252" s="125"/>
      <c r="F252" s="125"/>
      <c r="G252" s="125"/>
      <c r="H252" s="125"/>
      <c r="I252" s="125"/>
      <c r="J252" s="125"/>
      <c r="K252" s="125"/>
      <c r="L252" s="125"/>
      <c r="M252" s="125"/>
      <c r="N252" s="125"/>
      <c r="O252" s="125"/>
      <c r="P252" s="125"/>
      <c r="Q252" s="125"/>
      <c r="R252" s="125"/>
      <c r="S252" s="125"/>
    </row>
    <row r="253" spans="2:19">
      <c r="B253" s="124"/>
      <c r="C253" s="125"/>
      <c r="D253" s="125"/>
      <c r="E253" s="125"/>
      <c r="F253" s="125"/>
      <c r="G253" s="125"/>
      <c r="H253" s="125"/>
      <c r="I253" s="125"/>
      <c r="J253" s="125"/>
      <c r="K253" s="125"/>
      <c r="L253" s="125"/>
      <c r="M253" s="125"/>
      <c r="N253" s="125"/>
      <c r="O253" s="125"/>
      <c r="P253" s="125"/>
      <c r="Q253" s="125"/>
      <c r="R253" s="125"/>
      <c r="S253" s="125"/>
    </row>
    <row r="254" spans="2:19">
      <c r="B254" s="124"/>
      <c r="C254" s="125"/>
      <c r="D254" s="125"/>
      <c r="E254" s="125"/>
      <c r="F254" s="125"/>
      <c r="G254" s="125"/>
      <c r="H254" s="125"/>
      <c r="I254" s="125"/>
      <c r="J254" s="125"/>
      <c r="K254" s="125"/>
      <c r="L254" s="125"/>
      <c r="M254" s="125"/>
      <c r="N254" s="125"/>
      <c r="O254" s="125"/>
      <c r="P254" s="125"/>
      <c r="Q254" s="125"/>
      <c r="R254" s="125"/>
      <c r="S254" s="125"/>
    </row>
    <row r="255" spans="2:19">
      <c r="B255" s="124"/>
      <c r="C255" s="125"/>
      <c r="D255" s="125"/>
      <c r="E255" s="125"/>
      <c r="F255" s="125"/>
      <c r="G255" s="125"/>
      <c r="H255" s="125"/>
      <c r="I255" s="125"/>
      <c r="J255" s="125"/>
      <c r="K255" s="125"/>
      <c r="L255" s="125"/>
      <c r="M255" s="125"/>
      <c r="N255" s="125"/>
      <c r="O255" s="125"/>
      <c r="P255" s="125"/>
      <c r="Q255" s="125"/>
      <c r="R255" s="125"/>
      <c r="S255" s="125"/>
    </row>
    <row r="256" spans="2:19">
      <c r="B256" s="124"/>
      <c r="C256" s="125"/>
      <c r="D256" s="125"/>
      <c r="E256" s="125"/>
      <c r="F256" s="125"/>
      <c r="G256" s="125"/>
      <c r="H256" s="125"/>
      <c r="I256" s="125"/>
      <c r="J256" s="125"/>
      <c r="K256" s="125"/>
      <c r="L256" s="125"/>
      <c r="M256" s="125"/>
      <c r="N256" s="125"/>
      <c r="O256" s="125"/>
      <c r="P256" s="125"/>
      <c r="Q256" s="125"/>
      <c r="R256" s="125"/>
      <c r="S256" s="125"/>
    </row>
    <row r="257" spans="2:19">
      <c r="B257" s="124"/>
      <c r="C257" s="125"/>
      <c r="D257" s="125"/>
      <c r="E257" s="125"/>
      <c r="F257" s="125"/>
      <c r="G257" s="125"/>
      <c r="H257" s="125"/>
      <c r="I257" s="125"/>
      <c r="J257" s="125"/>
      <c r="K257" s="125"/>
      <c r="L257" s="125"/>
      <c r="M257" s="125"/>
      <c r="N257" s="125"/>
      <c r="O257" s="125"/>
      <c r="P257" s="125"/>
      <c r="Q257" s="125"/>
      <c r="R257" s="125"/>
      <c r="S257" s="125"/>
    </row>
    <row r="258" spans="2:19">
      <c r="B258" s="124"/>
      <c r="C258" s="125"/>
      <c r="D258" s="125"/>
      <c r="E258" s="125"/>
      <c r="F258" s="125"/>
      <c r="G258" s="125"/>
      <c r="H258" s="125"/>
      <c r="I258" s="125"/>
      <c r="J258" s="125"/>
      <c r="K258" s="125"/>
      <c r="L258" s="125"/>
      <c r="M258" s="125"/>
      <c r="N258" s="125"/>
      <c r="O258" s="125"/>
      <c r="P258" s="125"/>
      <c r="Q258" s="125"/>
      <c r="R258" s="125"/>
      <c r="S258" s="125"/>
    </row>
    <row r="259" spans="2:19">
      <c r="B259" s="124"/>
      <c r="C259" s="125"/>
      <c r="D259" s="125"/>
      <c r="E259" s="125"/>
      <c r="F259" s="125"/>
      <c r="G259" s="125"/>
      <c r="H259" s="125"/>
      <c r="I259" s="125"/>
      <c r="J259" s="125"/>
      <c r="K259" s="125"/>
      <c r="L259" s="125"/>
      <c r="M259" s="125"/>
      <c r="N259" s="125"/>
      <c r="O259" s="125"/>
      <c r="P259" s="125"/>
      <c r="Q259" s="125"/>
      <c r="R259" s="125"/>
      <c r="S259" s="125"/>
    </row>
    <row r="260" spans="2:19">
      <c r="B260" s="124"/>
      <c r="C260" s="125"/>
      <c r="D260" s="125"/>
      <c r="E260" s="125"/>
      <c r="F260" s="125"/>
      <c r="G260" s="125"/>
      <c r="H260" s="125"/>
      <c r="I260" s="125"/>
      <c r="J260" s="125"/>
      <c r="K260" s="125"/>
      <c r="L260" s="125"/>
      <c r="M260" s="125"/>
      <c r="N260" s="125"/>
      <c r="O260" s="125"/>
      <c r="P260" s="125"/>
      <c r="Q260" s="125"/>
      <c r="R260" s="125"/>
      <c r="S260" s="125"/>
    </row>
    <row r="261" spans="2:19">
      <c r="B261" s="124"/>
      <c r="C261" s="125"/>
      <c r="D261" s="125"/>
      <c r="E261" s="125"/>
      <c r="F261" s="125"/>
      <c r="G261" s="125"/>
      <c r="H261" s="125"/>
      <c r="I261" s="125"/>
      <c r="J261" s="125"/>
      <c r="K261" s="125"/>
      <c r="L261" s="125"/>
      <c r="M261" s="125"/>
      <c r="N261" s="125"/>
      <c r="O261" s="125"/>
      <c r="P261" s="125"/>
      <c r="Q261" s="125"/>
      <c r="R261" s="125"/>
      <c r="S261" s="125"/>
    </row>
    <row r="262" spans="2:19">
      <c r="B262" s="124"/>
      <c r="C262" s="125"/>
      <c r="D262" s="125"/>
      <c r="E262" s="125"/>
      <c r="F262" s="125"/>
      <c r="G262" s="125"/>
      <c r="H262" s="125"/>
      <c r="I262" s="125"/>
      <c r="J262" s="125"/>
      <c r="K262" s="125"/>
      <c r="L262" s="125"/>
      <c r="M262" s="125"/>
      <c r="N262" s="125"/>
      <c r="O262" s="125"/>
      <c r="P262" s="125"/>
      <c r="Q262" s="125"/>
      <c r="R262" s="125"/>
      <c r="S262" s="125"/>
    </row>
    <row r="263" spans="2:19">
      <c r="B263" s="124"/>
      <c r="C263" s="125"/>
      <c r="D263" s="125"/>
      <c r="E263" s="125"/>
      <c r="F263" s="125"/>
      <c r="G263" s="125"/>
      <c r="H263" s="125"/>
      <c r="I263" s="125"/>
      <c r="J263" s="125"/>
      <c r="K263" s="125"/>
      <c r="L263" s="125"/>
      <c r="M263" s="125"/>
      <c r="N263" s="125"/>
      <c r="O263" s="125"/>
      <c r="P263" s="125"/>
      <c r="Q263" s="125"/>
      <c r="R263" s="125"/>
      <c r="S263" s="125"/>
    </row>
    <row r="264" spans="2:19">
      <c r="B264" s="124"/>
      <c r="C264" s="125"/>
      <c r="D264" s="125"/>
      <c r="E264" s="125"/>
      <c r="F264" s="125"/>
      <c r="G264" s="125"/>
      <c r="H264" s="125"/>
      <c r="I264" s="125"/>
      <c r="J264" s="125"/>
      <c r="K264" s="125"/>
      <c r="L264" s="125"/>
      <c r="M264" s="125"/>
      <c r="N264" s="125"/>
      <c r="O264" s="125"/>
      <c r="P264" s="125"/>
      <c r="Q264" s="125"/>
      <c r="R264" s="125"/>
      <c r="S264" s="125"/>
    </row>
    <row r="265" spans="2:19">
      <c r="B265" s="124"/>
      <c r="C265" s="125"/>
      <c r="D265" s="125"/>
      <c r="E265" s="125"/>
      <c r="F265" s="125"/>
      <c r="G265" s="125"/>
      <c r="H265" s="125"/>
      <c r="I265" s="125"/>
      <c r="J265" s="125"/>
      <c r="K265" s="125"/>
      <c r="L265" s="125"/>
      <c r="M265" s="125"/>
      <c r="N265" s="125"/>
      <c r="O265" s="125"/>
      <c r="P265" s="125"/>
      <c r="Q265" s="125"/>
      <c r="R265" s="125"/>
      <c r="S265" s="125"/>
    </row>
    <row r="266" spans="2:19">
      <c r="B266" s="124"/>
      <c r="C266" s="125"/>
      <c r="D266" s="125"/>
      <c r="E266" s="125"/>
      <c r="F266" s="125"/>
      <c r="G266" s="125"/>
      <c r="H266" s="125"/>
      <c r="I266" s="125"/>
      <c r="J266" s="125"/>
      <c r="K266" s="125"/>
      <c r="L266" s="125"/>
      <c r="M266" s="125"/>
      <c r="N266" s="125"/>
      <c r="O266" s="125"/>
      <c r="P266" s="125"/>
      <c r="Q266" s="125"/>
      <c r="R266" s="125"/>
      <c r="S266" s="125"/>
    </row>
    <row r="267" spans="2:19">
      <c r="B267" s="124"/>
      <c r="C267" s="125"/>
      <c r="D267" s="125"/>
      <c r="E267" s="125"/>
      <c r="F267" s="125"/>
      <c r="G267" s="125"/>
      <c r="H267" s="125"/>
      <c r="I267" s="125"/>
      <c r="J267" s="125"/>
      <c r="K267" s="125"/>
      <c r="L267" s="125"/>
      <c r="M267" s="125"/>
      <c r="N267" s="125"/>
      <c r="O267" s="125"/>
      <c r="P267" s="125"/>
      <c r="Q267" s="125"/>
      <c r="R267" s="125"/>
      <c r="S267" s="125"/>
    </row>
    <row r="268" spans="2:19">
      <c r="B268" s="124"/>
      <c r="C268" s="125"/>
      <c r="D268" s="125"/>
      <c r="E268" s="125"/>
      <c r="F268" s="125"/>
      <c r="G268" s="125"/>
      <c r="H268" s="125"/>
      <c r="I268" s="125"/>
      <c r="J268" s="125"/>
      <c r="K268" s="125"/>
      <c r="L268" s="125"/>
      <c r="M268" s="125"/>
      <c r="N268" s="125"/>
      <c r="O268" s="125"/>
      <c r="P268" s="125"/>
      <c r="Q268" s="125"/>
      <c r="R268" s="125"/>
      <c r="S268" s="125"/>
    </row>
    <row r="269" spans="2:19">
      <c r="B269" s="124"/>
      <c r="C269" s="125"/>
      <c r="D269" s="125"/>
      <c r="E269" s="125"/>
      <c r="F269" s="125"/>
      <c r="G269" s="125"/>
      <c r="H269" s="125"/>
      <c r="I269" s="125"/>
      <c r="J269" s="125"/>
      <c r="K269" s="125"/>
      <c r="L269" s="125"/>
      <c r="M269" s="125"/>
      <c r="N269" s="125"/>
      <c r="O269" s="125"/>
      <c r="P269" s="125"/>
      <c r="Q269" s="125"/>
      <c r="R269" s="125"/>
      <c r="S269" s="125"/>
    </row>
    <row r="270" spans="2:19">
      <c r="B270" s="124"/>
      <c r="C270" s="125"/>
      <c r="D270" s="125"/>
      <c r="E270" s="125"/>
      <c r="F270" s="125"/>
      <c r="G270" s="125"/>
      <c r="H270" s="125"/>
      <c r="I270" s="125"/>
      <c r="J270" s="125"/>
      <c r="K270" s="125"/>
      <c r="L270" s="125"/>
      <c r="M270" s="125"/>
      <c r="N270" s="125"/>
      <c r="O270" s="125"/>
      <c r="P270" s="125"/>
      <c r="Q270" s="125"/>
      <c r="R270" s="125"/>
      <c r="S270" s="125"/>
    </row>
    <row r="271" spans="2:19">
      <c r="B271" s="124"/>
      <c r="C271" s="125"/>
      <c r="D271" s="125"/>
      <c r="E271" s="125"/>
      <c r="F271" s="125"/>
      <c r="G271" s="125"/>
      <c r="H271" s="125"/>
      <c r="I271" s="125"/>
      <c r="J271" s="125"/>
      <c r="K271" s="125"/>
      <c r="L271" s="125"/>
      <c r="M271" s="125"/>
      <c r="N271" s="125"/>
      <c r="O271" s="125"/>
      <c r="P271" s="125"/>
      <c r="Q271" s="125"/>
      <c r="R271" s="125"/>
      <c r="S271" s="125"/>
    </row>
    <row r="272" spans="2:19">
      <c r="B272" s="124"/>
      <c r="C272" s="125"/>
      <c r="D272" s="125"/>
      <c r="E272" s="125"/>
      <c r="F272" s="125"/>
      <c r="G272" s="125"/>
      <c r="H272" s="125"/>
      <c r="I272" s="125"/>
      <c r="J272" s="125"/>
      <c r="K272" s="125"/>
      <c r="L272" s="125"/>
      <c r="M272" s="125"/>
      <c r="N272" s="125"/>
      <c r="O272" s="125"/>
      <c r="P272" s="125"/>
      <c r="Q272" s="125"/>
      <c r="R272" s="125"/>
      <c r="S272" s="125"/>
    </row>
    <row r="273" spans="2:19">
      <c r="B273" s="124"/>
      <c r="C273" s="125"/>
      <c r="D273" s="125"/>
      <c r="E273" s="125"/>
      <c r="F273" s="125"/>
      <c r="G273" s="125"/>
      <c r="H273" s="125"/>
      <c r="I273" s="125"/>
      <c r="J273" s="125"/>
      <c r="K273" s="125"/>
      <c r="L273" s="125"/>
      <c r="M273" s="125"/>
      <c r="N273" s="125"/>
      <c r="O273" s="125"/>
      <c r="P273" s="125"/>
      <c r="Q273" s="125"/>
      <c r="R273" s="125"/>
      <c r="S273" s="125"/>
    </row>
    <row r="274" spans="2:19">
      <c r="B274" s="124"/>
      <c r="C274" s="125"/>
      <c r="D274" s="125"/>
      <c r="E274" s="125"/>
      <c r="F274" s="125"/>
      <c r="G274" s="125"/>
      <c r="H274" s="125"/>
      <c r="I274" s="125"/>
      <c r="J274" s="125"/>
      <c r="K274" s="125"/>
      <c r="L274" s="125"/>
      <c r="M274" s="125"/>
      <c r="N274" s="125"/>
      <c r="O274" s="125"/>
      <c r="P274" s="125"/>
      <c r="Q274" s="125"/>
      <c r="R274" s="125"/>
      <c r="S274" s="125"/>
    </row>
    <row r="275" spans="2:19">
      <c r="B275" s="124"/>
      <c r="C275" s="125"/>
      <c r="D275" s="125"/>
      <c r="E275" s="125"/>
      <c r="F275" s="125"/>
      <c r="G275" s="125"/>
      <c r="H275" s="125"/>
      <c r="I275" s="125"/>
      <c r="J275" s="125"/>
      <c r="K275" s="125"/>
      <c r="L275" s="125"/>
      <c r="M275" s="125"/>
      <c r="N275" s="125"/>
      <c r="O275" s="125"/>
      <c r="P275" s="125"/>
      <c r="Q275" s="125"/>
      <c r="R275" s="125"/>
      <c r="S275" s="125"/>
    </row>
    <row r="276" spans="2:19">
      <c r="B276" s="124"/>
      <c r="C276" s="125"/>
      <c r="D276" s="125"/>
      <c r="E276" s="125"/>
      <c r="F276" s="125"/>
      <c r="G276" s="125"/>
      <c r="H276" s="125"/>
      <c r="I276" s="125"/>
      <c r="J276" s="125"/>
      <c r="K276" s="125"/>
      <c r="L276" s="125"/>
      <c r="M276" s="125"/>
      <c r="N276" s="125"/>
      <c r="O276" s="125"/>
      <c r="P276" s="125"/>
      <c r="Q276" s="125"/>
      <c r="R276" s="125"/>
      <c r="S276" s="125"/>
    </row>
    <row r="277" spans="2:19">
      <c r="B277" s="124"/>
      <c r="C277" s="125"/>
      <c r="D277" s="125"/>
      <c r="E277" s="125"/>
      <c r="F277" s="125"/>
      <c r="G277" s="125"/>
      <c r="H277" s="125"/>
      <c r="I277" s="125"/>
      <c r="J277" s="125"/>
      <c r="K277" s="125"/>
      <c r="L277" s="125"/>
      <c r="M277" s="125"/>
      <c r="N277" s="125"/>
      <c r="O277" s="125"/>
      <c r="P277" s="125"/>
      <c r="Q277" s="125"/>
      <c r="R277" s="125"/>
      <c r="S277" s="125"/>
    </row>
    <row r="278" spans="2:19">
      <c r="B278" s="124"/>
      <c r="C278" s="125"/>
      <c r="D278" s="125"/>
      <c r="E278" s="125"/>
      <c r="F278" s="125"/>
      <c r="G278" s="125"/>
      <c r="H278" s="125"/>
      <c r="I278" s="125"/>
      <c r="J278" s="125"/>
      <c r="K278" s="125"/>
      <c r="L278" s="125"/>
      <c r="M278" s="125"/>
      <c r="N278" s="125"/>
      <c r="O278" s="125"/>
      <c r="P278" s="125"/>
      <c r="Q278" s="125"/>
      <c r="R278" s="125"/>
      <c r="S278" s="125"/>
    </row>
    <row r="279" spans="2:19">
      <c r="B279" s="124"/>
      <c r="C279" s="125"/>
      <c r="D279" s="125"/>
      <c r="E279" s="125"/>
      <c r="F279" s="125"/>
      <c r="G279" s="125"/>
      <c r="H279" s="125"/>
      <c r="I279" s="125"/>
      <c r="J279" s="125"/>
      <c r="K279" s="125"/>
      <c r="L279" s="125"/>
      <c r="M279" s="125"/>
      <c r="N279" s="125"/>
      <c r="O279" s="125"/>
      <c r="P279" s="125"/>
      <c r="Q279" s="125"/>
      <c r="R279" s="125"/>
      <c r="S279" s="125"/>
    </row>
    <row r="280" spans="2:19">
      <c r="B280" s="124"/>
      <c r="C280" s="125"/>
      <c r="D280" s="125"/>
      <c r="E280" s="125"/>
      <c r="F280" s="125"/>
      <c r="G280" s="125"/>
      <c r="H280" s="125"/>
      <c r="I280" s="125"/>
      <c r="J280" s="125"/>
      <c r="K280" s="125"/>
      <c r="L280" s="125"/>
      <c r="M280" s="125"/>
      <c r="N280" s="125"/>
      <c r="O280" s="125"/>
      <c r="P280" s="125"/>
      <c r="Q280" s="125"/>
      <c r="R280" s="125"/>
      <c r="S280" s="125"/>
    </row>
    <row r="281" spans="2:19">
      <c r="B281" s="124"/>
      <c r="C281" s="125"/>
      <c r="D281" s="125"/>
      <c r="E281" s="125"/>
      <c r="F281" s="125"/>
      <c r="G281" s="125"/>
      <c r="H281" s="125"/>
      <c r="I281" s="125"/>
      <c r="J281" s="125"/>
      <c r="K281" s="125"/>
      <c r="L281" s="125"/>
      <c r="M281" s="125"/>
      <c r="N281" s="125"/>
      <c r="O281" s="125"/>
      <c r="P281" s="125"/>
      <c r="Q281" s="125"/>
      <c r="R281" s="125"/>
      <c r="S281" s="125"/>
    </row>
    <row r="282" spans="2:19">
      <c r="B282" s="124"/>
      <c r="C282" s="125"/>
      <c r="D282" s="125"/>
      <c r="E282" s="125"/>
      <c r="F282" s="125"/>
      <c r="G282" s="125"/>
      <c r="H282" s="125"/>
      <c r="I282" s="125"/>
      <c r="J282" s="125"/>
      <c r="K282" s="125"/>
      <c r="L282" s="125"/>
      <c r="M282" s="125"/>
      <c r="N282" s="125"/>
      <c r="O282" s="125"/>
      <c r="P282" s="125"/>
      <c r="Q282" s="125"/>
      <c r="R282" s="125"/>
      <c r="S282" s="125"/>
    </row>
    <row r="283" spans="2:19">
      <c r="B283" s="124"/>
      <c r="C283" s="125"/>
      <c r="D283" s="125"/>
      <c r="E283" s="125"/>
      <c r="F283" s="125"/>
      <c r="G283" s="125"/>
      <c r="H283" s="125"/>
      <c r="I283" s="125"/>
      <c r="J283" s="125"/>
      <c r="K283" s="125"/>
      <c r="L283" s="125"/>
      <c r="M283" s="125"/>
      <c r="N283" s="125"/>
      <c r="O283" s="125"/>
      <c r="P283" s="125"/>
      <c r="Q283" s="125"/>
      <c r="R283" s="125"/>
      <c r="S283" s="125"/>
    </row>
    <row r="284" spans="2:19">
      <c r="B284" s="124"/>
      <c r="C284" s="125"/>
      <c r="D284" s="125"/>
      <c r="E284" s="125"/>
      <c r="F284" s="125"/>
      <c r="G284" s="125"/>
      <c r="H284" s="125"/>
      <c r="I284" s="125"/>
      <c r="J284" s="125"/>
      <c r="K284" s="125"/>
      <c r="L284" s="125"/>
      <c r="M284" s="125"/>
      <c r="N284" s="125"/>
      <c r="O284" s="125"/>
      <c r="P284" s="125"/>
      <c r="Q284" s="125"/>
      <c r="R284" s="125"/>
      <c r="S284" s="125"/>
    </row>
    <row r="285" spans="2:19">
      <c r="B285" s="124"/>
      <c r="C285" s="125"/>
      <c r="D285" s="125"/>
      <c r="E285" s="125"/>
      <c r="F285" s="125"/>
      <c r="G285" s="125"/>
      <c r="H285" s="125"/>
      <c r="I285" s="125"/>
      <c r="J285" s="125"/>
      <c r="K285" s="125"/>
      <c r="L285" s="125"/>
      <c r="M285" s="125"/>
      <c r="N285" s="125"/>
      <c r="O285" s="125"/>
      <c r="P285" s="125"/>
      <c r="Q285" s="125"/>
      <c r="R285" s="125"/>
      <c r="S285" s="125"/>
    </row>
    <row r="286" spans="2:19">
      <c r="B286" s="124"/>
      <c r="C286" s="125"/>
      <c r="D286" s="125"/>
      <c r="E286" s="125"/>
      <c r="F286" s="125"/>
      <c r="G286" s="125"/>
      <c r="H286" s="125"/>
      <c r="I286" s="125"/>
      <c r="J286" s="125"/>
      <c r="K286" s="125"/>
      <c r="L286" s="125"/>
      <c r="M286" s="125"/>
      <c r="N286" s="125"/>
      <c r="O286" s="125"/>
      <c r="P286" s="125"/>
      <c r="Q286" s="125"/>
      <c r="R286" s="125"/>
      <c r="S286" s="125"/>
    </row>
    <row r="287" spans="2:19">
      <c r="B287" s="124"/>
      <c r="C287" s="125"/>
      <c r="D287" s="125"/>
      <c r="E287" s="125"/>
      <c r="F287" s="125"/>
      <c r="G287" s="125"/>
      <c r="H287" s="125"/>
      <c r="I287" s="125"/>
      <c r="J287" s="125"/>
      <c r="K287" s="125"/>
      <c r="L287" s="125"/>
      <c r="M287" s="125"/>
      <c r="N287" s="125"/>
      <c r="O287" s="125"/>
      <c r="P287" s="125"/>
      <c r="Q287" s="125"/>
      <c r="R287" s="125"/>
      <c r="S287" s="125"/>
    </row>
    <row r="288" spans="2:19">
      <c r="B288" s="124"/>
      <c r="C288" s="125"/>
      <c r="D288" s="125"/>
      <c r="E288" s="125"/>
      <c r="F288" s="125"/>
      <c r="G288" s="125"/>
      <c r="H288" s="125"/>
      <c r="I288" s="125"/>
      <c r="J288" s="125"/>
      <c r="K288" s="125"/>
      <c r="L288" s="125"/>
      <c r="M288" s="125"/>
      <c r="N288" s="125"/>
      <c r="O288" s="125"/>
      <c r="P288" s="125"/>
      <c r="Q288" s="125"/>
      <c r="R288" s="125"/>
      <c r="S288" s="125"/>
    </row>
    <row r="289" spans="2:19">
      <c r="B289" s="124"/>
      <c r="C289" s="125"/>
      <c r="D289" s="125"/>
      <c r="E289" s="125"/>
      <c r="F289" s="125"/>
      <c r="G289" s="125"/>
      <c r="H289" s="125"/>
      <c r="I289" s="125"/>
      <c r="J289" s="125"/>
      <c r="K289" s="125"/>
      <c r="L289" s="125"/>
      <c r="M289" s="125"/>
      <c r="N289" s="125"/>
      <c r="O289" s="125"/>
      <c r="P289" s="125"/>
      <c r="Q289" s="125"/>
      <c r="R289" s="125"/>
      <c r="S289" s="125"/>
    </row>
    <row r="290" spans="2:19">
      <c r="B290" s="124"/>
      <c r="C290" s="125"/>
      <c r="D290" s="125"/>
      <c r="E290" s="125"/>
      <c r="F290" s="125"/>
      <c r="G290" s="125"/>
      <c r="H290" s="125"/>
      <c r="I290" s="125"/>
      <c r="J290" s="125"/>
      <c r="K290" s="125"/>
      <c r="L290" s="125"/>
      <c r="M290" s="125"/>
      <c r="N290" s="125"/>
      <c r="O290" s="125"/>
      <c r="P290" s="125"/>
      <c r="Q290" s="125"/>
      <c r="R290" s="125"/>
      <c r="S290" s="125"/>
    </row>
    <row r="291" spans="2:19">
      <c r="B291" s="124"/>
      <c r="C291" s="125"/>
      <c r="D291" s="125"/>
      <c r="E291" s="125"/>
      <c r="F291" s="125"/>
      <c r="G291" s="125"/>
      <c r="H291" s="125"/>
      <c r="I291" s="125"/>
      <c r="J291" s="125"/>
      <c r="K291" s="125"/>
      <c r="L291" s="125"/>
      <c r="M291" s="125"/>
      <c r="N291" s="125"/>
      <c r="O291" s="125"/>
      <c r="P291" s="125"/>
      <c r="Q291" s="125"/>
      <c r="R291" s="125"/>
      <c r="S291" s="125"/>
    </row>
    <row r="292" spans="2:19">
      <c r="B292" s="124"/>
      <c r="C292" s="125"/>
      <c r="D292" s="125"/>
      <c r="E292" s="125"/>
      <c r="F292" s="125"/>
      <c r="G292" s="125"/>
      <c r="H292" s="125"/>
      <c r="I292" s="125"/>
      <c r="J292" s="125"/>
      <c r="K292" s="125"/>
      <c r="L292" s="125"/>
      <c r="M292" s="125"/>
      <c r="N292" s="125"/>
      <c r="O292" s="125"/>
      <c r="P292" s="125"/>
      <c r="Q292" s="125"/>
      <c r="R292" s="125"/>
      <c r="S292" s="125"/>
    </row>
    <row r="293" spans="2:19">
      <c r="B293" s="124"/>
      <c r="C293" s="125"/>
      <c r="D293" s="125"/>
      <c r="E293" s="125"/>
      <c r="F293" s="125"/>
      <c r="G293" s="125"/>
      <c r="H293" s="125"/>
      <c r="I293" s="125"/>
      <c r="J293" s="125"/>
      <c r="K293" s="125"/>
      <c r="L293" s="125"/>
      <c r="M293" s="125"/>
      <c r="N293" s="125"/>
      <c r="O293" s="125"/>
      <c r="P293" s="125"/>
      <c r="Q293" s="125"/>
      <c r="R293" s="125"/>
      <c r="S293" s="125"/>
    </row>
    <row r="294" spans="2:19">
      <c r="B294" s="124"/>
      <c r="C294" s="125"/>
      <c r="D294" s="125"/>
      <c r="E294" s="125"/>
      <c r="F294" s="125"/>
      <c r="G294" s="125"/>
      <c r="H294" s="125"/>
      <c r="I294" s="125"/>
      <c r="J294" s="125"/>
      <c r="K294" s="125"/>
      <c r="L294" s="125"/>
      <c r="M294" s="125"/>
      <c r="N294" s="125"/>
      <c r="O294" s="125"/>
      <c r="P294" s="125"/>
      <c r="Q294" s="125"/>
      <c r="R294" s="125"/>
      <c r="S294" s="125"/>
    </row>
    <row r="295" spans="2:19">
      <c r="B295" s="124"/>
      <c r="C295" s="125"/>
      <c r="D295" s="125"/>
      <c r="E295" s="125"/>
      <c r="F295" s="125"/>
      <c r="G295" s="125"/>
      <c r="H295" s="125"/>
      <c r="I295" s="125"/>
      <c r="J295" s="125"/>
      <c r="K295" s="125"/>
      <c r="L295" s="125"/>
      <c r="M295" s="125"/>
      <c r="N295" s="125"/>
      <c r="O295" s="125"/>
      <c r="P295" s="125"/>
      <c r="Q295" s="125"/>
      <c r="R295" s="125"/>
      <c r="S295" s="125"/>
    </row>
    <row r="296" spans="2:19">
      <c r="B296" s="124"/>
      <c r="C296" s="125"/>
      <c r="D296" s="125"/>
      <c r="E296" s="125"/>
      <c r="F296" s="125"/>
      <c r="G296" s="125"/>
      <c r="H296" s="125"/>
      <c r="I296" s="125"/>
      <c r="J296" s="125"/>
      <c r="K296" s="125"/>
      <c r="L296" s="125"/>
      <c r="M296" s="125"/>
      <c r="N296" s="125"/>
      <c r="O296" s="125"/>
      <c r="P296" s="125"/>
      <c r="Q296" s="125"/>
      <c r="R296" s="125"/>
      <c r="S296" s="125"/>
    </row>
    <row r="297" spans="2:19">
      <c r="B297" s="124"/>
      <c r="C297" s="125"/>
      <c r="D297" s="125"/>
      <c r="E297" s="125"/>
      <c r="F297" s="125"/>
      <c r="G297" s="125"/>
      <c r="H297" s="125"/>
      <c r="I297" s="125"/>
      <c r="J297" s="125"/>
      <c r="K297" s="125"/>
      <c r="L297" s="125"/>
      <c r="M297" s="125"/>
      <c r="N297" s="125"/>
      <c r="O297" s="125"/>
      <c r="P297" s="125"/>
      <c r="Q297" s="125"/>
      <c r="R297" s="125"/>
      <c r="S297" s="125"/>
    </row>
    <row r="298" spans="2:19">
      <c r="B298" s="124"/>
      <c r="C298" s="125"/>
      <c r="D298" s="125"/>
      <c r="E298" s="125"/>
      <c r="F298" s="125"/>
      <c r="G298" s="125"/>
      <c r="H298" s="125"/>
      <c r="I298" s="125"/>
      <c r="J298" s="125"/>
      <c r="K298" s="125"/>
      <c r="L298" s="125"/>
      <c r="M298" s="125"/>
      <c r="N298" s="125"/>
      <c r="O298" s="125"/>
      <c r="P298" s="125"/>
      <c r="Q298" s="125"/>
      <c r="R298" s="125"/>
      <c r="S298" s="125"/>
    </row>
    <row r="299" spans="2:19">
      <c r="B299" s="124"/>
      <c r="C299" s="125"/>
      <c r="D299" s="125"/>
      <c r="E299" s="125"/>
      <c r="F299" s="125"/>
      <c r="G299" s="125"/>
      <c r="H299" s="125"/>
      <c r="I299" s="125"/>
      <c r="J299" s="125"/>
      <c r="K299" s="125"/>
      <c r="L299" s="125"/>
      <c r="M299" s="125"/>
      <c r="N299" s="125"/>
      <c r="O299" s="125"/>
      <c r="P299" s="125"/>
      <c r="Q299" s="125"/>
      <c r="R299" s="125"/>
      <c r="S299" s="125"/>
    </row>
    <row r="300" spans="2:19">
      <c r="B300" s="124"/>
      <c r="C300" s="125"/>
      <c r="D300" s="125"/>
      <c r="E300" s="125"/>
      <c r="F300" s="125"/>
      <c r="G300" s="125"/>
      <c r="H300" s="125"/>
      <c r="I300" s="125"/>
      <c r="J300" s="125"/>
      <c r="K300" s="125"/>
      <c r="L300" s="125"/>
      <c r="M300" s="125"/>
      <c r="N300" s="125"/>
      <c r="O300" s="125"/>
      <c r="P300" s="125"/>
      <c r="Q300" s="125"/>
      <c r="R300" s="125"/>
      <c r="S300" s="125"/>
    </row>
    <row r="301" spans="2:19">
      <c r="B301" s="124"/>
      <c r="C301" s="125"/>
      <c r="D301" s="125"/>
      <c r="E301" s="125"/>
      <c r="F301" s="125"/>
      <c r="G301" s="125"/>
      <c r="H301" s="125"/>
      <c r="I301" s="125"/>
      <c r="J301" s="125"/>
      <c r="K301" s="125"/>
      <c r="L301" s="125"/>
      <c r="M301" s="125"/>
      <c r="N301" s="125"/>
      <c r="O301" s="125"/>
      <c r="P301" s="125"/>
      <c r="Q301" s="125"/>
      <c r="R301" s="125"/>
      <c r="S301" s="125"/>
    </row>
    <row r="302" spans="2:19">
      <c r="B302" s="124"/>
      <c r="C302" s="125"/>
      <c r="D302" s="125"/>
      <c r="E302" s="125"/>
      <c r="F302" s="125"/>
      <c r="G302" s="125"/>
      <c r="H302" s="125"/>
      <c r="I302" s="125"/>
      <c r="J302" s="125"/>
      <c r="K302" s="125"/>
      <c r="L302" s="125"/>
      <c r="M302" s="125"/>
      <c r="N302" s="125"/>
      <c r="O302" s="125"/>
      <c r="P302" s="125"/>
      <c r="Q302" s="125"/>
      <c r="R302" s="125"/>
      <c r="S302" s="125"/>
    </row>
    <row r="303" spans="2:19">
      <c r="B303" s="124"/>
      <c r="C303" s="125"/>
      <c r="D303" s="125"/>
      <c r="E303" s="125"/>
      <c r="F303" s="125"/>
      <c r="G303" s="125"/>
      <c r="H303" s="125"/>
      <c r="I303" s="125"/>
      <c r="J303" s="125"/>
      <c r="K303" s="125"/>
      <c r="L303" s="125"/>
      <c r="M303" s="125"/>
      <c r="N303" s="125"/>
      <c r="O303" s="125"/>
      <c r="P303" s="125"/>
      <c r="Q303" s="125"/>
      <c r="R303" s="125"/>
      <c r="S303" s="125"/>
    </row>
    <row r="304" spans="2:19">
      <c r="B304" s="124"/>
      <c r="C304" s="125"/>
      <c r="D304" s="125"/>
      <c r="E304" s="125"/>
      <c r="F304" s="125"/>
      <c r="G304" s="125"/>
      <c r="H304" s="125"/>
      <c r="I304" s="125"/>
      <c r="J304" s="125"/>
      <c r="K304" s="125"/>
      <c r="L304" s="125"/>
      <c r="M304" s="125"/>
      <c r="N304" s="125"/>
      <c r="O304" s="125"/>
      <c r="P304" s="125"/>
      <c r="Q304" s="125"/>
      <c r="R304" s="125"/>
      <c r="S304" s="125"/>
    </row>
    <row r="305" spans="2:19">
      <c r="B305" s="124"/>
      <c r="C305" s="125"/>
      <c r="D305" s="125"/>
      <c r="E305" s="125"/>
      <c r="F305" s="125"/>
      <c r="G305" s="125"/>
      <c r="H305" s="125"/>
      <c r="I305" s="125"/>
      <c r="J305" s="125"/>
      <c r="K305" s="125"/>
      <c r="L305" s="125"/>
      <c r="M305" s="125"/>
      <c r="N305" s="125"/>
      <c r="O305" s="125"/>
      <c r="P305" s="125"/>
      <c r="Q305" s="125"/>
      <c r="R305" s="125"/>
      <c r="S305" s="125"/>
    </row>
    <row r="306" spans="2:19">
      <c r="B306" s="124"/>
      <c r="C306" s="125"/>
      <c r="D306" s="125"/>
      <c r="E306" s="125"/>
      <c r="F306" s="125"/>
      <c r="G306" s="125"/>
      <c r="H306" s="125"/>
      <c r="I306" s="125"/>
      <c r="J306" s="125"/>
      <c r="K306" s="125"/>
      <c r="L306" s="125"/>
      <c r="M306" s="125"/>
      <c r="N306" s="125"/>
      <c r="O306" s="125"/>
      <c r="P306" s="125"/>
      <c r="Q306" s="125"/>
      <c r="R306" s="125"/>
      <c r="S306" s="125"/>
    </row>
    <row r="307" spans="2:19">
      <c r="B307" s="124"/>
      <c r="C307" s="125"/>
      <c r="D307" s="125"/>
      <c r="E307" s="125"/>
      <c r="F307" s="125"/>
      <c r="G307" s="125"/>
      <c r="H307" s="125"/>
      <c r="I307" s="125"/>
      <c r="J307" s="125"/>
      <c r="K307" s="125"/>
      <c r="L307" s="125"/>
      <c r="M307" s="125"/>
      <c r="N307" s="125"/>
      <c r="O307" s="125"/>
      <c r="P307" s="125"/>
      <c r="Q307" s="125"/>
      <c r="R307" s="125"/>
      <c r="S307" s="125"/>
    </row>
    <row r="308" spans="2:19">
      <c r="B308" s="124"/>
      <c r="C308" s="125"/>
      <c r="D308" s="125"/>
      <c r="E308" s="125"/>
      <c r="F308" s="125"/>
      <c r="G308" s="125"/>
      <c r="H308" s="125"/>
      <c r="I308" s="125"/>
      <c r="J308" s="125"/>
      <c r="K308" s="125"/>
      <c r="L308" s="125"/>
      <c r="M308" s="125"/>
      <c r="N308" s="125"/>
      <c r="O308" s="125"/>
      <c r="P308" s="125"/>
      <c r="Q308" s="125"/>
      <c r="R308" s="125"/>
      <c r="S308" s="125"/>
    </row>
    <row r="309" spans="2:19">
      <c r="B309" s="124"/>
      <c r="C309" s="125"/>
      <c r="D309" s="125"/>
      <c r="E309" s="125"/>
      <c r="F309" s="125"/>
      <c r="G309" s="125"/>
      <c r="H309" s="125"/>
      <c r="I309" s="125"/>
      <c r="J309" s="125"/>
      <c r="K309" s="125"/>
      <c r="L309" s="125"/>
      <c r="M309" s="125"/>
      <c r="N309" s="125"/>
      <c r="O309" s="125"/>
      <c r="P309" s="125"/>
      <c r="Q309" s="125"/>
      <c r="R309" s="125"/>
      <c r="S309" s="125"/>
    </row>
    <row r="310" spans="2:19">
      <c r="B310" s="124"/>
      <c r="C310" s="125"/>
      <c r="D310" s="125"/>
      <c r="E310" s="125"/>
      <c r="F310" s="125"/>
      <c r="G310" s="125"/>
      <c r="H310" s="125"/>
      <c r="I310" s="125"/>
      <c r="J310" s="125"/>
      <c r="K310" s="125"/>
      <c r="L310" s="125"/>
      <c r="M310" s="125"/>
      <c r="N310" s="125"/>
      <c r="O310" s="125"/>
      <c r="P310" s="125"/>
      <c r="Q310" s="125"/>
      <c r="R310" s="125"/>
      <c r="S310" s="125"/>
    </row>
    <row r="311" spans="2:19">
      <c r="B311" s="124"/>
      <c r="C311" s="125"/>
      <c r="D311" s="125"/>
      <c r="E311" s="125"/>
      <c r="F311" s="125"/>
      <c r="G311" s="125"/>
      <c r="H311" s="125"/>
      <c r="I311" s="125"/>
      <c r="J311" s="125"/>
      <c r="K311" s="125"/>
      <c r="L311" s="125"/>
      <c r="M311" s="125"/>
      <c r="N311" s="125"/>
      <c r="O311" s="125"/>
      <c r="P311" s="125"/>
      <c r="Q311" s="125"/>
      <c r="R311" s="125"/>
      <c r="S311" s="125"/>
    </row>
    <row r="312" spans="2:19">
      <c r="B312" s="124"/>
      <c r="C312" s="125"/>
      <c r="D312" s="125"/>
      <c r="E312" s="125"/>
      <c r="F312" s="125"/>
      <c r="G312" s="125"/>
      <c r="H312" s="125"/>
      <c r="I312" s="125"/>
      <c r="J312" s="125"/>
      <c r="K312" s="125"/>
      <c r="L312" s="125"/>
      <c r="M312" s="125"/>
      <c r="N312" s="125"/>
      <c r="O312" s="125"/>
      <c r="P312" s="125"/>
      <c r="Q312" s="125"/>
      <c r="R312" s="125"/>
      <c r="S312" s="125"/>
    </row>
    <row r="313" spans="2:19">
      <c r="B313" s="124"/>
      <c r="C313" s="125"/>
      <c r="D313" s="125"/>
      <c r="E313" s="125"/>
      <c r="F313" s="125"/>
      <c r="G313" s="125"/>
      <c r="H313" s="125"/>
      <c r="I313" s="125"/>
      <c r="J313" s="125"/>
      <c r="K313" s="125"/>
      <c r="L313" s="125"/>
      <c r="M313" s="125"/>
      <c r="N313" s="125"/>
      <c r="O313" s="125"/>
      <c r="P313" s="125"/>
      <c r="Q313" s="125"/>
      <c r="R313" s="125"/>
      <c r="S313" s="125"/>
    </row>
    <row r="314" spans="2:19">
      <c r="B314" s="124"/>
      <c r="C314" s="125"/>
      <c r="D314" s="125"/>
      <c r="E314" s="125"/>
      <c r="F314" s="125"/>
      <c r="G314" s="125"/>
      <c r="H314" s="125"/>
      <c r="I314" s="125"/>
      <c r="J314" s="125"/>
      <c r="K314" s="125"/>
      <c r="L314" s="125"/>
      <c r="M314" s="125"/>
      <c r="N314" s="125"/>
      <c r="O314" s="125"/>
      <c r="P314" s="125"/>
      <c r="Q314" s="125"/>
      <c r="R314" s="125"/>
      <c r="S314" s="125"/>
    </row>
    <row r="315" spans="2:19">
      <c r="B315" s="124"/>
      <c r="C315" s="125"/>
      <c r="D315" s="125"/>
      <c r="E315" s="125"/>
      <c r="F315" s="125"/>
      <c r="G315" s="125"/>
      <c r="H315" s="125"/>
      <c r="I315" s="125"/>
      <c r="J315" s="125"/>
      <c r="K315" s="125"/>
      <c r="L315" s="125"/>
      <c r="M315" s="125"/>
      <c r="N315" s="125"/>
      <c r="O315" s="125"/>
      <c r="P315" s="125"/>
      <c r="Q315" s="125"/>
      <c r="R315" s="125"/>
      <c r="S315" s="125"/>
    </row>
    <row r="316" spans="2:19">
      <c r="B316" s="124"/>
      <c r="C316" s="125"/>
      <c r="D316" s="125"/>
      <c r="E316" s="125"/>
      <c r="F316" s="125"/>
      <c r="G316" s="125"/>
      <c r="H316" s="125"/>
      <c r="I316" s="125"/>
      <c r="J316" s="125"/>
      <c r="K316" s="125"/>
      <c r="L316" s="125"/>
      <c r="M316" s="125"/>
      <c r="N316" s="125"/>
      <c r="O316" s="125"/>
      <c r="P316" s="125"/>
      <c r="Q316" s="125"/>
      <c r="R316" s="125"/>
      <c r="S316" s="125"/>
    </row>
    <row r="317" spans="2:19">
      <c r="B317" s="124"/>
      <c r="C317" s="125"/>
      <c r="D317" s="125"/>
      <c r="E317" s="125"/>
      <c r="F317" s="125"/>
      <c r="G317" s="125"/>
      <c r="H317" s="125"/>
      <c r="I317" s="125"/>
      <c r="J317" s="125"/>
      <c r="K317" s="125"/>
      <c r="L317" s="125"/>
      <c r="M317" s="125"/>
      <c r="N317" s="125"/>
      <c r="O317" s="125"/>
      <c r="P317" s="125"/>
      <c r="Q317" s="125"/>
      <c r="R317" s="125"/>
      <c r="S317" s="125"/>
    </row>
    <row r="318" spans="2:19">
      <c r="B318" s="124"/>
      <c r="C318" s="125"/>
      <c r="D318" s="125"/>
      <c r="E318" s="125"/>
      <c r="F318" s="125"/>
      <c r="G318" s="125"/>
      <c r="H318" s="125"/>
      <c r="I318" s="125"/>
      <c r="J318" s="125"/>
      <c r="K318" s="125"/>
      <c r="L318" s="125"/>
      <c r="M318" s="125"/>
      <c r="N318" s="125"/>
      <c r="O318" s="125"/>
      <c r="P318" s="125"/>
      <c r="Q318" s="125"/>
      <c r="R318" s="125"/>
      <c r="S318" s="125"/>
    </row>
    <row r="319" spans="2:19">
      <c r="B319" s="124"/>
      <c r="C319" s="125"/>
      <c r="D319" s="125"/>
      <c r="E319" s="125"/>
      <c r="F319" s="125"/>
      <c r="G319" s="125"/>
      <c r="H319" s="125"/>
      <c r="I319" s="125"/>
      <c r="J319" s="125"/>
      <c r="K319" s="125"/>
      <c r="L319" s="125"/>
      <c r="M319" s="125"/>
      <c r="N319" s="125"/>
      <c r="O319" s="125"/>
      <c r="P319" s="125"/>
      <c r="Q319" s="125"/>
      <c r="R319" s="125"/>
      <c r="S319" s="125"/>
    </row>
    <row r="320" spans="2:19">
      <c r="B320" s="124"/>
      <c r="C320" s="125"/>
      <c r="D320" s="125"/>
      <c r="E320" s="125"/>
      <c r="F320" s="125"/>
      <c r="G320" s="125"/>
      <c r="H320" s="125"/>
      <c r="I320" s="125"/>
      <c r="J320" s="125"/>
      <c r="K320" s="125"/>
      <c r="L320" s="125"/>
      <c r="M320" s="125"/>
      <c r="N320" s="125"/>
      <c r="O320" s="125"/>
      <c r="P320" s="125"/>
      <c r="Q320" s="125"/>
      <c r="R320" s="125"/>
      <c r="S320" s="125"/>
    </row>
    <row r="321" spans="2:19">
      <c r="B321" s="124"/>
      <c r="C321" s="125"/>
      <c r="D321" s="125"/>
      <c r="E321" s="125"/>
      <c r="F321" s="125"/>
      <c r="G321" s="125"/>
      <c r="H321" s="125"/>
      <c r="I321" s="125"/>
      <c r="J321" s="125"/>
      <c r="K321" s="125"/>
      <c r="L321" s="125"/>
      <c r="M321" s="125"/>
      <c r="N321" s="125"/>
      <c r="O321" s="125"/>
      <c r="P321" s="125"/>
      <c r="Q321" s="125"/>
      <c r="R321" s="125"/>
      <c r="S321" s="125"/>
    </row>
    <row r="322" spans="2:19">
      <c r="B322" s="124"/>
      <c r="C322" s="125"/>
      <c r="D322" s="125"/>
      <c r="E322" s="125"/>
      <c r="F322" s="125"/>
      <c r="G322" s="125"/>
      <c r="H322" s="125"/>
      <c r="I322" s="125"/>
      <c r="J322" s="125"/>
      <c r="K322" s="125"/>
      <c r="L322" s="125"/>
      <c r="M322" s="125"/>
      <c r="N322" s="125"/>
      <c r="O322" s="125"/>
      <c r="P322" s="125"/>
      <c r="Q322" s="125"/>
      <c r="R322" s="125"/>
      <c r="S322" s="125"/>
    </row>
    <row r="323" spans="2:19">
      <c r="B323" s="124"/>
      <c r="C323" s="125"/>
      <c r="D323" s="125"/>
      <c r="E323" s="125"/>
      <c r="F323" s="125"/>
      <c r="G323" s="125"/>
      <c r="H323" s="125"/>
      <c r="I323" s="125"/>
      <c r="J323" s="125"/>
      <c r="K323" s="125"/>
      <c r="L323" s="125"/>
      <c r="M323" s="125"/>
      <c r="N323" s="125"/>
      <c r="O323" s="125"/>
      <c r="P323" s="125"/>
      <c r="Q323" s="125"/>
      <c r="R323" s="125"/>
      <c r="S323" s="125"/>
    </row>
    <row r="324" spans="2:19">
      <c r="B324" s="124"/>
      <c r="C324" s="125"/>
      <c r="D324" s="125"/>
      <c r="E324" s="125"/>
      <c r="F324" s="125"/>
      <c r="G324" s="125"/>
      <c r="H324" s="125"/>
      <c r="I324" s="125"/>
      <c r="J324" s="125"/>
      <c r="K324" s="125"/>
      <c r="L324" s="125"/>
      <c r="M324" s="125"/>
      <c r="N324" s="125"/>
      <c r="O324" s="125"/>
      <c r="P324" s="125"/>
      <c r="Q324" s="125"/>
      <c r="R324" s="125"/>
      <c r="S324" s="125"/>
    </row>
    <row r="325" spans="2:19">
      <c r="B325" s="124"/>
      <c r="C325" s="125"/>
      <c r="D325" s="125"/>
      <c r="E325" s="125"/>
      <c r="F325" s="125"/>
      <c r="G325" s="125"/>
      <c r="H325" s="125"/>
      <c r="I325" s="125"/>
      <c r="J325" s="125"/>
      <c r="K325" s="125"/>
      <c r="L325" s="125"/>
      <c r="M325" s="125"/>
      <c r="N325" s="125"/>
      <c r="O325" s="125"/>
      <c r="P325" s="125"/>
      <c r="Q325" s="125"/>
      <c r="R325" s="125"/>
      <c r="S325" s="125"/>
    </row>
    <row r="326" spans="2:19">
      <c r="B326" s="124"/>
      <c r="C326" s="125"/>
      <c r="D326" s="125"/>
      <c r="E326" s="125"/>
      <c r="F326" s="125"/>
      <c r="G326" s="125"/>
      <c r="H326" s="125"/>
      <c r="I326" s="125"/>
      <c r="J326" s="125"/>
      <c r="K326" s="125"/>
      <c r="L326" s="125"/>
      <c r="M326" s="125"/>
      <c r="N326" s="125"/>
      <c r="O326" s="125"/>
      <c r="P326" s="125"/>
      <c r="Q326" s="125"/>
      <c r="R326" s="125"/>
      <c r="S326" s="125"/>
    </row>
    <row r="327" spans="2:19">
      <c r="B327" s="124"/>
      <c r="C327" s="125"/>
      <c r="D327" s="125"/>
      <c r="E327" s="125"/>
      <c r="F327" s="125"/>
      <c r="G327" s="125"/>
      <c r="H327" s="125"/>
      <c r="I327" s="125"/>
      <c r="J327" s="125"/>
      <c r="K327" s="125"/>
      <c r="L327" s="125"/>
      <c r="M327" s="125"/>
      <c r="N327" s="125"/>
      <c r="O327" s="125"/>
      <c r="P327" s="125"/>
      <c r="Q327" s="125"/>
      <c r="R327" s="125"/>
      <c r="S327" s="125"/>
    </row>
    <row r="328" spans="2:19">
      <c r="B328" s="124"/>
      <c r="C328" s="125"/>
      <c r="D328" s="125"/>
      <c r="E328" s="125"/>
      <c r="F328" s="125"/>
      <c r="G328" s="125"/>
      <c r="H328" s="125"/>
      <c r="I328" s="125"/>
      <c r="J328" s="125"/>
      <c r="K328" s="125"/>
      <c r="L328" s="125"/>
      <c r="M328" s="125"/>
      <c r="N328" s="125"/>
      <c r="O328" s="125"/>
      <c r="P328" s="125"/>
      <c r="Q328" s="125"/>
      <c r="R328" s="125"/>
      <c r="S328" s="125"/>
    </row>
    <row r="329" spans="2:19">
      <c r="B329" s="124"/>
      <c r="C329" s="125"/>
      <c r="D329" s="125"/>
      <c r="E329" s="125"/>
      <c r="F329" s="125"/>
      <c r="G329" s="125"/>
      <c r="H329" s="125"/>
      <c r="I329" s="125"/>
      <c r="J329" s="125"/>
      <c r="K329" s="125"/>
      <c r="L329" s="125"/>
      <c r="M329" s="125"/>
      <c r="N329" s="125"/>
      <c r="O329" s="125"/>
      <c r="P329" s="125"/>
      <c r="Q329" s="125"/>
      <c r="R329" s="125"/>
      <c r="S329" s="125"/>
    </row>
    <row r="330" spans="2:19">
      <c r="B330" s="124"/>
      <c r="C330" s="125"/>
      <c r="D330" s="125"/>
      <c r="E330" s="125"/>
      <c r="F330" s="125"/>
      <c r="G330" s="125"/>
      <c r="H330" s="125"/>
      <c r="I330" s="125"/>
      <c r="J330" s="125"/>
      <c r="K330" s="125"/>
      <c r="L330" s="125"/>
      <c r="M330" s="125"/>
      <c r="N330" s="125"/>
      <c r="O330" s="125"/>
      <c r="P330" s="125"/>
      <c r="Q330" s="125"/>
      <c r="R330" s="125"/>
      <c r="S330" s="125"/>
    </row>
    <row r="331" spans="2:19">
      <c r="B331" s="124"/>
      <c r="C331" s="125"/>
      <c r="D331" s="125"/>
      <c r="E331" s="125"/>
      <c r="F331" s="125"/>
      <c r="G331" s="125"/>
      <c r="H331" s="125"/>
      <c r="I331" s="125"/>
      <c r="J331" s="125"/>
      <c r="K331" s="125"/>
      <c r="L331" s="125"/>
      <c r="M331" s="125"/>
      <c r="N331" s="125"/>
      <c r="O331" s="125"/>
      <c r="P331" s="125"/>
      <c r="Q331" s="125"/>
      <c r="R331" s="125"/>
      <c r="S331" s="125"/>
    </row>
    <row r="332" spans="2:19">
      <c r="B332" s="124"/>
      <c r="C332" s="125"/>
      <c r="D332" s="125"/>
      <c r="E332" s="125"/>
      <c r="F332" s="125"/>
      <c r="G332" s="125"/>
      <c r="H332" s="125"/>
      <c r="I332" s="125"/>
      <c r="J332" s="125"/>
      <c r="K332" s="125"/>
      <c r="L332" s="125"/>
      <c r="M332" s="125"/>
      <c r="N332" s="125"/>
      <c r="O332" s="125"/>
      <c r="P332" s="125"/>
      <c r="Q332" s="125"/>
      <c r="R332" s="125"/>
      <c r="S332" s="125"/>
    </row>
    <row r="333" spans="2:19">
      <c r="B333" s="124"/>
      <c r="C333" s="125"/>
      <c r="D333" s="125"/>
      <c r="E333" s="125"/>
      <c r="F333" s="125"/>
      <c r="G333" s="125"/>
      <c r="H333" s="125"/>
      <c r="I333" s="125"/>
      <c r="J333" s="125"/>
      <c r="K333" s="125"/>
      <c r="L333" s="125"/>
      <c r="M333" s="125"/>
      <c r="N333" s="125"/>
      <c r="O333" s="125"/>
      <c r="P333" s="125"/>
      <c r="Q333" s="125"/>
      <c r="R333" s="125"/>
      <c r="S333" s="125"/>
    </row>
    <row r="334" spans="2:19">
      <c r="B334" s="124"/>
      <c r="C334" s="125"/>
      <c r="D334" s="125"/>
      <c r="E334" s="125"/>
      <c r="F334" s="125"/>
      <c r="G334" s="125"/>
      <c r="H334" s="125"/>
      <c r="I334" s="125"/>
      <c r="J334" s="125"/>
      <c r="K334" s="125"/>
      <c r="L334" s="125"/>
      <c r="M334" s="125"/>
      <c r="N334" s="125"/>
      <c r="O334" s="125"/>
      <c r="P334" s="125"/>
      <c r="Q334" s="125"/>
      <c r="R334" s="125"/>
      <c r="S334" s="125"/>
    </row>
    <row r="335" spans="2:19">
      <c r="B335" s="124"/>
      <c r="C335" s="125"/>
      <c r="D335" s="125"/>
      <c r="E335" s="125"/>
      <c r="F335" s="125"/>
      <c r="G335" s="125"/>
      <c r="H335" s="125"/>
      <c r="I335" s="125"/>
      <c r="J335" s="125"/>
      <c r="K335" s="125"/>
      <c r="L335" s="125"/>
      <c r="M335" s="125"/>
      <c r="N335" s="125"/>
      <c r="O335" s="125"/>
      <c r="P335" s="125"/>
      <c r="Q335" s="125"/>
      <c r="R335" s="125"/>
      <c r="S335" s="125"/>
    </row>
    <row r="336" spans="2:19">
      <c r="B336" s="124"/>
      <c r="C336" s="125"/>
      <c r="D336" s="125"/>
      <c r="E336" s="125"/>
      <c r="F336" s="125"/>
      <c r="G336" s="125"/>
      <c r="H336" s="125"/>
      <c r="I336" s="125"/>
      <c r="J336" s="125"/>
      <c r="K336" s="125"/>
      <c r="L336" s="125"/>
      <c r="M336" s="125"/>
      <c r="N336" s="125"/>
      <c r="O336" s="125"/>
      <c r="P336" s="125"/>
      <c r="Q336" s="125"/>
      <c r="R336" s="125"/>
      <c r="S336" s="125"/>
    </row>
    <row r="337" spans="2:19">
      <c r="B337" s="124"/>
      <c r="C337" s="125"/>
      <c r="D337" s="125"/>
      <c r="E337" s="125"/>
      <c r="F337" s="125"/>
      <c r="G337" s="125"/>
      <c r="H337" s="125"/>
      <c r="I337" s="125"/>
      <c r="J337" s="125"/>
      <c r="K337" s="125"/>
      <c r="L337" s="125"/>
      <c r="M337" s="125"/>
      <c r="N337" s="125"/>
      <c r="O337" s="125"/>
      <c r="P337" s="125"/>
      <c r="Q337" s="125"/>
      <c r="R337" s="125"/>
      <c r="S337" s="125"/>
    </row>
    <row r="338" spans="2:19">
      <c r="B338" s="124"/>
      <c r="C338" s="125"/>
      <c r="D338" s="125"/>
      <c r="E338" s="125"/>
      <c r="F338" s="125"/>
      <c r="G338" s="125"/>
      <c r="H338" s="125"/>
      <c r="I338" s="125"/>
      <c r="J338" s="125"/>
      <c r="K338" s="125"/>
      <c r="L338" s="125"/>
      <c r="M338" s="125"/>
      <c r="N338" s="125"/>
      <c r="O338" s="125"/>
      <c r="P338" s="125"/>
      <c r="Q338" s="125"/>
      <c r="R338" s="125"/>
      <c r="S338" s="125"/>
    </row>
    <row r="339" spans="2:19">
      <c r="B339" s="124"/>
      <c r="C339" s="125"/>
      <c r="D339" s="125"/>
      <c r="E339" s="125"/>
      <c r="F339" s="125"/>
      <c r="G339" s="125"/>
      <c r="H339" s="125"/>
      <c r="I339" s="125"/>
      <c r="J339" s="125"/>
      <c r="K339" s="125"/>
      <c r="L339" s="125"/>
      <c r="M339" s="125"/>
      <c r="N339" s="125"/>
      <c r="O339" s="125"/>
      <c r="P339" s="125"/>
      <c r="Q339" s="125"/>
      <c r="R339" s="125"/>
      <c r="S339" s="125"/>
    </row>
    <row r="340" spans="2:19">
      <c r="B340" s="124"/>
      <c r="C340" s="125"/>
      <c r="D340" s="125"/>
      <c r="E340" s="125"/>
      <c r="F340" s="125"/>
      <c r="G340" s="125"/>
      <c r="H340" s="125"/>
      <c r="I340" s="125"/>
      <c r="J340" s="125"/>
      <c r="K340" s="125"/>
      <c r="L340" s="125"/>
      <c r="M340" s="125"/>
      <c r="N340" s="125"/>
      <c r="O340" s="125"/>
      <c r="P340" s="125"/>
      <c r="Q340" s="125"/>
      <c r="R340" s="125"/>
      <c r="S340" s="125"/>
    </row>
    <row r="341" spans="2:19">
      <c r="B341" s="124"/>
      <c r="C341" s="125"/>
      <c r="D341" s="125"/>
      <c r="E341" s="125"/>
      <c r="F341" s="125"/>
      <c r="G341" s="125"/>
      <c r="H341" s="125"/>
      <c r="I341" s="125"/>
      <c r="J341" s="125"/>
      <c r="K341" s="125"/>
      <c r="L341" s="125"/>
      <c r="M341" s="125"/>
      <c r="N341" s="125"/>
      <c r="O341" s="125"/>
      <c r="P341" s="125"/>
      <c r="Q341" s="125"/>
      <c r="R341" s="125"/>
      <c r="S341" s="125"/>
    </row>
    <row r="342" spans="2:19">
      <c r="B342" s="124"/>
      <c r="C342" s="125"/>
      <c r="D342" s="125"/>
      <c r="E342" s="125"/>
      <c r="F342" s="125"/>
      <c r="G342" s="125"/>
      <c r="H342" s="125"/>
      <c r="I342" s="125"/>
      <c r="J342" s="125"/>
      <c r="K342" s="125"/>
      <c r="L342" s="125"/>
      <c r="M342" s="125"/>
      <c r="N342" s="125"/>
      <c r="O342" s="125"/>
      <c r="P342" s="125"/>
      <c r="Q342" s="125"/>
      <c r="R342" s="125"/>
      <c r="S342" s="125"/>
    </row>
    <row r="343" spans="2:19">
      <c r="B343" s="124"/>
      <c r="C343" s="125"/>
      <c r="D343" s="125"/>
      <c r="E343" s="125"/>
      <c r="F343" s="125"/>
      <c r="G343" s="125"/>
      <c r="H343" s="125"/>
      <c r="I343" s="125"/>
      <c r="J343" s="125"/>
      <c r="K343" s="125"/>
      <c r="L343" s="125"/>
      <c r="M343" s="125"/>
      <c r="N343" s="125"/>
      <c r="O343" s="125"/>
      <c r="P343" s="125"/>
      <c r="Q343" s="125"/>
      <c r="R343" s="125"/>
      <c r="S343" s="125"/>
    </row>
    <row r="344" spans="2:19">
      <c r="B344" s="124"/>
      <c r="C344" s="125"/>
      <c r="D344" s="125"/>
      <c r="E344" s="125"/>
      <c r="F344" s="125"/>
      <c r="G344" s="125"/>
      <c r="H344" s="125"/>
      <c r="I344" s="125"/>
      <c r="J344" s="125"/>
      <c r="K344" s="125"/>
      <c r="L344" s="125"/>
      <c r="M344" s="125"/>
      <c r="N344" s="125"/>
      <c r="O344" s="125"/>
      <c r="P344" s="125"/>
      <c r="Q344" s="125"/>
      <c r="R344" s="125"/>
      <c r="S344" s="125"/>
    </row>
    <row r="345" spans="2:19">
      <c r="B345" s="124"/>
      <c r="C345" s="125"/>
      <c r="D345" s="125"/>
      <c r="E345" s="125"/>
      <c r="F345" s="125"/>
      <c r="G345" s="125"/>
      <c r="H345" s="125"/>
      <c r="I345" s="125"/>
      <c r="J345" s="125"/>
      <c r="K345" s="125"/>
      <c r="L345" s="125"/>
      <c r="M345" s="125"/>
      <c r="N345" s="125"/>
      <c r="O345" s="125"/>
      <c r="P345" s="125"/>
      <c r="Q345" s="125"/>
      <c r="R345" s="125"/>
      <c r="S345" s="125"/>
    </row>
    <row r="346" spans="2:19">
      <c r="B346" s="124"/>
      <c r="C346" s="125"/>
      <c r="D346" s="125"/>
      <c r="E346" s="125"/>
      <c r="F346" s="125"/>
      <c r="G346" s="125"/>
      <c r="H346" s="125"/>
      <c r="I346" s="125"/>
      <c r="J346" s="125"/>
      <c r="K346" s="125"/>
      <c r="L346" s="125"/>
      <c r="M346" s="125"/>
      <c r="N346" s="125"/>
      <c r="O346" s="125"/>
      <c r="P346" s="125"/>
      <c r="Q346" s="125"/>
      <c r="R346" s="125"/>
      <c r="S346" s="125"/>
    </row>
    <row r="347" spans="2:19">
      <c r="B347" s="124"/>
      <c r="C347" s="125"/>
      <c r="D347" s="125"/>
      <c r="E347" s="125"/>
      <c r="F347" s="125"/>
      <c r="G347" s="125"/>
      <c r="H347" s="125"/>
      <c r="I347" s="125"/>
      <c r="J347" s="125"/>
      <c r="K347" s="125"/>
      <c r="L347" s="125"/>
      <c r="M347" s="125"/>
      <c r="N347" s="125"/>
      <c r="O347" s="125"/>
      <c r="P347" s="125"/>
      <c r="Q347" s="125"/>
      <c r="R347" s="125"/>
      <c r="S347" s="125"/>
    </row>
    <row r="348" spans="2:19">
      <c r="B348" s="124"/>
      <c r="C348" s="125"/>
      <c r="D348" s="125"/>
      <c r="E348" s="125"/>
      <c r="F348" s="125"/>
      <c r="G348" s="125"/>
      <c r="H348" s="125"/>
      <c r="I348" s="125"/>
      <c r="J348" s="125"/>
      <c r="K348" s="125"/>
      <c r="L348" s="125"/>
      <c r="M348" s="125"/>
      <c r="N348" s="125"/>
      <c r="O348" s="125"/>
      <c r="P348" s="125"/>
      <c r="Q348" s="125"/>
      <c r="R348" s="125"/>
      <c r="S348" s="125"/>
    </row>
    <row r="349" spans="2:19">
      <c r="B349" s="124"/>
      <c r="C349" s="125"/>
      <c r="D349" s="125"/>
      <c r="E349" s="125"/>
      <c r="F349" s="125"/>
      <c r="G349" s="125"/>
      <c r="H349" s="125"/>
      <c r="I349" s="125"/>
      <c r="J349" s="125"/>
      <c r="K349" s="125"/>
      <c r="L349" s="125"/>
      <c r="M349" s="125"/>
      <c r="N349" s="125"/>
      <c r="O349" s="125"/>
      <c r="P349" s="125"/>
      <c r="Q349" s="125"/>
      <c r="R349" s="125"/>
      <c r="S349" s="125"/>
    </row>
    <row r="350" spans="2:19">
      <c r="B350" s="124"/>
      <c r="C350" s="125"/>
      <c r="D350" s="125"/>
      <c r="E350" s="125"/>
      <c r="F350" s="125"/>
      <c r="G350" s="125"/>
      <c r="H350" s="125"/>
      <c r="I350" s="125"/>
      <c r="J350" s="125"/>
      <c r="K350" s="125"/>
      <c r="L350" s="125"/>
      <c r="M350" s="125"/>
      <c r="N350" s="125"/>
      <c r="O350" s="125"/>
      <c r="P350" s="125"/>
      <c r="Q350" s="125"/>
      <c r="R350" s="125"/>
      <c r="S350" s="125"/>
    </row>
    <row r="351" spans="2:19">
      <c r="B351" s="124"/>
      <c r="C351" s="125"/>
      <c r="D351" s="125"/>
      <c r="E351" s="125"/>
      <c r="F351" s="125"/>
      <c r="G351" s="125"/>
      <c r="H351" s="125"/>
      <c r="I351" s="125"/>
      <c r="J351" s="125"/>
      <c r="K351" s="125"/>
      <c r="L351" s="125"/>
      <c r="M351" s="125"/>
      <c r="N351" s="125"/>
      <c r="O351" s="125"/>
      <c r="P351" s="125"/>
      <c r="Q351" s="125"/>
      <c r="R351" s="125"/>
      <c r="S351" s="125"/>
    </row>
    <row r="352" spans="2:19">
      <c r="B352" s="124"/>
      <c r="C352" s="125"/>
      <c r="D352" s="125"/>
      <c r="E352" s="125"/>
      <c r="F352" s="125"/>
      <c r="G352" s="125"/>
      <c r="H352" s="125"/>
      <c r="I352" s="125"/>
      <c r="J352" s="125"/>
      <c r="K352" s="125"/>
      <c r="L352" s="125"/>
      <c r="M352" s="125"/>
      <c r="N352" s="125"/>
      <c r="O352" s="125"/>
      <c r="P352" s="125"/>
      <c r="Q352" s="125"/>
      <c r="R352" s="125"/>
      <c r="S352" s="125"/>
    </row>
    <row r="353" spans="2:19">
      <c r="B353" s="124"/>
      <c r="C353" s="125"/>
      <c r="D353" s="125"/>
      <c r="E353" s="125"/>
      <c r="F353" s="125"/>
      <c r="G353" s="125"/>
      <c r="H353" s="125"/>
      <c r="I353" s="125"/>
      <c r="J353" s="125"/>
      <c r="K353" s="125"/>
      <c r="L353" s="125"/>
      <c r="M353" s="125"/>
      <c r="N353" s="125"/>
      <c r="O353" s="125"/>
      <c r="P353" s="125"/>
      <c r="Q353" s="125"/>
      <c r="R353" s="125"/>
      <c r="S353" s="125"/>
    </row>
    <row r="354" spans="2:19">
      <c r="B354" s="124"/>
      <c r="C354" s="125"/>
      <c r="D354" s="125"/>
      <c r="E354" s="125"/>
      <c r="F354" s="125"/>
      <c r="G354" s="125"/>
      <c r="H354" s="125"/>
      <c r="I354" s="125"/>
      <c r="J354" s="125"/>
      <c r="K354" s="125"/>
      <c r="L354" s="125"/>
      <c r="M354" s="125"/>
      <c r="N354" s="125"/>
      <c r="O354" s="125"/>
      <c r="P354" s="125"/>
      <c r="Q354" s="125"/>
      <c r="R354" s="125"/>
      <c r="S354" s="125"/>
    </row>
    <row r="355" spans="2:19">
      <c r="B355" s="124"/>
      <c r="C355" s="125"/>
      <c r="D355" s="125"/>
      <c r="E355" s="125"/>
      <c r="F355" s="125"/>
      <c r="G355" s="125"/>
      <c r="H355" s="125"/>
      <c r="I355" s="125"/>
      <c r="J355" s="125"/>
      <c r="K355" s="125"/>
      <c r="L355" s="125"/>
      <c r="M355" s="125"/>
      <c r="N355" s="125"/>
      <c r="O355" s="125"/>
      <c r="P355" s="125"/>
      <c r="Q355" s="125"/>
      <c r="R355" s="125"/>
      <c r="S355" s="125"/>
    </row>
    <row r="356" spans="2:19">
      <c r="B356" s="124"/>
      <c r="C356" s="125"/>
      <c r="D356" s="125"/>
      <c r="E356" s="125"/>
      <c r="F356" s="125"/>
      <c r="G356" s="125"/>
      <c r="H356" s="125"/>
      <c r="I356" s="125"/>
      <c r="J356" s="125"/>
      <c r="K356" s="125"/>
      <c r="L356" s="125"/>
      <c r="M356" s="125"/>
      <c r="N356" s="125"/>
      <c r="O356" s="125"/>
      <c r="P356" s="125"/>
      <c r="Q356" s="125"/>
      <c r="R356" s="125"/>
      <c r="S356" s="125"/>
    </row>
    <row r="357" spans="2:19">
      <c r="B357" s="124"/>
      <c r="C357" s="125"/>
      <c r="D357" s="125"/>
      <c r="E357" s="125"/>
      <c r="F357" s="125"/>
      <c r="G357" s="125"/>
      <c r="H357" s="125"/>
      <c r="I357" s="125"/>
      <c r="J357" s="125"/>
      <c r="K357" s="125"/>
      <c r="L357" s="125"/>
      <c r="M357" s="125"/>
      <c r="N357" s="125"/>
      <c r="O357" s="125"/>
      <c r="P357" s="125"/>
      <c r="Q357" s="125"/>
      <c r="R357" s="125"/>
      <c r="S357" s="125"/>
    </row>
    <row r="358" spans="2:19">
      <c r="B358" s="124"/>
      <c r="C358" s="125"/>
      <c r="D358" s="125"/>
      <c r="E358" s="125"/>
      <c r="F358" s="125"/>
      <c r="G358" s="125"/>
      <c r="H358" s="125"/>
      <c r="I358" s="125"/>
      <c r="J358" s="125"/>
      <c r="K358" s="125"/>
      <c r="L358" s="125"/>
      <c r="M358" s="125"/>
      <c r="N358" s="125"/>
      <c r="O358" s="125"/>
      <c r="P358" s="125"/>
      <c r="Q358" s="125"/>
      <c r="R358" s="125"/>
      <c r="S358" s="125"/>
    </row>
    <row r="359" spans="2:19">
      <c r="B359" s="124"/>
      <c r="C359" s="125"/>
      <c r="D359" s="125"/>
      <c r="E359" s="125"/>
      <c r="F359" s="125"/>
      <c r="G359" s="125"/>
      <c r="H359" s="125"/>
      <c r="I359" s="125"/>
      <c r="J359" s="125"/>
      <c r="K359" s="125"/>
      <c r="L359" s="125"/>
      <c r="M359" s="125"/>
      <c r="N359" s="125"/>
      <c r="O359" s="125"/>
      <c r="P359" s="125"/>
      <c r="Q359" s="125"/>
      <c r="R359" s="125"/>
      <c r="S359" s="125"/>
    </row>
    <row r="360" spans="2:19">
      <c r="B360" s="124"/>
      <c r="C360" s="125"/>
      <c r="D360" s="125"/>
      <c r="E360" s="125"/>
      <c r="F360" s="125"/>
      <c r="G360" s="125"/>
      <c r="H360" s="125"/>
      <c r="I360" s="125"/>
      <c r="J360" s="125"/>
      <c r="K360" s="125"/>
      <c r="L360" s="125"/>
      <c r="M360" s="125"/>
      <c r="N360" s="125"/>
      <c r="O360" s="125"/>
      <c r="P360" s="125"/>
      <c r="Q360" s="125"/>
      <c r="R360" s="125"/>
      <c r="S360" s="125"/>
    </row>
    <row r="361" spans="2:19">
      <c r="B361" s="124"/>
      <c r="C361" s="125"/>
      <c r="D361" s="125"/>
      <c r="E361" s="125"/>
      <c r="F361" s="125"/>
      <c r="G361" s="125"/>
      <c r="H361" s="125"/>
      <c r="I361" s="125"/>
      <c r="J361" s="125"/>
      <c r="K361" s="125"/>
      <c r="L361" s="125"/>
      <c r="M361" s="125"/>
      <c r="N361" s="125"/>
      <c r="O361" s="125"/>
      <c r="P361" s="125"/>
      <c r="Q361" s="125"/>
      <c r="R361" s="125"/>
      <c r="S361" s="125"/>
    </row>
    <row r="362" spans="2:19">
      <c r="B362" s="124"/>
      <c r="C362" s="125"/>
      <c r="D362" s="125"/>
      <c r="E362" s="125"/>
      <c r="F362" s="125"/>
      <c r="G362" s="125"/>
      <c r="H362" s="125"/>
      <c r="I362" s="125"/>
      <c r="J362" s="125"/>
      <c r="K362" s="125"/>
      <c r="L362" s="125"/>
      <c r="M362" s="125"/>
      <c r="N362" s="125"/>
      <c r="O362" s="125"/>
      <c r="P362" s="125"/>
      <c r="Q362" s="125"/>
      <c r="R362" s="125"/>
      <c r="S362" s="125"/>
    </row>
    <row r="363" spans="2:19">
      <c r="B363" s="124"/>
      <c r="C363" s="125"/>
      <c r="D363" s="125"/>
      <c r="E363" s="125"/>
      <c r="F363" s="125"/>
      <c r="G363" s="125"/>
      <c r="H363" s="125"/>
      <c r="I363" s="125"/>
      <c r="J363" s="125"/>
      <c r="K363" s="125"/>
      <c r="L363" s="125"/>
      <c r="M363" s="125"/>
      <c r="N363" s="125"/>
      <c r="O363" s="125"/>
      <c r="P363" s="125"/>
      <c r="Q363" s="125"/>
      <c r="R363" s="125"/>
      <c r="S363" s="125"/>
    </row>
    <row r="364" spans="2:19">
      <c r="B364" s="124"/>
      <c r="C364" s="125"/>
      <c r="D364" s="125"/>
      <c r="E364" s="125"/>
      <c r="F364" s="125"/>
      <c r="G364" s="125"/>
      <c r="H364" s="125"/>
      <c r="I364" s="125"/>
      <c r="J364" s="125"/>
      <c r="K364" s="125"/>
      <c r="L364" s="125"/>
      <c r="M364" s="125"/>
      <c r="N364" s="125"/>
      <c r="O364" s="125"/>
      <c r="P364" s="125"/>
      <c r="Q364" s="125"/>
      <c r="R364" s="125"/>
      <c r="S364" s="125"/>
    </row>
    <row r="365" spans="2:19">
      <c r="B365" s="124"/>
      <c r="C365" s="125"/>
      <c r="D365" s="125"/>
      <c r="E365" s="125"/>
      <c r="F365" s="125"/>
      <c r="G365" s="125"/>
      <c r="H365" s="125"/>
      <c r="I365" s="125"/>
      <c r="J365" s="125"/>
      <c r="K365" s="125"/>
      <c r="L365" s="125"/>
      <c r="M365" s="125"/>
      <c r="N365" s="125"/>
      <c r="O365" s="125"/>
      <c r="P365" s="125"/>
      <c r="Q365" s="125"/>
      <c r="R365" s="125"/>
      <c r="S365" s="125"/>
    </row>
    <row r="366" spans="2:19">
      <c r="B366" s="124"/>
      <c r="C366" s="125"/>
      <c r="D366" s="125"/>
      <c r="E366" s="125"/>
      <c r="F366" s="125"/>
      <c r="G366" s="125"/>
      <c r="H366" s="125"/>
      <c r="I366" s="125"/>
      <c r="J366" s="125"/>
      <c r="K366" s="125"/>
      <c r="L366" s="125"/>
      <c r="M366" s="125"/>
      <c r="N366" s="125"/>
      <c r="O366" s="125"/>
      <c r="P366" s="125"/>
      <c r="Q366" s="125"/>
      <c r="R366" s="125"/>
      <c r="S366" s="125"/>
    </row>
    <row r="367" spans="2:19">
      <c r="B367" s="124"/>
      <c r="C367" s="125"/>
      <c r="D367" s="125"/>
      <c r="E367" s="125"/>
      <c r="F367" s="125"/>
      <c r="G367" s="125"/>
      <c r="H367" s="125"/>
      <c r="I367" s="125"/>
      <c r="J367" s="125"/>
      <c r="K367" s="125"/>
      <c r="L367" s="125"/>
      <c r="M367" s="125"/>
      <c r="N367" s="125"/>
      <c r="O367" s="125"/>
      <c r="P367" s="125"/>
      <c r="Q367" s="125"/>
      <c r="R367" s="125"/>
      <c r="S367" s="125"/>
    </row>
    <row r="368" spans="2:19">
      <c r="B368" s="124"/>
      <c r="C368" s="125"/>
      <c r="D368" s="125"/>
      <c r="E368" s="125"/>
      <c r="F368" s="125"/>
      <c r="G368" s="125"/>
      <c r="H368" s="125"/>
      <c r="I368" s="125"/>
      <c r="J368" s="125"/>
      <c r="K368" s="125"/>
      <c r="L368" s="125"/>
      <c r="M368" s="125"/>
      <c r="N368" s="125"/>
      <c r="O368" s="125"/>
      <c r="P368" s="125"/>
      <c r="Q368" s="125"/>
      <c r="R368" s="125"/>
      <c r="S368" s="125"/>
    </row>
    <row r="369" spans="2:19">
      <c r="B369" s="124"/>
      <c r="C369" s="125"/>
      <c r="D369" s="125"/>
      <c r="E369" s="125"/>
      <c r="F369" s="125"/>
      <c r="G369" s="125"/>
      <c r="H369" s="125"/>
      <c r="I369" s="125"/>
      <c r="J369" s="125"/>
      <c r="K369" s="125"/>
      <c r="L369" s="125"/>
      <c r="M369" s="125"/>
      <c r="N369" s="125"/>
      <c r="O369" s="125"/>
      <c r="P369" s="125"/>
      <c r="Q369" s="125"/>
      <c r="R369" s="125"/>
      <c r="S369" s="125"/>
    </row>
    <row r="370" spans="2:19">
      <c r="B370" s="124"/>
      <c r="C370" s="125"/>
      <c r="D370" s="125"/>
      <c r="E370" s="125"/>
      <c r="F370" s="125"/>
      <c r="G370" s="125"/>
      <c r="H370" s="125"/>
      <c r="I370" s="125"/>
      <c r="J370" s="125"/>
      <c r="K370" s="125"/>
      <c r="L370" s="125"/>
      <c r="M370" s="125"/>
      <c r="N370" s="125"/>
      <c r="O370" s="125"/>
      <c r="P370" s="125"/>
      <c r="Q370" s="125"/>
      <c r="R370" s="125"/>
      <c r="S370" s="125"/>
    </row>
    <row r="371" spans="2:19">
      <c r="B371" s="124"/>
      <c r="C371" s="125"/>
      <c r="D371" s="125"/>
      <c r="E371" s="125"/>
      <c r="F371" s="125"/>
      <c r="G371" s="125"/>
      <c r="H371" s="125"/>
      <c r="I371" s="125"/>
      <c r="J371" s="125"/>
      <c r="K371" s="125"/>
      <c r="L371" s="125"/>
      <c r="M371" s="125"/>
      <c r="N371" s="125"/>
      <c r="O371" s="125"/>
      <c r="P371" s="125"/>
      <c r="Q371" s="125"/>
      <c r="R371" s="125"/>
      <c r="S371" s="125"/>
    </row>
    <row r="372" spans="2:19">
      <c r="B372" s="124"/>
      <c r="C372" s="125"/>
      <c r="D372" s="125"/>
      <c r="E372" s="125"/>
      <c r="F372" s="125"/>
      <c r="G372" s="125"/>
      <c r="H372" s="125"/>
      <c r="I372" s="125"/>
      <c r="J372" s="125"/>
      <c r="K372" s="125"/>
      <c r="L372" s="125"/>
      <c r="M372" s="125"/>
      <c r="N372" s="125"/>
      <c r="O372" s="125"/>
      <c r="P372" s="125"/>
      <c r="Q372" s="125"/>
      <c r="R372" s="125"/>
      <c r="S372" s="125"/>
    </row>
    <row r="373" spans="2:19">
      <c r="B373" s="124"/>
      <c r="C373" s="125"/>
      <c r="D373" s="125"/>
      <c r="E373" s="125"/>
      <c r="F373" s="125"/>
      <c r="G373" s="125"/>
      <c r="H373" s="125"/>
      <c r="I373" s="125"/>
      <c r="J373" s="125"/>
      <c r="K373" s="125"/>
      <c r="L373" s="125"/>
      <c r="M373" s="125"/>
      <c r="N373" s="125"/>
      <c r="O373" s="125"/>
      <c r="P373" s="125"/>
      <c r="Q373" s="125"/>
      <c r="R373" s="125"/>
      <c r="S373" s="125"/>
    </row>
    <row r="374" spans="2:19">
      <c r="B374" s="124"/>
      <c r="C374" s="125"/>
      <c r="D374" s="125"/>
      <c r="E374" s="125"/>
      <c r="F374" s="125"/>
      <c r="G374" s="125"/>
      <c r="H374" s="125"/>
      <c r="I374" s="125"/>
      <c r="J374" s="125"/>
      <c r="K374" s="125"/>
      <c r="L374" s="125"/>
      <c r="M374" s="125"/>
      <c r="N374" s="125"/>
      <c r="O374" s="125"/>
      <c r="P374" s="125"/>
      <c r="Q374" s="125"/>
      <c r="R374" s="125"/>
      <c r="S374" s="125"/>
    </row>
    <row r="375" spans="2:19">
      <c r="B375" s="124"/>
      <c r="C375" s="125"/>
      <c r="D375" s="125"/>
      <c r="E375" s="125"/>
      <c r="F375" s="125"/>
      <c r="G375" s="125"/>
      <c r="H375" s="125"/>
      <c r="I375" s="125"/>
      <c r="J375" s="125"/>
      <c r="K375" s="125"/>
      <c r="L375" s="125"/>
      <c r="M375" s="125"/>
      <c r="N375" s="125"/>
      <c r="O375" s="125"/>
      <c r="P375" s="125"/>
      <c r="Q375" s="125"/>
      <c r="R375" s="125"/>
      <c r="S375" s="125"/>
    </row>
    <row r="376" spans="2:19">
      <c r="B376" s="124"/>
      <c r="C376" s="125"/>
      <c r="D376" s="125"/>
      <c r="E376" s="125"/>
      <c r="F376" s="125"/>
      <c r="G376" s="125"/>
      <c r="H376" s="125"/>
      <c r="I376" s="125"/>
      <c r="J376" s="125"/>
      <c r="K376" s="125"/>
      <c r="L376" s="125"/>
      <c r="M376" s="125"/>
      <c r="N376" s="125"/>
      <c r="O376" s="125"/>
      <c r="P376" s="125"/>
      <c r="Q376" s="125"/>
      <c r="R376" s="125"/>
      <c r="S376" s="125"/>
    </row>
    <row r="377" spans="2:19">
      <c r="B377" s="124"/>
      <c r="C377" s="125"/>
      <c r="D377" s="125"/>
      <c r="E377" s="125"/>
      <c r="F377" s="125"/>
      <c r="G377" s="125"/>
      <c r="H377" s="125"/>
      <c r="I377" s="125"/>
      <c r="J377" s="125"/>
      <c r="K377" s="125"/>
      <c r="L377" s="125"/>
      <c r="M377" s="125"/>
      <c r="N377" s="125"/>
      <c r="O377" s="125"/>
      <c r="P377" s="125"/>
      <c r="Q377" s="125"/>
      <c r="R377" s="125"/>
      <c r="S377" s="125"/>
    </row>
    <row r="378" spans="2:19">
      <c r="B378" s="124"/>
      <c r="C378" s="125"/>
      <c r="D378" s="125"/>
      <c r="E378" s="125"/>
      <c r="F378" s="125"/>
      <c r="G378" s="125"/>
      <c r="H378" s="125"/>
      <c r="I378" s="125"/>
      <c r="J378" s="125"/>
      <c r="K378" s="125"/>
      <c r="L378" s="125"/>
      <c r="M378" s="125"/>
      <c r="N378" s="125"/>
      <c r="O378" s="125"/>
      <c r="P378" s="125"/>
      <c r="Q378" s="125"/>
      <c r="R378" s="125"/>
      <c r="S378" s="125"/>
    </row>
    <row r="379" spans="2:19">
      <c r="B379" s="124"/>
      <c r="C379" s="125"/>
      <c r="D379" s="125"/>
      <c r="E379" s="125"/>
      <c r="F379" s="125"/>
      <c r="G379" s="125"/>
      <c r="H379" s="125"/>
      <c r="I379" s="125"/>
      <c r="J379" s="125"/>
      <c r="K379" s="125"/>
      <c r="L379" s="125"/>
      <c r="M379" s="125"/>
      <c r="N379" s="125"/>
      <c r="O379" s="125"/>
      <c r="P379" s="125"/>
      <c r="Q379" s="125"/>
      <c r="R379" s="125"/>
      <c r="S379" s="125"/>
    </row>
    <row r="380" spans="2:19">
      <c r="B380" s="124"/>
      <c r="C380" s="125"/>
      <c r="D380" s="125"/>
      <c r="E380" s="125"/>
      <c r="F380" s="125"/>
      <c r="G380" s="125"/>
      <c r="H380" s="125"/>
      <c r="I380" s="125"/>
      <c r="J380" s="125"/>
      <c r="K380" s="125"/>
      <c r="L380" s="125"/>
      <c r="M380" s="125"/>
      <c r="N380" s="125"/>
      <c r="O380" s="125"/>
      <c r="P380" s="125"/>
      <c r="Q380" s="125"/>
      <c r="R380" s="125"/>
      <c r="S380" s="125"/>
    </row>
    <row r="381" spans="2:19">
      <c r="B381" s="124"/>
      <c r="C381" s="125"/>
      <c r="D381" s="125"/>
      <c r="E381" s="125"/>
      <c r="F381" s="125"/>
      <c r="G381" s="125"/>
      <c r="H381" s="125"/>
      <c r="I381" s="125"/>
      <c r="J381" s="125"/>
      <c r="K381" s="125"/>
      <c r="L381" s="125"/>
      <c r="M381" s="125"/>
      <c r="N381" s="125"/>
      <c r="O381" s="125"/>
      <c r="P381" s="125"/>
      <c r="Q381" s="125"/>
      <c r="R381" s="125"/>
      <c r="S381" s="125"/>
    </row>
    <row r="382" spans="2:19">
      <c r="B382" s="124"/>
      <c r="C382" s="125"/>
      <c r="D382" s="125"/>
      <c r="E382" s="125"/>
      <c r="F382" s="125"/>
      <c r="G382" s="125"/>
      <c r="H382" s="125"/>
      <c r="I382" s="125"/>
      <c r="J382" s="125"/>
      <c r="K382" s="125"/>
      <c r="L382" s="125"/>
      <c r="M382" s="125"/>
      <c r="N382" s="125"/>
      <c r="O382" s="125"/>
      <c r="P382" s="125"/>
      <c r="Q382" s="125"/>
      <c r="R382" s="125"/>
      <c r="S382" s="125"/>
    </row>
    <row r="383" spans="2:19">
      <c r="B383" s="124"/>
      <c r="C383" s="125"/>
      <c r="D383" s="125"/>
      <c r="E383" s="125"/>
      <c r="F383" s="125"/>
      <c r="G383" s="125"/>
      <c r="H383" s="125"/>
      <c r="I383" s="125"/>
      <c r="J383" s="125"/>
      <c r="K383" s="125"/>
      <c r="L383" s="125"/>
      <c r="M383" s="125"/>
      <c r="N383" s="125"/>
      <c r="O383" s="125"/>
      <c r="P383" s="125"/>
      <c r="Q383" s="125"/>
      <c r="R383" s="125"/>
      <c r="S383" s="125"/>
    </row>
    <row r="384" spans="2:19">
      <c r="B384" s="124"/>
      <c r="C384" s="125"/>
      <c r="D384" s="125"/>
      <c r="E384" s="125"/>
      <c r="F384" s="125"/>
      <c r="G384" s="125"/>
      <c r="H384" s="125"/>
      <c r="I384" s="125"/>
      <c r="J384" s="125"/>
      <c r="K384" s="125"/>
      <c r="L384" s="125"/>
      <c r="M384" s="125"/>
      <c r="N384" s="125"/>
      <c r="O384" s="125"/>
      <c r="P384" s="125"/>
      <c r="Q384" s="125"/>
      <c r="R384" s="125"/>
      <c r="S384" s="125"/>
    </row>
    <row r="385" spans="2:19">
      <c r="B385" s="124"/>
      <c r="C385" s="125"/>
      <c r="D385" s="125"/>
      <c r="E385" s="125"/>
      <c r="F385" s="125"/>
      <c r="G385" s="125"/>
      <c r="H385" s="125"/>
      <c r="I385" s="125"/>
      <c r="J385" s="125"/>
      <c r="K385" s="125"/>
      <c r="L385" s="125"/>
      <c r="M385" s="125"/>
      <c r="N385" s="125"/>
      <c r="O385" s="125"/>
      <c r="P385" s="125"/>
      <c r="Q385" s="125"/>
      <c r="R385" s="125"/>
      <c r="S385" s="125"/>
    </row>
    <row r="386" spans="2:19">
      <c r="B386" s="124"/>
      <c r="C386" s="125"/>
      <c r="D386" s="125"/>
      <c r="E386" s="125"/>
      <c r="F386" s="125"/>
      <c r="G386" s="125"/>
      <c r="H386" s="125"/>
      <c r="I386" s="125"/>
      <c r="J386" s="125"/>
      <c r="K386" s="125"/>
      <c r="L386" s="125"/>
      <c r="M386" s="125"/>
      <c r="N386" s="125"/>
      <c r="O386" s="125"/>
      <c r="P386" s="125"/>
      <c r="Q386" s="125"/>
      <c r="R386" s="125"/>
      <c r="S386" s="125"/>
    </row>
    <row r="387" spans="2:19">
      <c r="B387" s="124"/>
      <c r="C387" s="125"/>
      <c r="D387" s="125"/>
      <c r="E387" s="125"/>
      <c r="F387" s="125"/>
      <c r="G387" s="125"/>
      <c r="H387" s="125"/>
      <c r="I387" s="125"/>
      <c r="J387" s="125"/>
      <c r="K387" s="125"/>
      <c r="L387" s="125"/>
      <c r="M387" s="125"/>
      <c r="N387" s="125"/>
      <c r="O387" s="125"/>
      <c r="P387" s="125"/>
      <c r="Q387" s="125"/>
      <c r="R387" s="125"/>
      <c r="S387" s="125"/>
    </row>
    <row r="388" spans="2:19">
      <c r="B388" s="124"/>
      <c r="C388" s="125"/>
      <c r="D388" s="125"/>
      <c r="E388" s="125"/>
      <c r="F388" s="125"/>
      <c r="G388" s="125"/>
      <c r="H388" s="125"/>
      <c r="I388" s="125"/>
      <c r="J388" s="125"/>
      <c r="K388" s="125"/>
      <c r="L388" s="125"/>
      <c r="M388" s="125"/>
      <c r="N388" s="125"/>
      <c r="O388" s="125"/>
      <c r="P388" s="125"/>
      <c r="Q388" s="125"/>
      <c r="R388" s="125"/>
      <c r="S388" s="125"/>
    </row>
    <row r="389" spans="2:19">
      <c r="B389" s="124"/>
      <c r="C389" s="125"/>
      <c r="D389" s="125"/>
      <c r="E389" s="125"/>
      <c r="F389" s="125"/>
      <c r="G389" s="125"/>
      <c r="H389" s="125"/>
      <c r="I389" s="125"/>
      <c r="J389" s="125"/>
      <c r="K389" s="125"/>
      <c r="L389" s="125"/>
      <c r="M389" s="125"/>
      <c r="N389" s="125"/>
      <c r="O389" s="125"/>
      <c r="P389" s="125"/>
      <c r="Q389" s="125"/>
      <c r="R389" s="125"/>
      <c r="S389" s="125"/>
    </row>
    <row r="390" spans="2:19">
      <c r="B390" s="124"/>
      <c r="C390" s="125"/>
      <c r="D390" s="125"/>
      <c r="E390" s="125"/>
      <c r="F390" s="125"/>
      <c r="G390" s="125"/>
      <c r="H390" s="125"/>
      <c r="I390" s="125"/>
      <c r="J390" s="125"/>
      <c r="K390" s="125"/>
      <c r="L390" s="125"/>
      <c r="M390" s="125"/>
      <c r="N390" s="125"/>
      <c r="O390" s="125"/>
      <c r="P390" s="125"/>
      <c r="Q390" s="125"/>
      <c r="R390" s="125"/>
      <c r="S390" s="125"/>
    </row>
    <row r="391" spans="2:19">
      <c r="B391" s="124"/>
      <c r="C391" s="125"/>
      <c r="D391" s="125"/>
      <c r="E391" s="125"/>
      <c r="F391" s="125"/>
      <c r="G391" s="125"/>
      <c r="H391" s="125"/>
      <c r="I391" s="125"/>
      <c r="J391" s="125"/>
      <c r="K391" s="125"/>
      <c r="L391" s="125"/>
      <c r="M391" s="125"/>
      <c r="N391" s="125"/>
      <c r="O391" s="125"/>
      <c r="P391" s="125"/>
      <c r="Q391" s="125"/>
      <c r="R391" s="125"/>
      <c r="S391" s="125"/>
    </row>
    <row r="392" spans="2:19">
      <c r="B392" s="124"/>
      <c r="C392" s="125"/>
      <c r="D392" s="125"/>
      <c r="E392" s="125"/>
      <c r="F392" s="125"/>
      <c r="G392" s="125"/>
      <c r="H392" s="125"/>
      <c r="I392" s="125"/>
      <c r="J392" s="125"/>
      <c r="K392" s="125"/>
      <c r="L392" s="125"/>
      <c r="M392" s="125"/>
      <c r="N392" s="125"/>
      <c r="O392" s="125"/>
      <c r="P392" s="125"/>
      <c r="Q392" s="125"/>
      <c r="R392" s="125"/>
      <c r="S392" s="125"/>
    </row>
    <row r="393" spans="2:19">
      <c r="B393" s="124"/>
      <c r="C393" s="125"/>
      <c r="D393" s="125"/>
      <c r="E393" s="125"/>
      <c r="F393" s="125"/>
      <c r="G393" s="125"/>
      <c r="H393" s="125"/>
      <c r="I393" s="125"/>
      <c r="J393" s="125"/>
      <c r="K393" s="125"/>
      <c r="L393" s="125"/>
      <c r="M393" s="125"/>
      <c r="N393" s="125"/>
      <c r="O393" s="125"/>
      <c r="P393" s="125"/>
      <c r="Q393" s="125"/>
      <c r="R393" s="125"/>
      <c r="S393" s="125"/>
    </row>
    <row r="394" spans="2:19">
      <c r="B394" s="124"/>
      <c r="C394" s="125"/>
      <c r="D394" s="125"/>
      <c r="E394" s="125"/>
      <c r="F394" s="125"/>
      <c r="G394" s="125"/>
      <c r="H394" s="125"/>
      <c r="I394" s="125"/>
      <c r="J394" s="125"/>
      <c r="K394" s="125"/>
      <c r="L394" s="125"/>
      <c r="M394" s="125"/>
      <c r="N394" s="125"/>
      <c r="O394" s="125"/>
      <c r="P394" s="125"/>
      <c r="Q394" s="125"/>
      <c r="R394" s="125"/>
      <c r="S394" s="125"/>
    </row>
    <row r="395" spans="2:19">
      <c r="B395" s="124"/>
      <c r="C395" s="125"/>
      <c r="D395" s="125"/>
      <c r="E395" s="125"/>
      <c r="F395" s="125"/>
      <c r="G395" s="125"/>
      <c r="H395" s="125"/>
      <c r="I395" s="125"/>
      <c r="J395" s="125"/>
      <c r="K395" s="125"/>
      <c r="L395" s="125"/>
      <c r="M395" s="125"/>
      <c r="N395" s="125"/>
      <c r="O395" s="125"/>
      <c r="P395" s="125"/>
      <c r="Q395" s="125"/>
      <c r="R395" s="125"/>
      <c r="S395" s="125"/>
    </row>
    <row r="396" spans="2:19">
      <c r="B396" s="124"/>
      <c r="C396" s="125"/>
      <c r="D396" s="125"/>
      <c r="E396" s="125"/>
      <c r="F396" s="125"/>
      <c r="G396" s="125"/>
      <c r="H396" s="125"/>
      <c r="I396" s="125"/>
      <c r="J396" s="125"/>
      <c r="K396" s="125"/>
      <c r="L396" s="125"/>
      <c r="M396" s="125"/>
      <c r="N396" s="125"/>
      <c r="O396" s="125"/>
      <c r="P396" s="125"/>
      <c r="Q396" s="125"/>
      <c r="R396" s="125"/>
      <c r="S396" s="125"/>
    </row>
    <row r="397" spans="2:19">
      <c r="B397" s="124"/>
      <c r="C397" s="125"/>
      <c r="D397" s="125"/>
      <c r="E397" s="125"/>
      <c r="F397" s="125"/>
      <c r="G397" s="125"/>
      <c r="H397" s="125"/>
      <c r="I397" s="125"/>
      <c r="J397" s="125"/>
      <c r="K397" s="125"/>
      <c r="L397" s="125"/>
      <c r="M397" s="125"/>
      <c r="N397" s="125"/>
      <c r="O397" s="125"/>
      <c r="P397" s="125"/>
      <c r="Q397" s="125"/>
      <c r="R397" s="125"/>
      <c r="S397" s="125"/>
    </row>
    <row r="398" spans="2:19">
      <c r="B398" s="124"/>
      <c r="C398" s="125"/>
      <c r="D398" s="125"/>
      <c r="E398" s="125"/>
      <c r="F398" s="125"/>
      <c r="G398" s="125"/>
      <c r="H398" s="125"/>
      <c r="I398" s="125"/>
      <c r="J398" s="125"/>
      <c r="K398" s="125"/>
      <c r="L398" s="125"/>
      <c r="M398" s="125"/>
      <c r="N398" s="125"/>
      <c r="O398" s="125"/>
      <c r="P398" s="125"/>
      <c r="Q398" s="125"/>
      <c r="R398" s="125"/>
      <c r="S398" s="125"/>
    </row>
    <row r="399" spans="2:19">
      <c r="B399" s="124"/>
      <c r="C399" s="125"/>
      <c r="D399" s="125"/>
      <c r="E399" s="125"/>
      <c r="F399" s="125"/>
      <c r="G399" s="125"/>
      <c r="H399" s="125"/>
      <c r="I399" s="125"/>
      <c r="J399" s="125"/>
      <c r="K399" s="125"/>
      <c r="L399" s="125"/>
      <c r="M399" s="125"/>
      <c r="N399" s="125"/>
      <c r="O399" s="125"/>
      <c r="P399" s="125"/>
      <c r="Q399" s="125"/>
      <c r="R399" s="125"/>
      <c r="S399" s="125"/>
    </row>
    <row r="400" spans="2:19">
      <c r="B400" s="124"/>
      <c r="C400" s="125"/>
      <c r="D400" s="125"/>
      <c r="E400" s="125"/>
      <c r="F400" s="125"/>
      <c r="G400" s="125"/>
      <c r="H400" s="125"/>
      <c r="I400" s="125"/>
      <c r="J400" s="125"/>
      <c r="K400" s="125"/>
      <c r="L400" s="125"/>
      <c r="M400" s="125"/>
      <c r="N400" s="125"/>
      <c r="O400" s="125"/>
      <c r="P400" s="125"/>
      <c r="Q400" s="125"/>
      <c r="R400" s="125"/>
      <c r="S400" s="125"/>
    </row>
    <row r="401" spans="2:19">
      <c r="B401" s="124"/>
      <c r="C401" s="125"/>
      <c r="D401" s="125"/>
      <c r="E401" s="125"/>
      <c r="F401" s="125"/>
      <c r="G401" s="125"/>
      <c r="H401" s="125"/>
      <c r="I401" s="125"/>
      <c r="J401" s="125"/>
      <c r="K401" s="125"/>
      <c r="L401" s="125"/>
      <c r="M401" s="125"/>
      <c r="N401" s="125"/>
      <c r="O401" s="125"/>
      <c r="P401" s="125"/>
      <c r="Q401" s="125"/>
      <c r="R401" s="125"/>
      <c r="S401" s="125"/>
    </row>
    <row r="402" spans="2:19">
      <c r="B402" s="124"/>
      <c r="C402" s="125"/>
      <c r="D402" s="125"/>
      <c r="E402" s="125"/>
      <c r="F402" s="125"/>
      <c r="G402" s="125"/>
      <c r="H402" s="125"/>
      <c r="I402" s="125"/>
      <c r="J402" s="125"/>
      <c r="K402" s="125"/>
      <c r="L402" s="125"/>
      <c r="M402" s="125"/>
      <c r="N402" s="125"/>
      <c r="O402" s="125"/>
      <c r="P402" s="125"/>
      <c r="Q402" s="125"/>
      <c r="R402" s="125"/>
      <c r="S402" s="125"/>
    </row>
    <row r="403" spans="2:19">
      <c r="B403" s="124"/>
      <c r="C403" s="125"/>
      <c r="D403" s="125"/>
      <c r="E403" s="125"/>
      <c r="F403" s="125"/>
      <c r="G403" s="125"/>
      <c r="H403" s="125"/>
      <c r="I403" s="125"/>
      <c r="J403" s="125"/>
      <c r="K403" s="125"/>
      <c r="L403" s="125"/>
      <c r="M403" s="125"/>
      <c r="N403" s="125"/>
      <c r="O403" s="125"/>
      <c r="P403" s="125"/>
      <c r="Q403" s="125"/>
      <c r="R403" s="125"/>
      <c r="S403" s="125"/>
    </row>
    <row r="404" spans="2:19">
      <c r="B404" s="124"/>
      <c r="C404" s="125"/>
      <c r="D404" s="125"/>
      <c r="E404" s="125"/>
      <c r="F404" s="125"/>
      <c r="G404" s="125"/>
      <c r="H404" s="125"/>
      <c r="I404" s="125"/>
      <c r="J404" s="125"/>
      <c r="K404" s="125"/>
      <c r="L404" s="125"/>
      <c r="M404" s="125"/>
      <c r="N404" s="125"/>
      <c r="O404" s="125"/>
      <c r="P404" s="125"/>
      <c r="Q404" s="125"/>
      <c r="R404" s="125"/>
      <c r="S404" s="125"/>
    </row>
    <row r="405" spans="2:19">
      <c r="B405" s="124"/>
      <c r="C405" s="125"/>
      <c r="D405" s="125"/>
      <c r="E405" s="125"/>
      <c r="F405" s="125"/>
      <c r="G405" s="125"/>
      <c r="H405" s="125"/>
      <c r="I405" s="125"/>
      <c r="J405" s="125"/>
      <c r="K405" s="125"/>
      <c r="L405" s="125"/>
      <c r="M405" s="125"/>
      <c r="N405" s="125"/>
      <c r="O405" s="125"/>
      <c r="P405" s="125"/>
      <c r="Q405" s="125"/>
      <c r="R405" s="125"/>
      <c r="S405" s="125"/>
    </row>
    <row r="406" spans="2:19">
      <c r="B406" s="124"/>
      <c r="C406" s="125"/>
      <c r="D406" s="125"/>
      <c r="E406" s="125"/>
      <c r="F406" s="125"/>
      <c r="G406" s="125"/>
      <c r="H406" s="125"/>
      <c r="I406" s="125"/>
      <c r="J406" s="125"/>
      <c r="K406" s="125"/>
      <c r="L406" s="125"/>
      <c r="M406" s="125"/>
      <c r="N406" s="125"/>
      <c r="O406" s="125"/>
      <c r="P406" s="125"/>
      <c r="Q406" s="125"/>
      <c r="R406" s="125"/>
      <c r="S406" s="125"/>
    </row>
    <row r="407" spans="2:19">
      <c r="B407" s="124"/>
      <c r="C407" s="125"/>
      <c r="D407" s="125"/>
      <c r="E407" s="125"/>
      <c r="F407" s="125"/>
      <c r="G407" s="125"/>
      <c r="H407" s="125"/>
      <c r="I407" s="125"/>
      <c r="J407" s="125"/>
      <c r="K407" s="125"/>
      <c r="L407" s="125"/>
      <c r="M407" s="125"/>
      <c r="N407" s="125"/>
      <c r="O407" s="125"/>
      <c r="P407" s="125"/>
      <c r="Q407" s="125"/>
      <c r="R407" s="125"/>
      <c r="S407" s="125"/>
    </row>
    <row r="408" spans="2:19">
      <c r="B408" s="124"/>
      <c r="C408" s="125"/>
      <c r="D408" s="125"/>
      <c r="E408" s="125"/>
      <c r="F408" s="125"/>
      <c r="G408" s="125"/>
      <c r="H408" s="125"/>
      <c r="I408" s="125"/>
      <c r="J408" s="125"/>
      <c r="K408" s="125"/>
      <c r="L408" s="125"/>
      <c r="M408" s="125"/>
      <c r="N408" s="125"/>
      <c r="O408" s="125"/>
      <c r="P408" s="125"/>
      <c r="Q408" s="125"/>
      <c r="R408" s="125"/>
      <c r="S408" s="125"/>
    </row>
    <row r="409" spans="2:19">
      <c r="B409" s="124"/>
      <c r="C409" s="125"/>
      <c r="D409" s="125"/>
      <c r="E409" s="125"/>
      <c r="F409" s="125"/>
      <c r="G409" s="125"/>
      <c r="H409" s="125"/>
      <c r="I409" s="125"/>
      <c r="J409" s="125"/>
      <c r="K409" s="125"/>
      <c r="L409" s="125"/>
      <c r="M409" s="125"/>
      <c r="N409" s="125"/>
      <c r="O409" s="125"/>
      <c r="P409" s="125"/>
      <c r="Q409" s="125"/>
      <c r="R409" s="125"/>
      <c r="S409" s="125"/>
    </row>
    <row r="410" spans="2:19">
      <c r="B410" s="124"/>
      <c r="C410" s="125"/>
      <c r="D410" s="125"/>
      <c r="E410" s="125"/>
      <c r="F410" s="125"/>
      <c r="G410" s="125"/>
      <c r="H410" s="125"/>
      <c r="I410" s="125"/>
      <c r="J410" s="125"/>
      <c r="K410" s="125"/>
      <c r="L410" s="125"/>
      <c r="M410" s="125"/>
      <c r="N410" s="125"/>
      <c r="O410" s="125"/>
      <c r="P410" s="125"/>
      <c r="Q410" s="125"/>
      <c r="R410" s="125"/>
      <c r="S410" s="125"/>
    </row>
    <row r="411" spans="2:19">
      <c r="B411" s="124"/>
      <c r="C411" s="125"/>
      <c r="D411" s="125"/>
      <c r="E411" s="125"/>
      <c r="F411" s="125"/>
      <c r="G411" s="125"/>
      <c r="H411" s="125"/>
      <c r="I411" s="125"/>
      <c r="J411" s="125"/>
      <c r="K411" s="125"/>
      <c r="L411" s="125"/>
      <c r="M411" s="125"/>
      <c r="N411" s="125"/>
      <c r="O411" s="125"/>
      <c r="P411" s="125"/>
      <c r="Q411" s="125"/>
      <c r="R411" s="125"/>
      <c r="S411" s="125"/>
    </row>
    <row r="412" spans="2:19">
      <c r="B412" s="124"/>
      <c r="C412" s="125"/>
      <c r="D412" s="125"/>
      <c r="E412" s="125"/>
      <c r="F412" s="125"/>
      <c r="G412" s="125"/>
      <c r="H412" s="125"/>
      <c r="I412" s="125"/>
      <c r="J412" s="125"/>
      <c r="K412" s="125"/>
      <c r="L412" s="125"/>
      <c r="M412" s="125"/>
      <c r="N412" s="125"/>
      <c r="O412" s="125"/>
      <c r="P412" s="125"/>
      <c r="Q412" s="125"/>
      <c r="R412" s="125"/>
      <c r="S412" s="125"/>
    </row>
    <row r="413" spans="2:19">
      <c r="B413" s="124"/>
      <c r="C413" s="125"/>
      <c r="D413" s="125"/>
      <c r="E413" s="125"/>
      <c r="F413" s="125"/>
      <c r="G413" s="125"/>
      <c r="H413" s="125"/>
      <c r="I413" s="125"/>
      <c r="J413" s="125"/>
      <c r="K413" s="125"/>
      <c r="L413" s="125"/>
      <c r="M413" s="125"/>
      <c r="N413" s="125"/>
      <c r="O413" s="125"/>
      <c r="P413" s="125"/>
      <c r="Q413" s="125"/>
      <c r="R413" s="125"/>
      <c r="S413" s="125"/>
    </row>
    <row r="414" spans="2:19">
      <c r="B414" s="124"/>
      <c r="C414" s="125"/>
      <c r="D414" s="125"/>
      <c r="E414" s="125"/>
      <c r="F414" s="125"/>
      <c r="G414" s="125"/>
      <c r="H414" s="125"/>
      <c r="I414" s="125"/>
      <c r="J414" s="125"/>
      <c r="K414" s="125"/>
      <c r="L414" s="125"/>
      <c r="M414" s="125"/>
      <c r="N414" s="125"/>
      <c r="O414" s="125"/>
      <c r="P414" s="125"/>
      <c r="Q414" s="125"/>
      <c r="R414" s="125"/>
      <c r="S414" s="125"/>
    </row>
    <row r="415" spans="2:19">
      <c r="B415" s="124"/>
      <c r="C415" s="125"/>
      <c r="D415" s="125"/>
      <c r="E415" s="125"/>
      <c r="F415" s="125"/>
      <c r="G415" s="125"/>
      <c r="H415" s="125"/>
      <c r="I415" s="125"/>
      <c r="J415" s="125"/>
      <c r="K415" s="125"/>
      <c r="L415" s="125"/>
      <c r="M415" s="125"/>
      <c r="N415" s="125"/>
      <c r="O415" s="125"/>
      <c r="P415" s="125"/>
      <c r="Q415" s="125"/>
      <c r="R415" s="125"/>
      <c r="S415" s="125"/>
    </row>
    <row r="416" spans="2:19">
      <c r="B416" s="124"/>
      <c r="C416" s="125"/>
      <c r="D416" s="125"/>
      <c r="E416" s="125"/>
      <c r="F416" s="125"/>
      <c r="G416" s="125"/>
      <c r="H416" s="125"/>
      <c r="I416" s="125"/>
      <c r="J416" s="125"/>
      <c r="K416" s="125"/>
      <c r="L416" s="125"/>
      <c r="M416" s="125"/>
      <c r="N416" s="125"/>
      <c r="O416" s="125"/>
      <c r="P416" s="125"/>
      <c r="Q416" s="125"/>
      <c r="R416" s="125"/>
      <c r="S416" s="125"/>
    </row>
    <row r="417" spans="2:19">
      <c r="B417" s="124"/>
      <c r="C417" s="125"/>
      <c r="D417" s="125"/>
      <c r="E417" s="125"/>
      <c r="F417" s="125"/>
      <c r="G417" s="125"/>
      <c r="H417" s="125"/>
      <c r="I417" s="125"/>
      <c r="J417" s="125"/>
      <c r="K417" s="125"/>
      <c r="L417" s="125"/>
      <c r="M417" s="125"/>
      <c r="N417" s="125"/>
      <c r="O417" s="125"/>
      <c r="P417" s="125"/>
      <c r="Q417" s="125"/>
      <c r="R417" s="125"/>
      <c r="S417" s="125"/>
    </row>
    <row r="418" spans="2:19">
      <c r="B418" s="124"/>
      <c r="C418" s="125"/>
      <c r="D418" s="125"/>
      <c r="E418" s="125"/>
      <c r="F418" s="125"/>
      <c r="G418" s="125"/>
      <c r="H418" s="125"/>
      <c r="I418" s="125"/>
      <c r="J418" s="125"/>
      <c r="K418" s="125"/>
      <c r="L418" s="125"/>
      <c r="M418" s="125"/>
      <c r="N418" s="125"/>
      <c r="O418" s="125"/>
      <c r="P418" s="125"/>
      <c r="Q418" s="125"/>
      <c r="R418" s="125"/>
      <c r="S418" s="125"/>
    </row>
    <row r="419" spans="2:19">
      <c r="B419" s="124"/>
      <c r="C419" s="125"/>
      <c r="D419" s="125"/>
      <c r="E419" s="125"/>
      <c r="F419" s="125"/>
      <c r="G419" s="125"/>
      <c r="H419" s="125"/>
      <c r="I419" s="125"/>
      <c r="J419" s="125"/>
      <c r="K419" s="125"/>
      <c r="L419" s="125"/>
      <c r="M419" s="125"/>
      <c r="N419" s="125"/>
      <c r="O419" s="125"/>
      <c r="P419" s="125"/>
      <c r="Q419" s="125"/>
      <c r="R419" s="125"/>
      <c r="S419" s="125"/>
    </row>
    <row r="420" spans="2:19">
      <c r="B420" s="124"/>
      <c r="C420" s="125"/>
      <c r="D420" s="125"/>
      <c r="E420" s="125"/>
      <c r="F420" s="125"/>
      <c r="G420" s="125"/>
      <c r="H420" s="125"/>
      <c r="I420" s="125"/>
      <c r="J420" s="125"/>
      <c r="K420" s="125"/>
      <c r="L420" s="125"/>
      <c r="M420" s="125"/>
      <c r="N420" s="125"/>
      <c r="O420" s="125"/>
      <c r="P420" s="125"/>
      <c r="Q420" s="125"/>
      <c r="R420" s="125"/>
      <c r="S420" s="125"/>
    </row>
    <row r="421" spans="2:19">
      <c r="B421" s="124"/>
      <c r="C421" s="125"/>
      <c r="D421" s="125"/>
      <c r="E421" s="125"/>
      <c r="F421" s="125"/>
      <c r="G421" s="125"/>
      <c r="H421" s="125"/>
      <c r="I421" s="125"/>
      <c r="J421" s="125"/>
      <c r="K421" s="125"/>
      <c r="L421" s="125"/>
      <c r="M421" s="125"/>
      <c r="N421" s="125"/>
      <c r="O421" s="125"/>
      <c r="P421" s="125"/>
      <c r="Q421" s="125"/>
      <c r="R421" s="125"/>
      <c r="S421" s="125"/>
    </row>
    <row r="422" spans="2:19">
      <c r="B422" s="124"/>
      <c r="C422" s="125"/>
      <c r="D422" s="125"/>
      <c r="E422" s="125"/>
      <c r="F422" s="125"/>
      <c r="G422" s="125"/>
      <c r="H422" s="125"/>
      <c r="I422" s="125"/>
      <c r="J422" s="125"/>
      <c r="K422" s="125"/>
      <c r="L422" s="125"/>
      <c r="M422" s="125"/>
      <c r="N422" s="125"/>
      <c r="O422" s="125"/>
      <c r="P422" s="125"/>
      <c r="Q422" s="125"/>
      <c r="R422" s="125"/>
      <c r="S422" s="125"/>
    </row>
    <row r="423" spans="2:19">
      <c r="B423" s="124"/>
      <c r="C423" s="125"/>
      <c r="D423" s="125"/>
      <c r="E423" s="125"/>
      <c r="F423" s="125"/>
      <c r="G423" s="125"/>
      <c r="H423" s="125"/>
      <c r="I423" s="125"/>
      <c r="J423" s="125"/>
      <c r="K423" s="125"/>
      <c r="L423" s="125"/>
      <c r="M423" s="125"/>
      <c r="N423" s="125"/>
      <c r="O423" s="125"/>
      <c r="P423" s="125"/>
      <c r="Q423" s="125"/>
      <c r="R423" s="125"/>
      <c r="S423" s="125"/>
    </row>
    <row r="424" spans="2:19">
      <c r="B424" s="124"/>
      <c r="C424" s="125"/>
      <c r="D424" s="125"/>
      <c r="E424" s="125"/>
      <c r="F424" s="125"/>
      <c r="G424" s="125"/>
      <c r="H424" s="125"/>
      <c r="I424" s="125"/>
      <c r="J424" s="125"/>
      <c r="K424" s="125"/>
      <c r="L424" s="125"/>
      <c r="M424" s="125"/>
      <c r="N424" s="125"/>
      <c r="O424" s="125"/>
      <c r="P424" s="125"/>
      <c r="Q424" s="125"/>
      <c r="R424" s="125"/>
      <c r="S424" s="125"/>
    </row>
    <row r="425" spans="2:19">
      <c r="B425" s="124"/>
      <c r="C425" s="125"/>
      <c r="D425" s="125"/>
      <c r="E425" s="125"/>
      <c r="F425" s="125"/>
      <c r="G425" s="125"/>
      <c r="H425" s="125"/>
      <c r="I425" s="125"/>
      <c r="J425" s="125"/>
      <c r="K425" s="125"/>
      <c r="L425" s="125"/>
      <c r="M425" s="125"/>
      <c r="N425" s="125"/>
      <c r="O425" s="125"/>
      <c r="P425" s="125"/>
      <c r="Q425" s="125"/>
      <c r="R425" s="125"/>
      <c r="S425" s="125"/>
    </row>
    <row r="426" spans="2:19">
      <c r="B426" s="124"/>
      <c r="C426" s="125"/>
      <c r="D426" s="125"/>
      <c r="E426" s="125"/>
      <c r="F426" s="125"/>
      <c r="G426" s="125"/>
      <c r="H426" s="125"/>
      <c r="I426" s="125"/>
      <c r="J426" s="125"/>
      <c r="K426" s="125"/>
      <c r="L426" s="125"/>
      <c r="M426" s="125"/>
      <c r="N426" s="125"/>
      <c r="O426" s="125"/>
      <c r="P426" s="125"/>
      <c r="Q426" s="125"/>
      <c r="R426" s="125"/>
      <c r="S426" s="125"/>
    </row>
    <row r="427" spans="2:19">
      <c r="B427" s="124"/>
      <c r="C427" s="125"/>
      <c r="D427" s="125"/>
      <c r="E427" s="125"/>
      <c r="F427" s="125"/>
      <c r="G427" s="125"/>
      <c r="H427" s="125"/>
      <c r="I427" s="125"/>
      <c r="J427" s="125"/>
      <c r="K427" s="125"/>
      <c r="L427" s="125"/>
      <c r="M427" s="125"/>
      <c r="N427" s="125"/>
      <c r="O427" s="125"/>
      <c r="P427" s="125"/>
      <c r="Q427" s="125"/>
      <c r="R427" s="125"/>
      <c r="S427" s="125"/>
    </row>
    <row r="428" spans="2:19">
      <c r="B428" s="124"/>
      <c r="C428" s="125"/>
      <c r="D428" s="125"/>
      <c r="E428" s="125"/>
      <c r="F428" s="125"/>
      <c r="G428" s="125"/>
      <c r="H428" s="125"/>
      <c r="I428" s="125"/>
      <c r="J428" s="125"/>
      <c r="K428" s="125"/>
      <c r="L428" s="125"/>
      <c r="M428" s="125"/>
      <c r="N428" s="125"/>
      <c r="O428" s="125"/>
      <c r="P428" s="125"/>
      <c r="Q428" s="125"/>
      <c r="R428" s="125"/>
      <c r="S428" s="125"/>
    </row>
    <row r="429" spans="2:19">
      <c r="B429" s="124"/>
      <c r="C429" s="125"/>
      <c r="D429" s="125"/>
      <c r="E429" s="125"/>
      <c r="F429" s="125"/>
      <c r="G429" s="125"/>
      <c r="H429" s="125"/>
      <c r="I429" s="125"/>
      <c r="J429" s="125"/>
      <c r="K429" s="125"/>
      <c r="L429" s="125"/>
      <c r="M429" s="125"/>
      <c r="N429" s="125"/>
      <c r="O429" s="125"/>
      <c r="P429" s="125"/>
      <c r="Q429" s="125"/>
      <c r="R429" s="125"/>
      <c r="S429" s="125"/>
    </row>
    <row r="430" spans="2:19">
      <c r="B430" s="124"/>
      <c r="C430" s="125"/>
      <c r="D430" s="125"/>
      <c r="E430" s="125"/>
      <c r="F430" s="125"/>
      <c r="G430" s="125"/>
      <c r="H430" s="125"/>
      <c r="I430" s="125"/>
      <c r="J430" s="125"/>
      <c r="K430" s="125"/>
      <c r="L430" s="125"/>
      <c r="M430" s="125"/>
      <c r="N430" s="125"/>
      <c r="O430" s="125"/>
      <c r="P430" s="125"/>
      <c r="Q430" s="125"/>
      <c r="R430" s="125"/>
      <c r="S430" s="125"/>
    </row>
    <row r="431" spans="2:19">
      <c r="B431" s="124"/>
      <c r="C431" s="125"/>
      <c r="D431" s="125"/>
      <c r="E431" s="125"/>
      <c r="F431" s="125"/>
      <c r="G431" s="125"/>
      <c r="H431" s="125"/>
      <c r="I431" s="125"/>
      <c r="J431" s="125"/>
      <c r="K431" s="125"/>
      <c r="L431" s="125"/>
      <c r="M431" s="125"/>
      <c r="N431" s="125"/>
      <c r="O431" s="125"/>
      <c r="P431" s="125"/>
      <c r="Q431" s="125"/>
      <c r="R431" s="125"/>
      <c r="S431" s="125"/>
    </row>
    <row r="432" spans="2:19">
      <c r="B432" s="124"/>
      <c r="C432" s="125"/>
      <c r="D432" s="125"/>
      <c r="E432" s="125"/>
      <c r="F432" s="125"/>
      <c r="G432" s="125"/>
      <c r="H432" s="125"/>
      <c r="I432" s="125"/>
      <c r="J432" s="125"/>
      <c r="K432" s="125"/>
      <c r="L432" s="125"/>
      <c r="M432" s="125"/>
      <c r="N432" s="125"/>
      <c r="O432" s="125"/>
      <c r="P432" s="125"/>
      <c r="Q432" s="125"/>
      <c r="R432" s="125"/>
      <c r="S432" s="125"/>
    </row>
    <row r="433" spans="2:19">
      <c r="B433" s="124"/>
      <c r="C433" s="125"/>
      <c r="D433" s="125"/>
      <c r="E433" s="125"/>
      <c r="F433" s="125"/>
      <c r="G433" s="125"/>
      <c r="H433" s="125"/>
      <c r="I433" s="125"/>
      <c r="J433" s="125"/>
      <c r="K433" s="125"/>
      <c r="L433" s="125"/>
      <c r="M433" s="125"/>
      <c r="N433" s="125"/>
      <c r="O433" s="125"/>
      <c r="P433" s="125"/>
      <c r="Q433" s="125"/>
      <c r="R433" s="125"/>
      <c r="S433" s="125"/>
    </row>
    <row r="434" spans="2:19">
      <c r="B434" s="124"/>
      <c r="C434" s="125"/>
      <c r="D434" s="125"/>
      <c r="E434" s="125"/>
      <c r="F434" s="125"/>
      <c r="G434" s="125"/>
      <c r="H434" s="125"/>
      <c r="I434" s="125"/>
      <c r="J434" s="125"/>
      <c r="K434" s="125"/>
      <c r="L434" s="125"/>
      <c r="M434" s="125"/>
      <c r="N434" s="125"/>
      <c r="O434" s="125"/>
      <c r="P434" s="125"/>
      <c r="Q434" s="125"/>
      <c r="R434" s="125"/>
      <c r="S434" s="125"/>
    </row>
    <row r="435" spans="2:19">
      <c r="B435" s="124"/>
      <c r="C435" s="125"/>
      <c r="D435" s="125"/>
      <c r="E435" s="125"/>
      <c r="F435" s="125"/>
      <c r="G435" s="125"/>
      <c r="H435" s="125"/>
      <c r="I435" s="125"/>
      <c r="J435" s="125"/>
      <c r="K435" s="125"/>
      <c r="L435" s="125"/>
      <c r="M435" s="125"/>
      <c r="N435" s="125"/>
      <c r="O435" s="125"/>
      <c r="P435" s="125"/>
      <c r="Q435" s="125"/>
      <c r="R435" s="125"/>
      <c r="S435" s="125"/>
    </row>
    <row r="436" spans="2:19">
      <c r="B436" s="124"/>
      <c r="C436" s="125"/>
      <c r="D436" s="125"/>
      <c r="E436" s="125"/>
      <c r="F436" s="125"/>
      <c r="G436" s="125"/>
      <c r="H436" s="125"/>
      <c r="I436" s="125"/>
      <c r="J436" s="125"/>
      <c r="K436" s="125"/>
      <c r="L436" s="125"/>
      <c r="M436" s="125"/>
      <c r="N436" s="125"/>
      <c r="O436" s="125"/>
      <c r="P436" s="125"/>
      <c r="Q436" s="125"/>
      <c r="R436" s="125"/>
      <c r="S436" s="125"/>
    </row>
    <row r="437" spans="2:19">
      <c r="B437" s="124"/>
      <c r="C437" s="125"/>
      <c r="D437" s="125"/>
      <c r="E437" s="125"/>
      <c r="F437" s="125"/>
      <c r="G437" s="125"/>
      <c r="H437" s="125"/>
      <c r="I437" s="125"/>
      <c r="J437" s="125"/>
      <c r="K437" s="125"/>
      <c r="L437" s="125"/>
      <c r="M437" s="125"/>
      <c r="N437" s="125"/>
      <c r="O437" s="125"/>
      <c r="P437" s="125"/>
      <c r="Q437" s="125"/>
      <c r="R437" s="125"/>
      <c r="S437" s="125"/>
    </row>
    <row r="438" spans="2:19">
      <c r="B438" s="124"/>
      <c r="C438" s="125"/>
      <c r="D438" s="125"/>
      <c r="E438" s="125"/>
      <c r="F438" s="125"/>
      <c r="G438" s="125"/>
      <c r="H438" s="125"/>
      <c r="I438" s="125"/>
      <c r="J438" s="125"/>
      <c r="K438" s="125"/>
      <c r="L438" s="125"/>
      <c r="M438" s="125"/>
      <c r="N438" s="125"/>
      <c r="O438" s="125"/>
      <c r="P438" s="125"/>
      <c r="Q438" s="125"/>
      <c r="R438" s="125"/>
      <c r="S438" s="125"/>
    </row>
    <row r="439" spans="2:19">
      <c r="B439" s="124"/>
      <c r="C439" s="125"/>
      <c r="D439" s="125"/>
      <c r="E439" s="125"/>
      <c r="F439" s="125"/>
      <c r="G439" s="125"/>
      <c r="H439" s="125"/>
      <c r="I439" s="125"/>
      <c r="J439" s="125"/>
      <c r="K439" s="125"/>
      <c r="L439" s="125"/>
      <c r="M439" s="125"/>
      <c r="N439" s="125"/>
      <c r="O439" s="125"/>
      <c r="P439" s="125"/>
      <c r="Q439" s="125"/>
      <c r="R439" s="125"/>
      <c r="S439" s="125"/>
    </row>
    <row r="440" spans="2:19">
      <c r="B440" s="124"/>
      <c r="C440" s="125"/>
      <c r="D440" s="125"/>
      <c r="E440" s="125"/>
      <c r="F440" s="125"/>
      <c r="G440" s="125"/>
      <c r="H440" s="125"/>
      <c r="I440" s="125"/>
      <c r="J440" s="125"/>
      <c r="K440" s="125"/>
      <c r="L440" s="125"/>
      <c r="M440" s="125"/>
      <c r="N440" s="125"/>
      <c r="O440" s="125"/>
      <c r="P440" s="125"/>
      <c r="Q440" s="125"/>
      <c r="R440" s="125"/>
      <c r="S440" s="125"/>
    </row>
    <row r="441" spans="2:19">
      <c r="B441" s="124"/>
      <c r="C441" s="125"/>
      <c r="D441" s="125"/>
      <c r="E441" s="125"/>
      <c r="F441" s="125"/>
      <c r="G441" s="125"/>
      <c r="H441" s="125"/>
      <c r="I441" s="125"/>
      <c r="J441" s="125"/>
      <c r="K441" s="125"/>
      <c r="L441" s="125"/>
      <c r="M441" s="125"/>
      <c r="N441" s="125"/>
      <c r="O441" s="125"/>
      <c r="P441" s="125"/>
      <c r="Q441" s="125"/>
      <c r="R441" s="125"/>
      <c r="S441" s="125"/>
    </row>
    <row r="442" spans="2:19">
      <c r="B442" s="124"/>
      <c r="C442" s="125"/>
      <c r="D442" s="125"/>
      <c r="E442" s="125"/>
      <c r="F442" s="125"/>
      <c r="G442" s="125"/>
      <c r="H442" s="125"/>
      <c r="I442" s="125"/>
      <c r="J442" s="125"/>
      <c r="K442" s="125"/>
      <c r="L442" s="125"/>
      <c r="M442" s="125"/>
      <c r="N442" s="125"/>
      <c r="O442" s="125"/>
      <c r="P442" s="125"/>
      <c r="Q442" s="125"/>
      <c r="R442" s="125"/>
      <c r="S442" s="125"/>
    </row>
    <row r="443" spans="2:19">
      <c r="B443" s="124"/>
      <c r="C443" s="125"/>
      <c r="D443" s="125"/>
      <c r="E443" s="125"/>
      <c r="F443" s="125"/>
      <c r="G443" s="125"/>
      <c r="H443" s="125"/>
      <c r="I443" s="125"/>
      <c r="J443" s="125"/>
      <c r="K443" s="125"/>
      <c r="L443" s="125"/>
      <c r="M443" s="125"/>
      <c r="N443" s="125"/>
      <c r="O443" s="125"/>
      <c r="P443" s="125"/>
      <c r="Q443" s="125"/>
      <c r="R443" s="125"/>
      <c r="S443" s="125"/>
    </row>
    <row r="444" spans="2:19">
      <c r="B444" s="124"/>
      <c r="C444" s="125"/>
      <c r="D444" s="125"/>
      <c r="E444" s="125"/>
      <c r="F444" s="125"/>
      <c r="G444" s="125"/>
      <c r="H444" s="125"/>
      <c r="I444" s="125"/>
      <c r="J444" s="125"/>
      <c r="K444" s="125"/>
      <c r="L444" s="125"/>
      <c r="M444" s="125"/>
      <c r="N444" s="125"/>
      <c r="O444" s="125"/>
      <c r="P444" s="125"/>
      <c r="Q444" s="125"/>
      <c r="R444" s="125"/>
      <c r="S444" s="125"/>
    </row>
    <row r="445" spans="2:19">
      <c r="B445" s="124"/>
      <c r="C445" s="125"/>
      <c r="D445" s="125"/>
      <c r="E445" s="125"/>
      <c r="F445" s="125"/>
      <c r="G445" s="125"/>
      <c r="H445" s="125"/>
      <c r="I445" s="125"/>
      <c r="J445" s="125"/>
      <c r="K445" s="125"/>
      <c r="L445" s="125"/>
      <c r="M445" s="125"/>
      <c r="N445" s="125"/>
      <c r="O445" s="125"/>
      <c r="P445" s="125"/>
      <c r="Q445" s="125"/>
      <c r="R445" s="125"/>
      <c r="S445" s="125"/>
    </row>
    <row r="446" spans="2:19">
      <c r="B446" s="124"/>
      <c r="C446" s="125"/>
      <c r="D446" s="125"/>
      <c r="E446" s="125"/>
      <c r="F446" s="125"/>
      <c r="G446" s="125"/>
      <c r="H446" s="125"/>
      <c r="I446" s="125"/>
      <c r="J446" s="125"/>
      <c r="K446" s="125"/>
      <c r="L446" s="125"/>
      <c r="M446" s="125"/>
      <c r="N446" s="125"/>
      <c r="O446" s="125"/>
      <c r="P446" s="125"/>
      <c r="Q446" s="125"/>
      <c r="R446" s="125"/>
      <c r="S446" s="125"/>
    </row>
    <row r="447" spans="2:19">
      <c r="B447" s="124"/>
      <c r="C447" s="125"/>
      <c r="D447" s="125"/>
      <c r="E447" s="125"/>
      <c r="F447" s="125"/>
      <c r="G447" s="125"/>
      <c r="H447" s="125"/>
      <c r="I447" s="125"/>
      <c r="J447" s="125"/>
      <c r="K447" s="125"/>
      <c r="L447" s="125"/>
      <c r="M447" s="125"/>
      <c r="N447" s="125"/>
      <c r="O447" s="125"/>
      <c r="P447" s="125"/>
      <c r="Q447" s="125"/>
      <c r="R447" s="125"/>
      <c r="S447" s="125"/>
    </row>
    <row r="448" spans="2:19">
      <c r="B448" s="124"/>
      <c r="C448" s="125"/>
      <c r="D448" s="125"/>
      <c r="E448" s="125"/>
      <c r="F448" s="125"/>
      <c r="G448" s="125"/>
      <c r="H448" s="125"/>
      <c r="I448" s="125"/>
      <c r="J448" s="125"/>
      <c r="K448" s="125"/>
      <c r="L448" s="125"/>
      <c r="M448" s="125"/>
      <c r="N448" s="125"/>
      <c r="O448" s="125"/>
      <c r="P448" s="125"/>
      <c r="Q448" s="125"/>
      <c r="R448" s="125"/>
      <c r="S448" s="125"/>
    </row>
    <row r="449" spans="2:19">
      <c r="B449" s="124"/>
      <c r="C449" s="125"/>
      <c r="D449" s="125"/>
      <c r="E449" s="125"/>
      <c r="F449" s="125"/>
      <c r="G449" s="125"/>
      <c r="H449" s="125"/>
      <c r="I449" s="125"/>
      <c r="J449" s="125"/>
      <c r="K449" s="125"/>
      <c r="L449" s="125"/>
      <c r="M449" s="125"/>
      <c r="N449" s="125"/>
      <c r="O449" s="125"/>
      <c r="P449" s="125"/>
      <c r="Q449" s="125"/>
      <c r="R449" s="125"/>
      <c r="S449" s="125"/>
    </row>
    <row r="450" spans="2:19">
      <c r="B450" s="124"/>
      <c r="C450" s="125"/>
      <c r="D450" s="125"/>
      <c r="E450" s="125"/>
      <c r="F450" s="125"/>
      <c r="G450" s="125"/>
      <c r="H450" s="125"/>
      <c r="I450" s="125"/>
      <c r="J450" s="125"/>
      <c r="K450" s="125"/>
      <c r="L450" s="125"/>
      <c r="M450" s="125"/>
      <c r="N450" s="125"/>
      <c r="O450" s="125"/>
      <c r="P450" s="125"/>
      <c r="Q450" s="125"/>
      <c r="R450" s="125"/>
      <c r="S450" s="125"/>
    </row>
    <row r="451" spans="2:19">
      <c r="B451" s="124"/>
      <c r="C451" s="125"/>
      <c r="D451" s="125"/>
      <c r="E451" s="125"/>
      <c r="F451" s="125"/>
      <c r="G451" s="125"/>
      <c r="H451" s="125"/>
      <c r="I451" s="125"/>
      <c r="J451" s="125"/>
      <c r="K451" s="125"/>
      <c r="L451" s="125"/>
      <c r="M451" s="125"/>
      <c r="N451" s="125"/>
      <c r="O451" s="125"/>
      <c r="P451" s="125"/>
      <c r="Q451" s="125"/>
      <c r="R451" s="125"/>
      <c r="S451" s="125"/>
    </row>
    <row r="452" spans="2:19">
      <c r="B452" s="124"/>
      <c r="C452" s="125"/>
      <c r="D452" s="125"/>
      <c r="E452" s="125"/>
      <c r="F452" s="125"/>
      <c r="G452" s="125"/>
      <c r="H452" s="125"/>
      <c r="I452" s="125"/>
      <c r="J452" s="125"/>
      <c r="K452" s="125"/>
      <c r="L452" s="125"/>
      <c r="M452" s="125"/>
      <c r="N452" s="125"/>
      <c r="O452" s="125"/>
      <c r="P452" s="125"/>
      <c r="Q452" s="125"/>
      <c r="R452" s="125"/>
      <c r="S452" s="125"/>
    </row>
    <row r="453" spans="2:19">
      <c r="B453" s="124"/>
      <c r="C453" s="125"/>
      <c r="D453" s="125"/>
      <c r="E453" s="125"/>
      <c r="F453" s="125"/>
      <c r="G453" s="125"/>
      <c r="H453" s="125"/>
      <c r="I453" s="125"/>
      <c r="J453" s="125"/>
      <c r="K453" s="125"/>
      <c r="L453" s="125"/>
      <c r="M453" s="125"/>
      <c r="N453" s="125"/>
      <c r="O453" s="125"/>
      <c r="P453" s="125"/>
      <c r="Q453" s="125"/>
      <c r="R453" s="125"/>
      <c r="S453" s="125"/>
    </row>
    <row r="454" spans="2:19">
      <c r="B454" s="124"/>
      <c r="C454" s="125"/>
      <c r="D454" s="125"/>
      <c r="E454" s="125"/>
      <c r="F454" s="125"/>
      <c r="G454" s="125"/>
      <c r="H454" s="125"/>
      <c r="I454" s="125"/>
      <c r="J454" s="125"/>
      <c r="K454" s="125"/>
      <c r="L454" s="125"/>
      <c r="M454" s="125"/>
      <c r="N454" s="125"/>
      <c r="O454" s="125"/>
      <c r="P454" s="125"/>
      <c r="Q454" s="125"/>
      <c r="R454" s="125"/>
      <c r="S454" s="125"/>
    </row>
    <row r="455" spans="2:19">
      <c r="B455" s="124"/>
      <c r="C455" s="125"/>
      <c r="D455" s="125"/>
      <c r="E455" s="125"/>
      <c r="F455" s="125"/>
      <c r="G455" s="125"/>
      <c r="H455" s="125"/>
      <c r="I455" s="125"/>
      <c r="J455" s="125"/>
      <c r="K455" s="125"/>
      <c r="L455" s="125"/>
      <c r="M455" s="125"/>
      <c r="N455" s="125"/>
      <c r="O455" s="125"/>
      <c r="P455" s="125"/>
      <c r="Q455" s="125"/>
      <c r="R455" s="125"/>
      <c r="S455" s="125"/>
    </row>
    <row r="456" spans="2:19">
      <c r="B456" s="124"/>
      <c r="C456" s="125"/>
      <c r="D456" s="125"/>
      <c r="E456" s="125"/>
      <c r="F456" s="125"/>
      <c r="G456" s="125"/>
      <c r="H456" s="125"/>
      <c r="I456" s="125"/>
      <c r="J456" s="125"/>
      <c r="K456" s="125"/>
      <c r="L456" s="125"/>
      <c r="M456" s="125"/>
      <c r="N456" s="125"/>
      <c r="O456" s="125"/>
      <c r="P456" s="125"/>
      <c r="Q456" s="125"/>
      <c r="R456" s="125"/>
      <c r="S456" s="125"/>
    </row>
    <row r="457" spans="2:19">
      <c r="B457" s="124"/>
      <c r="C457" s="125"/>
      <c r="D457" s="125"/>
      <c r="E457" s="125"/>
      <c r="F457" s="125"/>
      <c r="G457" s="125"/>
      <c r="H457" s="125"/>
      <c r="I457" s="125"/>
      <c r="J457" s="125"/>
      <c r="K457" s="125"/>
      <c r="L457" s="125"/>
      <c r="M457" s="125"/>
      <c r="N457" s="125"/>
      <c r="O457" s="125"/>
      <c r="P457" s="125"/>
      <c r="Q457" s="125"/>
      <c r="R457" s="125"/>
      <c r="S457" s="125"/>
    </row>
    <row r="458" spans="2:19">
      <c r="B458" s="124"/>
      <c r="C458" s="125"/>
      <c r="D458" s="125"/>
      <c r="E458" s="125"/>
      <c r="F458" s="125"/>
      <c r="G458" s="125"/>
      <c r="H458" s="125"/>
      <c r="I458" s="125"/>
      <c r="J458" s="125"/>
      <c r="K458" s="125"/>
      <c r="L458" s="125"/>
      <c r="M458" s="125"/>
      <c r="N458" s="125"/>
      <c r="O458" s="125"/>
      <c r="P458" s="125"/>
      <c r="Q458" s="125"/>
      <c r="R458" s="125"/>
      <c r="S458" s="125"/>
    </row>
    <row r="459" spans="2:19">
      <c r="B459" s="124"/>
      <c r="C459" s="125"/>
      <c r="D459" s="125"/>
      <c r="E459" s="125"/>
      <c r="F459" s="125"/>
      <c r="G459" s="125"/>
      <c r="H459" s="125"/>
      <c r="I459" s="125"/>
      <c r="J459" s="125"/>
      <c r="K459" s="125"/>
      <c r="L459" s="125"/>
      <c r="M459" s="125"/>
      <c r="N459" s="125"/>
      <c r="O459" s="125"/>
      <c r="P459" s="125"/>
      <c r="Q459" s="125"/>
      <c r="R459" s="125"/>
      <c r="S459" s="125"/>
    </row>
    <row r="460" spans="2:19">
      <c r="B460" s="124"/>
      <c r="C460" s="125"/>
      <c r="D460" s="125"/>
      <c r="E460" s="125"/>
      <c r="F460" s="125"/>
      <c r="G460" s="125"/>
      <c r="H460" s="125"/>
      <c r="I460" s="125"/>
      <c r="J460" s="125"/>
      <c r="K460" s="125"/>
      <c r="L460" s="125"/>
      <c r="M460" s="125"/>
      <c r="N460" s="125"/>
      <c r="O460" s="125"/>
      <c r="P460" s="125"/>
      <c r="Q460" s="125"/>
      <c r="R460" s="125"/>
      <c r="S460" s="125"/>
    </row>
    <row r="461" spans="2:19">
      <c r="B461" s="124"/>
      <c r="C461" s="125"/>
      <c r="D461" s="125"/>
      <c r="E461" s="125"/>
      <c r="F461" s="125"/>
      <c r="G461" s="125"/>
      <c r="H461" s="125"/>
      <c r="I461" s="125"/>
      <c r="J461" s="125"/>
      <c r="K461" s="125"/>
      <c r="L461" s="125"/>
      <c r="M461" s="125"/>
      <c r="N461" s="125"/>
      <c r="O461" s="125"/>
      <c r="P461" s="125"/>
      <c r="Q461" s="125"/>
      <c r="R461" s="125"/>
      <c r="S461" s="125"/>
    </row>
    <row r="462" spans="2:19">
      <c r="B462" s="124"/>
      <c r="C462" s="125"/>
      <c r="D462" s="125"/>
      <c r="E462" s="125"/>
      <c r="F462" s="125"/>
      <c r="G462" s="125"/>
      <c r="H462" s="125"/>
      <c r="I462" s="125"/>
      <c r="J462" s="125"/>
      <c r="K462" s="125"/>
      <c r="L462" s="125"/>
      <c r="M462" s="125"/>
      <c r="N462" s="125"/>
      <c r="O462" s="125"/>
      <c r="P462" s="125"/>
      <c r="Q462" s="125"/>
      <c r="R462" s="125"/>
      <c r="S462" s="125"/>
    </row>
    <row r="463" spans="2:19">
      <c r="B463" s="124"/>
      <c r="C463" s="125"/>
      <c r="D463" s="125"/>
      <c r="E463" s="125"/>
      <c r="F463" s="125"/>
      <c r="G463" s="125"/>
      <c r="H463" s="125"/>
      <c r="I463" s="125"/>
      <c r="J463" s="125"/>
      <c r="K463" s="125"/>
      <c r="L463" s="125"/>
      <c r="M463" s="125"/>
      <c r="N463" s="125"/>
      <c r="O463" s="125"/>
      <c r="P463" s="125"/>
      <c r="Q463" s="125"/>
      <c r="R463" s="125"/>
      <c r="S463" s="125"/>
    </row>
    <row r="464" spans="2:19">
      <c r="B464" s="124"/>
      <c r="C464" s="125"/>
      <c r="D464" s="125"/>
      <c r="E464" s="125"/>
      <c r="F464" s="125"/>
      <c r="G464" s="125"/>
      <c r="H464" s="125"/>
      <c r="I464" s="125"/>
      <c r="J464" s="125"/>
      <c r="K464" s="125"/>
      <c r="L464" s="125"/>
      <c r="M464" s="125"/>
      <c r="N464" s="125"/>
      <c r="O464" s="125"/>
      <c r="P464" s="125"/>
      <c r="Q464" s="125"/>
      <c r="R464" s="125"/>
      <c r="S464" s="125"/>
    </row>
    <row r="465" spans="2:19">
      <c r="B465" s="124"/>
      <c r="C465" s="125"/>
      <c r="D465" s="125"/>
      <c r="E465" s="125"/>
      <c r="F465" s="125"/>
      <c r="G465" s="125"/>
      <c r="H465" s="125"/>
      <c r="I465" s="125"/>
      <c r="J465" s="125"/>
      <c r="K465" s="125"/>
      <c r="L465" s="125"/>
      <c r="M465" s="125"/>
      <c r="N465" s="125"/>
      <c r="O465" s="125"/>
      <c r="P465" s="125"/>
      <c r="Q465" s="125"/>
      <c r="R465" s="125"/>
      <c r="S465" s="125"/>
    </row>
    <row r="466" spans="2:19">
      <c r="B466" s="124"/>
      <c r="C466" s="125"/>
      <c r="D466" s="125"/>
      <c r="E466" s="125"/>
      <c r="F466" s="125"/>
      <c r="G466" s="125"/>
      <c r="H466" s="125"/>
      <c r="I466" s="125"/>
      <c r="J466" s="125"/>
      <c r="K466" s="125"/>
      <c r="L466" s="125"/>
      <c r="M466" s="125"/>
      <c r="N466" s="125"/>
      <c r="O466" s="125"/>
      <c r="P466" s="125"/>
      <c r="Q466" s="125"/>
      <c r="R466" s="125"/>
      <c r="S466" s="125"/>
    </row>
    <row r="467" spans="2:19">
      <c r="B467" s="124"/>
      <c r="C467" s="125"/>
      <c r="D467" s="125"/>
      <c r="E467" s="125"/>
      <c r="F467" s="125"/>
      <c r="G467" s="125"/>
      <c r="H467" s="125"/>
      <c r="I467" s="125"/>
      <c r="J467" s="125"/>
      <c r="K467" s="125"/>
      <c r="L467" s="125"/>
      <c r="M467" s="125"/>
      <c r="N467" s="125"/>
      <c r="O467" s="125"/>
      <c r="P467" s="125"/>
      <c r="Q467" s="125"/>
      <c r="R467" s="125"/>
      <c r="S467" s="125"/>
    </row>
    <row r="468" spans="2:19">
      <c r="B468" s="124"/>
      <c r="C468" s="125"/>
      <c r="D468" s="125"/>
      <c r="E468" s="125"/>
      <c r="F468" s="125"/>
      <c r="G468" s="125"/>
      <c r="H468" s="125"/>
      <c r="I468" s="125"/>
      <c r="J468" s="125"/>
      <c r="K468" s="125"/>
      <c r="L468" s="125"/>
      <c r="M468" s="125"/>
      <c r="N468" s="125"/>
      <c r="O468" s="125"/>
      <c r="P468" s="125"/>
      <c r="Q468" s="125"/>
      <c r="R468" s="125"/>
      <c r="S468" s="125"/>
    </row>
    <row r="469" spans="2:19">
      <c r="B469" s="124"/>
      <c r="C469" s="125"/>
      <c r="D469" s="125"/>
      <c r="E469" s="125"/>
      <c r="F469" s="125"/>
      <c r="G469" s="125"/>
      <c r="H469" s="125"/>
      <c r="I469" s="125"/>
      <c r="J469" s="125"/>
      <c r="K469" s="125"/>
      <c r="L469" s="125"/>
      <c r="M469" s="125"/>
      <c r="N469" s="125"/>
      <c r="O469" s="125"/>
      <c r="P469" s="125"/>
      <c r="Q469" s="125"/>
      <c r="R469" s="125"/>
      <c r="S469" s="125"/>
    </row>
    <row r="470" spans="2:19">
      <c r="B470" s="124"/>
      <c r="C470" s="125"/>
      <c r="D470" s="125"/>
      <c r="E470" s="125"/>
      <c r="F470" s="125"/>
      <c r="G470" s="125"/>
      <c r="H470" s="125"/>
      <c r="I470" s="125"/>
      <c r="J470" s="125"/>
      <c r="K470" s="125"/>
      <c r="L470" s="125"/>
      <c r="M470" s="125"/>
      <c r="N470" s="125"/>
      <c r="O470" s="125"/>
      <c r="P470" s="125"/>
      <c r="Q470" s="125"/>
      <c r="R470" s="125"/>
      <c r="S470" s="125"/>
    </row>
    <row r="471" spans="2:19">
      <c r="B471" s="124"/>
      <c r="C471" s="125"/>
      <c r="D471" s="125"/>
      <c r="E471" s="125"/>
      <c r="F471" s="125"/>
      <c r="G471" s="125"/>
      <c r="H471" s="125"/>
      <c r="I471" s="125"/>
      <c r="J471" s="125"/>
      <c r="K471" s="125"/>
      <c r="L471" s="125"/>
      <c r="M471" s="125"/>
      <c r="N471" s="125"/>
      <c r="O471" s="125"/>
      <c r="P471" s="125"/>
      <c r="Q471" s="125"/>
      <c r="R471" s="125"/>
      <c r="S471" s="125"/>
    </row>
    <row r="472" spans="2:19">
      <c r="B472" s="124"/>
      <c r="C472" s="125"/>
      <c r="D472" s="125"/>
      <c r="E472" s="125"/>
      <c r="F472" s="125"/>
      <c r="G472" s="125"/>
      <c r="H472" s="125"/>
      <c r="I472" s="125"/>
      <c r="J472" s="125"/>
      <c r="K472" s="125"/>
      <c r="L472" s="125"/>
      <c r="M472" s="125"/>
      <c r="N472" s="125"/>
      <c r="O472" s="125"/>
      <c r="P472" s="125"/>
      <c r="Q472" s="125"/>
      <c r="R472" s="125"/>
      <c r="S472" s="125"/>
    </row>
    <row r="473" spans="2:19">
      <c r="B473" s="124"/>
      <c r="C473" s="125"/>
      <c r="D473" s="125"/>
      <c r="E473" s="125"/>
      <c r="F473" s="125"/>
      <c r="G473" s="125"/>
      <c r="H473" s="125"/>
      <c r="I473" s="125"/>
      <c r="J473" s="125"/>
      <c r="K473" s="125"/>
      <c r="L473" s="125"/>
      <c r="M473" s="125"/>
      <c r="N473" s="125"/>
      <c r="O473" s="125"/>
      <c r="P473" s="125"/>
      <c r="Q473" s="125"/>
      <c r="R473" s="125"/>
      <c r="S473" s="125"/>
    </row>
    <row r="474" spans="2:19">
      <c r="B474" s="124"/>
      <c r="C474" s="125"/>
      <c r="D474" s="125"/>
      <c r="E474" s="125"/>
      <c r="F474" s="125"/>
      <c r="G474" s="125"/>
      <c r="H474" s="125"/>
      <c r="I474" s="125"/>
      <c r="J474" s="125"/>
      <c r="K474" s="125"/>
      <c r="L474" s="125"/>
      <c r="M474" s="125"/>
      <c r="N474" s="125"/>
      <c r="O474" s="125"/>
      <c r="P474" s="125"/>
      <c r="Q474" s="125"/>
      <c r="R474" s="125"/>
      <c r="S474" s="125"/>
    </row>
    <row r="475" spans="2:19">
      <c r="B475" s="124"/>
      <c r="C475" s="125"/>
      <c r="D475" s="125"/>
      <c r="E475" s="125"/>
      <c r="F475" s="125"/>
      <c r="G475" s="125"/>
      <c r="H475" s="125"/>
      <c r="I475" s="125"/>
      <c r="J475" s="125"/>
      <c r="K475" s="125"/>
      <c r="L475" s="125"/>
      <c r="M475" s="125"/>
      <c r="N475" s="125"/>
      <c r="O475" s="125"/>
      <c r="P475" s="125"/>
      <c r="Q475" s="125"/>
      <c r="R475" s="125"/>
      <c r="S475" s="125"/>
    </row>
    <row r="476" spans="2:19">
      <c r="B476" s="124"/>
      <c r="C476" s="125"/>
      <c r="D476" s="125"/>
      <c r="E476" s="125"/>
      <c r="F476" s="125"/>
      <c r="G476" s="125"/>
      <c r="H476" s="125"/>
      <c r="I476" s="125"/>
      <c r="J476" s="125"/>
      <c r="K476" s="125"/>
      <c r="L476" s="125"/>
      <c r="M476" s="125"/>
      <c r="N476" s="125"/>
      <c r="O476" s="125"/>
      <c r="P476" s="125"/>
      <c r="Q476" s="125"/>
      <c r="R476" s="125"/>
      <c r="S476" s="125"/>
    </row>
    <row r="477" spans="2:19">
      <c r="B477" s="124"/>
      <c r="C477" s="125"/>
      <c r="D477" s="125"/>
      <c r="E477" s="125"/>
      <c r="F477" s="125"/>
      <c r="G477" s="125"/>
      <c r="H477" s="125"/>
      <c r="I477" s="125"/>
      <c r="J477" s="125"/>
      <c r="K477" s="125"/>
      <c r="L477" s="125"/>
      <c r="M477" s="125"/>
      <c r="N477" s="125"/>
      <c r="O477" s="125"/>
      <c r="P477" s="125"/>
      <c r="Q477" s="125"/>
      <c r="R477" s="125"/>
      <c r="S477" s="125"/>
    </row>
    <row r="478" spans="2:19">
      <c r="B478" s="124"/>
      <c r="C478" s="125"/>
      <c r="D478" s="125"/>
      <c r="E478" s="125"/>
      <c r="F478" s="125"/>
      <c r="G478" s="125"/>
      <c r="H478" s="125"/>
      <c r="I478" s="125"/>
      <c r="J478" s="125"/>
      <c r="K478" s="125"/>
      <c r="L478" s="125"/>
      <c r="M478" s="125"/>
      <c r="N478" s="125"/>
      <c r="O478" s="125"/>
      <c r="P478" s="125"/>
      <c r="Q478" s="125"/>
      <c r="R478" s="125"/>
      <c r="S478" s="125"/>
    </row>
    <row r="479" spans="2:19">
      <c r="B479" s="124"/>
      <c r="C479" s="125"/>
      <c r="D479" s="125"/>
      <c r="E479" s="125"/>
      <c r="F479" s="125"/>
      <c r="G479" s="125"/>
      <c r="H479" s="125"/>
      <c r="I479" s="125"/>
      <c r="J479" s="125"/>
      <c r="K479" s="125"/>
      <c r="L479" s="125"/>
      <c r="M479" s="125"/>
      <c r="N479" s="125"/>
      <c r="O479" s="125"/>
      <c r="P479" s="125"/>
      <c r="Q479" s="125"/>
      <c r="R479" s="125"/>
      <c r="S479" s="125"/>
    </row>
    <row r="480" spans="2:19">
      <c r="B480" s="124"/>
      <c r="C480" s="125"/>
      <c r="D480" s="125"/>
      <c r="E480" s="125"/>
      <c r="F480" s="125"/>
      <c r="G480" s="125"/>
      <c r="H480" s="125"/>
      <c r="I480" s="125"/>
      <c r="J480" s="125"/>
      <c r="K480" s="125"/>
      <c r="L480" s="125"/>
      <c r="M480" s="125"/>
      <c r="N480" s="125"/>
      <c r="O480" s="125"/>
      <c r="P480" s="125"/>
      <c r="Q480" s="125"/>
      <c r="R480" s="125"/>
      <c r="S480" s="125"/>
    </row>
    <row r="481" spans="2:19">
      <c r="B481" s="124"/>
      <c r="C481" s="125"/>
      <c r="D481" s="125"/>
      <c r="E481" s="125"/>
      <c r="F481" s="125"/>
      <c r="G481" s="125"/>
      <c r="H481" s="125"/>
      <c r="I481" s="125"/>
      <c r="J481" s="125"/>
      <c r="K481" s="125"/>
      <c r="L481" s="125"/>
      <c r="M481" s="125"/>
      <c r="N481" s="125"/>
      <c r="O481" s="125"/>
      <c r="P481" s="125"/>
      <c r="Q481" s="125"/>
      <c r="R481" s="125"/>
      <c r="S481" s="125"/>
    </row>
    <row r="482" spans="2:19">
      <c r="B482" s="124"/>
      <c r="C482" s="125"/>
      <c r="D482" s="125"/>
      <c r="E482" s="125"/>
      <c r="F482" s="125"/>
      <c r="G482" s="125"/>
      <c r="H482" s="125"/>
      <c r="I482" s="125"/>
      <c r="J482" s="125"/>
      <c r="K482" s="125"/>
      <c r="L482" s="125"/>
      <c r="M482" s="125"/>
      <c r="N482" s="125"/>
      <c r="O482" s="125"/>
      <c r="P482" s="125"/>
      <c r="Q482" s="125"/>
      <c r="R482" s="125"/>
      <c r="S482" s="125"/>
    </row>
    <row r="483" spans="2:19">
      <c r="B483" s="124"/>
      <c r="C483" s="125"/>
      <c r="D483" s="125"/>
      <c r="E483" s="125"/>
      <c r="F483" s="125"/>
      <c r="G483" s="125"/>
      <c r="H483" s="125"/>
      <c r="I483" s="125"/>
      <c r="J483" s="125"/>
      <c r="K483" s="125"/>
      <c r="L483" s="125"/>
      <c r="M483" s="125"/>
      <c r="N483" s="125"/>
      <c r="O483" s="125"/>
      <c r="P483" s="125"/>
      <c r="Q483" s="125"/>
      <c r="R483" s="125"/>
      <c r="S483" s="125"/>
    </row>
    <row r="484" spans="2:19">
      <c r="B484" s="124"/>
      <c r="C484" s="125"/>
      <c r="D484" s="125"/>
      <c r="E484" s="125"/>
      <c r="F484" s="125"/>
      <c r="G484" s="125"/>
      <c r="H484" s="125"/>
      <c r="I484" s="125"/>
      <c r="J484" s="125"/>
      <c r="K484" s="125"/>
      <c r="L484" s="125"/>
      <c r="M484" s="125"/>
      <c r="N484" s="125"/>
      <c r="O484" s="125"/>
      <c r="P484" s="125"/>
      <c r="Q484" s="125"/>
      <c r="R484" s="125"/>
      <c r="S484" s="125"/>
    </row>
    <row r="485" spans="2:19">
      <c r="B485" s="124"/>
      <c r="C485" s="125"/>
      <c r="D485" s="125"/>
      <c r="E485" s="125"/>
      <c r="F485" s="125"/>
      <c r="G485" s="125"/>
      <c r="H485" s="125"/>
      <c r="I485" s="125"/>
      <c r="J485" s="125"/>
      <c r="K485" s="125"/>
      <c r="L485" s="125"/>
      <c r="M485" s="125"/>
      <c r="N485" s="125"/>
      <c r="O485" s="125"/>
      <c r="P485" s="125"/>
      <c r="Q485" s="125"/>
      <c r="R485" s="125"/>
      <c r="S485" s="125"/>
    </row>
    <row r="486" spans="2:19">
      <c r="B486" s="124"/>
      <c r="C486" s="125"/>
      <c r="D486" s="125"/>
      <c r="E486" s="125"/>
      <c r="F486" s="125"/>
      <c r="G486" s="125"/>
      <c r="H486" s="125"/>
      <c r="I486" s="125"/>
      <c r="J486" s="125"/>
      <c r="K486" s="125"/>
      <c r="L486" s="125"/>
      <c r="M486" s="125"/>
      <c r="N486" s="125"/>
      <c r="O486" s="125"/>
      <c r="P486" s="125"/>
      <c r="Q486" s="125"/>
      <c r="R486" s="125"/>
      <c r="S486" s="125"/>
    </row>
    <row r="487" spans="2:19">
      <c r="B487" s="124"/>
      <c r="C487" s="125"/>
      <c r="D487" s="125"/>
      <c r="E487" s="125"/>
      <c r="F487" s="125"/>
      <c r="G487" s="125"/>
      <c r="H487" s="125"/>
      <c r="I487" s="125"/>
      <c r="J487" s="125"/>
      <c r="K487" s="125"/>
      <c r="L487" s="125"/>
      <c r="M487" s="125"/>
      <c r="N487" s="125"/>
      <c r="O487" s="125"/>
      <c r="P487" s="125"/>
      <c r="Q487" s="125"/>
      <c r="R487" s="125"/>
      <c r="S487" s="125"/>
    </row>
    <row r="488" spans="2:19">
      <c r="B488" s="124"/>
      <c r="C488" s="125"/>
      <c r="D488" s="125"/>
      <c r="E488" s="125"/>
      <c r="F488" s="125"/>
      <c r="G488" s="125"/>
      <c r="H488" s="125"/>
      <c r="I488" s="125"/>
      <c r="J488" s="125"/>
      <c r="K488" s="125"/>
      <c r="L488" s="125"/>
      <c r="M488" s="125"/>
      <c r="N488" s="125"/>
      <c r="O488" s="125"/>
      <c r="P488" s="125"/>
      <c r="Q488" s="125"/>
      <c r="R488" s="125"/>
      <c r="S488" s="125"/>
    </row>
    <row r="489" spans="2:19">
      <c r="B489" s="124"/>
      <c r="C489" s="125"/>
      <c r="D489" s="125"/>
      <c r="E489" s="125"/>
      <c r="F489" s="125"/>
      <c r="G489" s="125"/>
      <c r="H489" s="125"/>
      <c r="I489" s="125"/>
      <c r="J489" s="125"/>
      <c r="K489" s="125"/>
      <c r="L489" s="125"/>
      <c r="M489" s="125"/>
      <c r="N489" s="125"/>
      <c r="O489" s="125"/>
      <c r="P489" s="125"/>
      <c r="Q489" s="125"/>
      <c r="R489" s="125"/>
      <c r="S489" s="125"/>
    </row>
    <row r="490" spans="2:19">
      <c r="B490" s="124"/>
      <c r="C490" s="125"/>
      <c r="D490" s="125"/>
      <c r="E490" s="125"/>
      <c r="F490" s="125"/>
      <c r="G490" s="125"/>
      <c r="H490" s="125"/>
      <c r="I490" s="125"/>
      <c r="J490" s="125"/>
      <c r="K490" s="125"/>
      <c r="L490" s="125"/>
      <c r="M490" s="125"/>
      <c r="N490" s="125"/>
      <c r="O490" s="125"/>
      <c r="P490" s="125"/>
      <c r="Q490" s="125"/>
      <c r="R490" s="125"/>
      <c r="S490" s="125"/>
    </row>
    <row r="491" spans="2:19">
      <c r="B491" s="124"/>
      <c r="C491" s="125"/>
      <c r="D491" s="125"/>
      <c r="E491" s="125"/>
      <c r="F491" s="125"/>
      <c r="G491" s="125"/>
      <c r="H491" s="125"/>
      <c r="I491" s="125"/>
      <c r="J491" s="125"/>
      <c r="K491" s="125"/>
      <c r="L491" s="125"/>
      <c r="M491" s="125"/>
      <c r="N491" s="125"/>
      <c r="O491" s="125"/>
      <c r="P491" s="125"/>
      <c r="Q491" s="125"/>
      <c r="R491" s="125"/>
      <c r="S491" s="125"/>
    </row>
    <row r="492" spans="2:19">
      <c r="B492" s="124"/>
      <c r="C492" s="125"/>
      <c r="D492" s="125"/>
      <c r="E492" s="125"/>
      <c r="F492" s="125"/>
      <c r="G492" s="125"/>
      <c r="H492" s="125"/>
      <c r="I492" s="125"/>
      <c r="J492" s="125"/>
      <c r="K492" s="125"/>
      <c r="L492" s="125"/>
      <c r="M492" s="125"/>
      <c r="N492" s="125"/>
      <c r="O492" s="125"/>
      <c r="P492" s="125"/>
      <c r="Q492" s="125"/>
      <c r="R492" s="125"/>
      <c r="S492" s="125"/>
    </row>
    <row r="493" spans="2:19">
      <c r="B493" s="124"/>
      <c r="C493" s="125"/>
      <c r="D493" s="125"/>
      <c r="E493" s="125"/>
      <c r="F493" s="125"/>
      <c r="G493" s="125"/>
      <c r="H493" s="125"/>
      <c r="I493" s="125"/>
      <c r="J493" s="125"/>
      <c r="K493" s="125"/>
      <c r="L493" s="125"/>
      <c r="M493" s="125"/>
      <c r="N493" s="125"/>
      <c r="O493" s="125"/>
      <c r="P493" s="125"/>
      <c r="Q493" s="125"/>
      <c r="R493" s="125"/>
      <c r="S493" s="125"/>
    </row>
    <row r="494" spans="2:19">
      <c r="B494" s="124"/>
      <c r="C494" s="125"/>
      <c r="D494" s="125"/>
      <c r="E494" s="125"/>
      <c r="F494" s="125"/>
      <c r="G494" s="125"/>
      <c r="H494" s="125"/>
      <c r="I494" s="125"/>
      <c r="J494" s="125"/>
      <c r="K494" s="125"/>
      <c r="L494" s="125"/>
      <c r="M494" s="125"/>
      <c r="N494" s="125"/>
      <c r="O494" s="125"/>
      <c r="P494" s="125"/>
      <c r="Q494" s="125"/>
      <c r="R494" s="125"/>
      <c r="S494" s="125"/>
    </row>
    <row r="495" spans="2:19">
      <c r="B495" s="124"/>
      <c r="C495" s="125"/>
      <c r="D495" s="125"/>
      <c r="E495" s="125"/>
      <c r="F495" s="125"/>
      <c r="G495" s="125"/>
      <c r="H495" s="125"/>
      <c r="I495" s="125"/>
      <c r="J495" s="125"/>
      <c r="K495" s="125"/>
      <c r="L495" s="125"/>
      <c r="M495" s="125"/>
      <c r="N495" s="125"/>
      <c r="O495" s="125"/>
      <c r="P495" s="125"/>
      <c r="Q495" s="125"/>
      <c r="R495" s="125"/>
      <c r="S495" s="125"/>
    </row>
    <row r="496" spans="2:19">
      <c r="B496" s="124"/>
      <c r="C496" s="125"/>
      <c r="D496" s="125"/>
      <c r="E496" s="125"/>
      <c r="F496" s="125"/>
      <c r="G496" s="125"/>
      <c r="H496" s="125"/>
      <c r="I496" s="125"/>
      <c r="J496" s="125"/>
      <c r="K496" s="125"/>
      <c r="L496" s="125"/>
      <c r="M496" s="125"/>
      <c r="N496" s="125"/>
      <c r="O496" s="125"/>
      <c r="P496" s="125"/>
      <c r="Q496" s="125"/>
      <c r="R496" s="125"/>
      <c r="S496" s="125"/>
    </row>
    <row r="497" spans="2:19">
      <c r="B497" s="124"/>
      <c r="C497" s="125"/>
      <c r="D497" s="125"/>
      <c r="E497" s="125"/>
      <c r="F497" s="125"/>
      <c r="G497" s="125"/>
      <c r="H497" s="125"/>
      <c r="I497" s="125"/>
      <c r="J497" s="125"/>
      <c r="K497" s="125"/>
      <c r="L497" s="125"/>
      <c r="M497" s="125"/>
      <c r="N497" s="125"/>
      <c r="O497" s="125"/>
      <c r="P497" s="125"/>
      <c r="Q497" s="125"/>
      <c r="R497" s="125"/>
      <c r="S497" s="125"/>
    </row>
    <row r="498" spans="2:19">
      <c r="B498" s="124"/>
      <c r="C498" s="125"/>
      <c r="D498" s="125"/>
      <c r="E498" s="125"/>
      <c r="F498" s="125"/>
      <c r="G498" s="125"/>
      <c r="H498" s="125"/>
      <c r="I498" s="125"/>
      <c r="J498" s="125"/>
      <c r="K498" s="125"/>
      <c r="L498" s="125"/>
      <c r="M498" s="125"/>
      <c r="N498" s="125"/>
      <c r="O498" s="125"/>
      <c r="P498" s="125"/>
      <c r="Q498" s="125"/>
      <c r="R498" s="125"/>
      <c r="S498" s="125"/>
    </row>
    <row r="499" spans="2:19">
      <c r="B499" s="124"/>
      <c r="C499" s="125"/>
      <c r="D499" s="125"/>
      <c r="E499" s="125"/>
      <c r="F499" s="125"/>
      <c r="G499" s="125"/>
      <c r="H499" s="125"/>
      <c r="I499" s="125"/>
      <c r="J499" s="125"/>
      <c r="K499" s="125"/>
      <c r="L499" s="125"/>
      <c r="M499" s="125"/>
      <c r="N499" s="125"/>
      <c r="O499" s="125"/>
      <c r="P499" s="125"/>
      <c r="Q499" s="125"/>
      <c r="R499" s="125"/>
      <c r="S499" s="125"/>
    </row>
    <row r="500" spans="2:19">
      <c r="B500" s="124"/>
      <c r="C500" s="125"/>
      <c r="D500" s="125"/>
      <c r="E500" s="125"/>
      <c r="F500" s="125"/>
      <c r="G500" s="125"/>
      <c r="H500" s="125"/>
      <c r="I500" s="125"/>
      <c r="J500" s="125"/>
      <c r="K500" s="125"/>
      <c r="L500" s="125"/>
      <c r="M500" s="125"/>
      <c r="N500" s="125"/>
      <c r="O500" s="125"/>
      <c r="P500" s="125"/>
      <c r="Q500" s="125"/>
      <c r="R500" s="125"/>
      <c r="S500" s="125"/>
    </row>
    <row r="501" spans="2:19">
      <c r="B501" s="124"/>
      <c r="C501" s="125"/>
      <c r="D501" s="125"/>
      <c r="E501" s="125"/>
      <c r="F501" s="125"/>
      <c r="G501" s="125"/>
      <c r="H501" s="125"/>
      <c r="I501" s="125"/>
      <c r="J501" s="125"/>
      <c r="K501" s="125"/>
      <c r="L501" s="125"/>
      <c r="M501" s="125"/>
      <c r="N501" s="125"/>
      <c r="O501" s="125"/>
      <c r="P501" s="125"/>
      <c r="Q501" s="125"/>
      <c r="R501" s="125"/>
      <c r="S501" s="125"/>
    </row>
    <row r="502" spans="2:19">
      <c r="B502" s="124"/>
      <c r="C502" s="125"/>
      <c r="D502" s="125"/>
      <c r="E502" s="125"/>
      <c r="F502" s="125"/>
      <c r="G502" s="125"/>
      <c r="H502" s="125"/>
      <c r="I502" s="125"/>
      <c r="J502" s="125"/>
      <c r="K502" s="125"/>
      <c r="L502" s="125"/>
      <c r="M502" s="125"/>
      <c r="N502" s="125"/>
      <c r="O502" s="125"/>
      <c r="P502" s="125"/>
      <c r="Q502" s="125"/>
      <c r="R502" s="125"/>
      <c r="S502" s="125"/>
    </row>
    <row r="503" spans="2:19">
      <c r="B503" s="124"/>
      <c r="C503" s="125"/>
      <c r="D503" s="125"/>
      <c r="E503" s="125"/>
      <c r="F503" s="125"/>
      <c r="G503" s="125"/>
      <c r="H503" s="125"/>
      <c r="I503" s="125"/>
      <c r="J503" s="125"/>
      <c r="K503" s="125"/>
      <c r="L503" s="125"/>
      <c r="M503" s="125"/>
      <c r="N503" s="125"/>
      <c r="O503" s="125"/>
      <c r="P503" s="125"/>
      <c r="Q503" s="125"/>
      <c r="R503" s="125"/>
      <c r="S503" s="125"/>
    </row>
    <row r="504" spans="2:19">
      <c r="B504" s="124"/>
      <c r="C504" s="125"/>
      <c r="D504" s="125"/>
      <c r="E504" s="125"/>
      <c r="F504" s="125"/>
      <c r="G504" s="125"/>
      <c r="H504" s="125"/>
      <c r="I504" s="125"/>
      <c r="J504" s="125"/>
      <c r="K504" s="125"/>
      <c r="L504" s="125"/>
      <c r="M504" s="125"/>
      <c r="N504" s="125"/>
      <c r="O504" s="125"/>
      <c r="P504" s="125"/>
      <c r="Q504" s="125"/>
      <c r="R504" s="125"/>
      <c r="S504" s="125"/>
    </row>
    <row r="505" spans="2:19">
      <c r="B505" s="124"/>
      <c r="C505" s="125"/>
      <c r="D505" s="125"/>
      <c r="E505" s="125"/>
      <c r="F505" s="125"/>
      <c r="G505" s="125"/>
      <c r="H505" s="125"/>
      <c r="I505" s="125"/>
      <c r="J505" s="125"/>
      <c r="K505" s="125"/>
      <c r="L505" s="125"/>
      <c r="M505" s="125"/>
      <c r="N505" s="125"/>
      <c r="O505" s="125"/>
      <c r="P505" s="125"/>
      <c r="Q505" s="125"/>
      <c r="R505" s="125"/>
      <c r="S505" s="125"/>
    </row>
    <row r="506" spans="2:19">
      <c r="B506" s="124"/>
      <c r="C506" s="125"/>
      <c r="D506" s="125"/>
      <c r="E506" s="125"/>
      <c r="F506" s="125"/>
      <c r="G506" s="125"/>
      <c r="H506" s="125"/>
      <c r="I506" s="125"/>
      <c r="J506" s="125"/>
      <c r="K506" s="125"/>
      <c r="L506" s="125"/>
      <c r="M506" s="125"/>
      <c r="N506" s="125"/>
      <c r="O506" s="125"/>
      <c r="P506" s="125"/>
      <c r="Q506" s="125"/>
      <c r="R506" s="125"/>
      <c r="S506" s="125"/>
    </row>
    <row r="507" spans="2:19">
      <c r="B507" s="124"/>
      <c r="C507" s="125"/>
      <c r="D507" s="125"/>
      <c r="E507" s="125"/>
      <c r="F507" s="125"/>
      <c r="G507" s="125"/>
      <c r="H507" s="125"/>
      <c r="I507" s="125"/>
      <c r="J507" s="125"/>
      <c r="K507" s="125"/>
      <c r="L507" s="125"/>
      <c r="M507" s="125"/>
      <c r="N507" s="125"/>
      <c r="O507" s="125"/>
      <c r="P507" s="125"/>
      <c r="Q507" s="125"/>
      <c r="R507" s="125"/>
      <c r="S507" s="125"/>
    </row>
    <row r="508" spans="2:19">
      <c r="B508" s="124"/>
      <c r="C508" s="125"/>
      <c r="D508" s="125"/>
      <c r="E508" s="125"/>
      <c r="F508" s="125"/>
      <c r="G508" s="125"/>
      <c r="H508" s="125"/>
      <c r="I508" s="125"/>
      <c r="J508" s="125"/>
      <c r="K508" s="125"/>
      <c r="L508" s="125"/>
      <c r="M508" s="125"/>
      <c r="N508" s="125"/>
      <c r="O508" s="125"/>
      <c r="P508" s="125"/>
      <c r="Q508" s="125"/>
      <c r="R508" s="125"/>
      <c r="S508" s="125"/>
    </row>
    <row r="509" spans="2:19">
      <c r="B509" s="124"/>
      <c r="C509" s="125"/>
      <c r="D509" s="125"/>
      <c r="E509" s="125"/>
      <c r="F509" s="125"/>
      <c r="G509" s="125"/>
      <c r="H509" s="125"/>
      <c r="I509" s="125"/>
      <c r="J509" s="125"/>
      <c r="K509" s="125"/>
      <c r="L509" s="125"/>
      <c r="M509" s="125"/>
      <c r="N509" s="125"/>
      <c r="O509" s="125"/>
      <c r="P509" s="125"/>
      <c r="Q509" s="125"/>
      <c r="R509" s="125"/>
      <c r="S509" s="125"/>
    </row>
    <row r="510" spans="2:19">
      <c r="B510" s="124"/>
      <c r="C510" s="125"/>
      <c r="D510" s="125"/>
      <c r="E510" s="125"/>
      <c r="F510" s="125"/>
      <c r="G510" s="125"/>
      <c r="H510" s="125"/>
      <c r="I510" s="125"/>
      <c r="J510" s="125"/>
      <c r="K510" s="125"/>
      <c r="L510" s="125"/>
      <c r="M510" s="125"/>
      <c r="N510" s="125"/>
      <c r="O510" s="125"/>
      <c r="P510" s="125"/>
      <c r="Q510" s="125"/>
      <c r="R510" s="125"/>
      <c r="S510" s="125"/>
    </row>
    <row r="511" spans="2:19">
      <c r="B511" s="124"/>
      <c r="C511" s="125"/>
      <c r="D511" s="125"/>
      <c r="E511" s="125"/>
      <c r="F511" s="125"/>
      <c r="G511" s="125"/>
      <c r="H511" s="125"/>
      <c r="I511" s="125"/>
      <c r="J511" s="125"/>
      <c r="K511" s="125"/>
      <c r="L511" s="125"/>
      <c r="M511" s="125"/>
      <c r="N511" s="125"/>
      <c r="O511" s="125"/>
      <c r="P511" s="125"/>
      <c r="Q511" s="125"/>
      <c r="R511" s="125"/>
      <c r="S511" s="125"/>
    </row>
    <row r="512" spans="2:19">
      <c r="B512" s="124"/>
      <c r="C512" s="125"/>
      <c r="D512" s="125"/>
      <c r="E512" s="125"/>
      <c r="F512" s="125"/>
      <c r="G512" s="125"/>
      <c r="H512" s="125"/>
      <c r="I512" s="125"/>
      <c r="J512" s="125"/>
      <c r="K512" s="125"/>
      <c r="L512" s="125"/>
      <c r="M512" s="125"/>
      <c r="N512" s="125"/>
      <c r="O512" s="125"/>
      <c r="P512" s="125"/>
      <c r="Q512" s="125"/>
      <c r="R512" s="125"/>
      <c r="S512" s="125"/>
    </row>
    <row r="513" spans="2:19">
      <c r="B513" s="124"/>
      <c r="C513" s="125"/>
      <c r="D513" s="125"/>
      <c r="E513" s="125"/>
      <c r="F513" s="125"/>
      <c r="G513" s="125"/>
      <c r="H513" s="125"/>
      <c r="I513" s="125"/>
      <c r="J513" s="125"/>
      <c r="K513" s="125"/>
      <c r="L513" s="125"/>
      <c r="M513" s="125"/>
      <c r="N513" s="125"/>
      <c r="O513" s="125"/>
      <c r="P513" s="125"/>
      <c r="Q513" s="125"/>
      <c r="R513" s="125"/>
      <c r="S513" s="125"/>
    </row>
    <row r="514" spans="2:19">
      <c r="B514" s="124"/>
      <c r="C514" s="125"/>
      <c r="D514" s="125"/>
      <c r="E514" s="125"/>
      <c r="F514" s="125"/>
      <c r="G514" s="125"/>
      <c r="H514" s="125"/>
      <c r="I514" s="125"/>
      <c r="J514" s="125"/>
      <c r="K514" s="125"/>
      <c r="L514" s="125"/>
      <c r="M514" s="125"/>
      <c r="N514" s="125"/>
      <c r="O514" s="125"/>
      <c r="P514" s="125"/>
      <c r="Q514" s="125"/>
      <c r="R514" s="125"/>
      <c r="S514" s="125"/>
    </row>
    <row r="515" spans="2:19">
      <c r="B515" s="124"/>
      <c r="C515" s="125"/>
      <c r="D515" s="125"/>
      <c r="E515" s="125"/>
      <c r="F515" s="125"/>
      <c r="G515" s="125"/>
      <c r="H515" s="125"/>
      <c r="I515" s="125"/>
      <c r="J515" s="125"/>
      <c r="K515" s="125"/>
      <c r="L515" s="125"/>
      <c r="M515" s="125"/>
      <c r="N515" s="125"/>
      <c r="O515" s="125"/>
      <c r="P515" s="125"/>
      <c r="Q515" s="125"/>
      <c r="R515" s="125"/>
      <c r="S515" s="125"/>
    </row>
    <row r="516" spans="2:19">
      <c r="B516" s="124"/>
      <c r="C516" s="125"/>
      <c r="D516" s="125"/>
      <c r="E516" s="125"/>
      <c r="F516" s="125"/>
      <c r="G516" s="125"/>
      <c r="H516" s="125"/>
      <c r="I516" s="125"/>
      <c r="J516" s="125"/>
      <c r="K516" s="125"/>
      <c r="L516" s="125"/>
      <c r="M516" s="125"/>
      <c r="N516" s="125"/>
      <c r="O516" s="125"/>
      <c r="P516" s="125"/>
      <c r="Q516" s="125"/>
      <c r="R516" s="125"/>
      <c r="S516" s="125"/>
    </row>
    <row r="517" spans="2:19">
      <c r="B517" s="124"/>
      <c r="C517" s="125"/>
      <c r="D517" s="125"/>
      <c r="E517" s="125"/>
      <c r="F517" s="125"/>
      <c r="G517" s="125"/>
      <c r="H517" s="125"/>
      <c r="I517" s="125"/>
      <c r="J517" s="125"/>
      <c r="K517" s="125"/>
      <c r="L517" s="125"/>
      <c r="M517" s="125"/>
      <c r="N517" s="125"/>
      <c r="O517" s="125"/>
      <c r="P517" s="125"/>
      <c r="Q517" s="125"/>
      <c r="R517" s="125"/>
      <c r="S517" s="125"/>
    </row>
    <row r="518" spans="2:19">
      <c r="B518" s="124"/>
      <c r="C518" s="125"/>
      <c r="D518" s="125"/>
      <c r="E518" s="125"/>
      <c r="F518" s="125"/>
      <c r="G518" s="125"/>
      <c r="H518" s="125"/>
      <c r="I518" s="125"/>
      <c r="J518" s="125"/>
      <c r="K518" s="125"/>
      <c r="L518" s="125"/>
      <c r="M518" s="125"/>
      <c r="N518" s="125"/>
      <c r="O518" s="125"/>
      <c r="P518" s="125"/>
      <c r="Q518" s="125"/>
      <c r="R518" s="125"/>
      <c r="S518" s="125"/>
    </row>
    <row r="519" spans="2:19">
      <c r="B519" s="124"/>
      <c r="C519" s="125"/>
      <c r="D519" s="125"/>
      <c r="E519" s="125"/>
      <c r="F519" s="125"/>
      <c r="G519" s="125"/>
      <c r="H519" s="125"/>
      <c r="I519" s="125"/>
      <c r="J519" s="125"/>
      <c r="K519" s="125"/>
      <c r="L519" s="125"/>
      <c r="M519" s="125"/>
      <c r="N519" s="125"/>
      <c r="O519" s="125"/>
      <c r="P519" s="125"/>
      <c r="Q519" s="125"/>
      <c r="R519" s="125"/>
      <c r="S519" s="125"/>
    </row>
    <row r="520" spans="2:19">
      <c r="B520" s="124"/>
      <c r="C520" s="125"/>
      <c r="D520" s="125"/>
      <c r="E520" s="125"/>
      <c r="F520" s="125"/>
      <c r="G520" s="125"/>
      <c r="H520" s="125"/>
      <c r="I520" s="125"/>
      <c r="J520" s="125"/>
      <c r="K520" s="125"/>
      <c r="L520" s="125"/>
      <c r="M520" s="125"/>
      <c r="N520" s="125"/>
      <c r="O520" s="125"/>
      <c r="P520" s="125"/>
      <c r="Q520" s="125"/>
      <c r="R520" s="125"/>
      <c r="S520" s="125"/>
    </row>
    <row r="521" spans="2:19">
      <c r="B521" s="124"/>
      <c r="C521" s="125"/>
      <c r="D521" s="125"/>
      <c r="E521" s="125"/>
      <c r="F521" s="125"/>
      <c r="G521" s="125"/>
      <c r="H521" s="125"/>
      <c r="I521" s="125"/>
      <c r="J521" s="125"/>
      <c r="K521" s="125"/>
      <c r="L521" s="125"/>
      <c r="M521" s="125"/>
      <c r="N521" s="125"/>
      <c r="O521" s="125"/>
      <c r="P521" s="125"/>
      <c r="Q521" s="125"/>
      <c r="R521" s="125"/>
      <c r="S521" s="125"/>
    </row>
    <row r="522" spans="2:19">
      <c r="B522" s="124"/>
      <c r="C522" s="125"/>
      <c r="D522" s="125"/>
      <c r="E522" s="125"/>
      <c r="F522" s="125"/>
      <c r="G522" s="125"/>
      <c r="H522" s="125"/>
      <c r="I522" s="125"/>
      <c r="J522" s="125"/>
      <c r="K522" s="125"/>
      <c r="L522" s="125"/>
      <c r="M522" s="125"/>
      <c r="N522" s="125"/>
      <c r="O522" s="125"/>
      <c r="P522" s="125"/>
      <c r="Q522" s="125"/>
      <c r="R522" s="125"/>
      <c r="S522" s="125"/>
    </row>
    <row r="523" spans="2:19">
      <c r="B523" s="124"/>
      <c r="C523" s="125"/>
      <c r="D523" s="125"/>
      <c r="E523" s="125"/>
      <c r="F523" s="125"/>
      <c r="G523" s="125"/>
      <c r="H523" s="125"/>
      <c r="I523" s="125"/>
      <c r="J523" s="125"/>
      <c r="K523" s="125"/>
      <c r="L523" s="125"/>
      <c r="M523" s="125"/>
      <c r="N523" s="125"/>
      <c r="O523" s="125"/>
      <c r="P523" s="125"/>
      <c r="Q523" s="125"/>
      <c r="R523" s="125"/>
      <c r="S523" s="125"/>
    </row>
    <row r="524" spans="2:19">
      <c r="B524" s="124"/>
      <c r="C524" s="125"/>
      <c r="D524" s="125"/>
      <c r="E524" s="125"/>
      <c r="F524" s="125"/>
      <c r="G524" s="125"/>
      <c r="H524" s="125"/>
      <c r="I524" s="125"/>
      <c r="J524" s="125"/>
      <c r="K524" s="125"/>
      <c r="L524" s="125"/>
      <c r="M524" s="125"/>
      <c r="N524" s="125"/>
      <c r="O524" s="125"/>
      <c r="P524" s="125"/>
      <c r="Q524" s="125"/>
      <c r="R524" s="125"/>
      <c r="S524" s="125"/>
    </row>
    <row r="525" spans="2:19">
      <c r="B525" s="124"/>
      <c r="C525" s="125"/>
      <c r="D525" s="125"/>
      <c r="E525" s="125"/>
      <c r="F525" s="125"/>
      <c r="G525" s="125"/>
      <c r="H525" s="125"/>
      <c r="I525" s="125"/>
      <c r="J525" s="125"/>
      <c r="K525" s="125"/>
      <c r="L525" s="125"/>
      <c r="M525" s="125"/>
      <c r="N525" s="125"/>
      <c r="O525" s="125"/>
      <c r="P525" s="125"/>
      <c r="Q525" s="125"/>
      <c r="R525" s="125"/>
      <c r="S525" s="125"/>
    </row>
    <row r="526" spans="2:19">
      <c r="B526" s="124"/>
      <c r="C526" s="125"/>
      <c r="D526" s="125"/>
      <c r="E526" s="125"/>
      <c r="F526" s="125"/>
      <c r="G526" s="125"/>
      <c r="H526" s="125"/>
      <c r="I526" s="125"/>
      <c r="J526" s="125"/>
      <c r="K526" s="125"/>
      <c r="L526" s="125"/>
      <c r="M526" s="125"/>
      <c r="N526" s="125"/>
      <c r="O526" s="125"/>
      <c r="P526" s="125"/>
      <c r="Q526" s="125"/>
      <c r="R526" s="125"/>
      <c r="S526" s="125"/>
    </row>
    <row r="527" spans="2:19">
      <c r="B527" s="124"/>
      <c r="C527" s="125"/>
      <c r="D527" s="125"/>
      <c r="E527" s="125"/>
      <c r="F527" s="125"/>
      <c r="G527" s="125"/>
      <c r="H527" s="125"/>
      <c r="I527" s="125"/>
      <c r="J527" s="125"/>
      <c r="K527" s="125"/>
      <c r="L527" s="125"/>
      <c r="M527" s="125"/>
      <c r="N527" s="125"/>
      <c r="O527" s="125"/>
      <c r="P527" s="125"/>
      <c r="Q527" s="125"/>
      <c r="R527" s="125"/>
      <c r="S527" s="125"/>
    </row>
    <row r="528" spans="2:19">
      <c r="B528" s="124"/>
      <c r="C528" s="125"/>
      <c r="D528" s="125"/>
      <c r="E528" s="125"/>
      <c r="F528" s="125"/>
      <c r="G528" s="125"/>
      <c r="H528" s="125"/>
      <c r="I528" s="125"/>
      <c r="J528" s="125"/>
      <c r="K528" s="125"/>
      <c r="L528" s="125"/>
      <c r="M528" s="125"/>
      <c r="N528" s="125"/>
      <c r="O528" s="125"/>
      <c r="P528" s="125"/>
      <c r="Q528" s="125"/>
      <c r="R528" s="125"/>
      <c r="S528" s="125"/>
    </row>
    <row r="529" spans="2:19">
      <c r="B529" s="124"/>
      <c r="C529" s="125"/>
      <c r="D529" s="125"/>
      <c r="E529" s="125"/>
      <c r="F529" s="125"/>
      <c r="G529" s="125"/>
      <c r="H529" s="125"/>
      <c r="I529" s="125"/>
      <c r="J529" s="125"/>
      <c r="K529" s="125"/>
      <c r="L529" s="125"/>
      <c r="M529" s="125"/>
      <c r="N529" s="125"/>
      <c r="O529" s="125"/>
      <c r="P529" s="125"/>
      <c r="Q529" s="125"/>
      <c r="R529" s="125"/>
      <c r="S529" s="125"/>
    </row>
    <row r="530" spans="2:19">
      <c r="B530" s="124"/>
      <c r="C530" s="125"/>
      <c r="D530" s="125"/>
      <c r="E530" s="125"/>
      <c r="F530" s="125"/>
      <c r="G530" s="125"/>
      <c r="H530" s="125"/>
      <c r="I530" s="125"/>
      <c r="J530" s="125"/>
      <c r="K530" s="125"/>
      <c r="L530" s="125"/>
      <c r="M530" s="125"/>
      <c r="N530" s="125"/>
      <c r="O530" s="125"/>
      <c r="P530" s="125"/>
      <c r="Q530" s="125"/>
      <c r="R530" s="125"/>
      <c r="S530" s="125"/>
    </row>
    <row r="531" spans="2:19">
      <c r="B531" s="124"/>
      <c r="C531" s="125"/>
      <c r="D531" s="125"/>
      <c r="E531" s="125"/>
      <c r="F531" s="125"/>
      <c r="G531" s="125"/>
      <c r="H531" s="125"/>
      <c r="I531" s="125"/>
      <c r="J531" s="125"/>
      <c r="K531" s="125"/>
      <c r="L531" s="125"/>
      <c r="M531" s="125"/>
      <c r="N531" s="125"/>
      <c r="O531" s="125"/>
      <c r="P531" s="125"/>
      <c r="Q531" s="125"/>
      <c r="R531" s="125"/>
      <c r="S531" s="125"/>
    </row>
    <row r="532" spans="2:19">
      <c r="B532" s="124"/>
      <c r="C532" s="125"/>
      <c r="D532" s="125"/>
      <c r="E532" s="125"/>
      <c r="F532" s="125"/>
      <c r="G532" s="125"/>
      <c r="H532" s="125"/>
      <c r="I532" s="125"/>
      <c r="J532" s="125"/>
      <c r="K532" s="125"/>
      <c r="L532" s="125"/>
      <c r="M532" s="125"/>
      <c r="N532" s="125"/>
      <c r="O532" s="125"/>
      <c r="P532" s="125"/>
      <c r="Q532" s="125"/>
      <c r="R532" s="125"/>
      <c r="S532" s="125"/>
    </row>
    <row r="533" spans="2:19">
      <c r="B533" s="124"/>
      <c r="C533" s="125"/>
      <c r="D533" s="125"/>
      <c r="E533" s="125"/>
      <c r="F533" s="125"/>
      <c r="G533" s="125"/>
      <c r="H533" s="125"/>
      <c r="I533" s="125"/>
      <c r="J533" s="125"/>
      <c r="K533" s="125"/>
      <c r="L533" s="125"/>
      <c r="M533" s="125"/>
      <c r="N533" s="125"/>
      <c r="O533" s="125"/>
      <c r="P533" s="125"/>
      <c r="Q533" s="125"/>
      <c r="R533" s="125"/>
      <c r="S533" s="125"/>
    </row>
    <row r="534" spans="2:19">
      <c r="B534" s="124"/>
      <c r="C534" s="125"/>
      <c r="D534" s="125"/>
      <c r="E534" s="125"/>
      <c r="F534" s="125"/>
      <c r="G534" s="125"/>
      <c r="H534" s="125"/>
      <c r="I534" s="125"/>
      <c r="J534" s="125"/>
      <c r="K534" s="125"/>
      <c r="L534" s="125"/>
      <c r="M534" s="125"/>
      <c r="N534" s="125"/>
      <c r="O534" s="125"/>
      <c r="P534" s="125"/>
      <c r="Q534" s="125"/>
      <c r="R534" s="125"/>
      <c r="S534" s="125"/>
    </row>
    <row r="535" spans="2:19">
      <c r="B535" s="124"/>
      <c r="C535" s="124"/>
      <c r="D535" s="124"/>
      <c r="E535" s="124"/>
      <c r="F535" s="125"/>
      <c r="G535" s="125"/>
      <c r="H535" s="125"/>
      <c r="I535" s="125"/>
      <c r="J535" s="125"/>
      <c r="K535" s="125"/>
      <c r="L535" s="125"/>
      <c r="M535" s="125"/>
      <c r="N535" s="125"/>
      <c r="O535" s="125"/>
      <c r="P535" s="125"/>
      <c r="Q535" s="125"/>
      <c r="R535" s="125"/>
      <c r="S535" s="125"/>
    </row>
    <row r="536" spans="2:19">
      <c r="B536" s="124"/>
      <c r="C536" s="124"/>
      <c r="D536" s="124"/>
      <c r="E536" s="124"/>
      <c r="F536" s="125"/>
      <c r="G536" s="125"/>
      <c r="H536" s="125"/>
      <c r="I536" s="125"/>
      <c r="J536" s="125"/>
      <c r="K536" s="125"/>
      <c r="L536" s="125"/>
      <c r="M536" s="125"/>
      <c r="N536" s="125"/>
      <c r="O536" s="125"/>
      <c r="P536" s="125"/>
      <c r="Q536" s="125"/>
      <c r="R536" s="125"/>
      <c r="S536" s="125"/>
    </row>
    <row r="537" spans="2:19">
      <c r="B537" s="124"/>
      <c r="C537" s="124"/>
      <c r="D537" s="124"/>
      <c r="E537" s="124"/>
      <c r="F537" s="125"/>
      <c r="G537" s="125"/>
      <c r="H537" s="125"/>
      <c r="I537" s="125"/>
      <c r="J537" s="125"/>
      <c r="K537" s="125"/>
      <c r="L537" s="125"/>
      <c r="M537" s="125"/>
      <c r="N537" s="125"/>
      <c r="O537" s="125"/>
      <c r="P537" s="125"/>
      <c r="Q537" s="125"/>
      <c r="R537" s="125"/>
      <c r="S537" s="125"/>
    </row>
    <row r="538" spans="2:19">
      <c r="B538" s="136"/>
      <c r="C538" s="124"/>
      <c r="D538" s="124"/>
      <c r="E538" s="124"/>
      <c r="F538" s="125"/>
      <c r="G538" s="125"/>
      <c r="H538" s="125"/>
      <c r="I538" s="125"/>
      <c r="J538" s="125"/>
      <c r="K538" s="125"/>
      <c r="L538" s="125"/>
      <c r="M538" s="125"/>
      <c r="N538" s="125"/>
      <c r="O538" s="125"/>
      <c r="P538" s="125"/>
      <c r="Q538" s="125"/>
      <c r="R538" s="125"/>
      <c r="S538" s="125"/>
    </row>
    <row r="539" spans="2:19">
      <c r="B539" s="136"/>
      <c r="C539" s="124"/>
      <c r="D539" s="124"/>
      <c r="E539" s="124"/>
      <c r="F539" s="125"/>
      <c r="G539" s="125"/>
      <c r="H539" s="125"/>
      <c r="I539" s="125"/>
      <c r="J539" s="125"/>
      <c r="K539" s="125"/>
      <c r="L539" s="125"/>
      <c r="M539" s="125"/>
      <c r="N539" s="125"/>
      <c r="O539" s="125"/>
      <c r="P539" s="125"/>
      <c r="Q539" s="125"/>
      <c r="R539" s="125"/>
      <c r="S539" s="125"/>
    </row>
    <row r="540" spans="2:19">
      <c r="B540" s="137"/>
      <c r="C540" s="124"/>
      <c r="D540" s="124"/>
      <c r="E540" s="124"/>
      <c r="F540" s="125"/>
      <c r="G540" s="125"/>
      <c r="H540" s="125"/>
      <c r="I540" s="125"/>
      <c r="J540" s="125"/>
      <c r="K540" s="125"/>
      <c r="L540" s="125"/>
      <c r="M540" s="125"/>
      <c r="N540" s="125"/>
      <c r="O540" s="125"/>
      <c r="P540" s="125"/>
      <c r="Q540" s="125"/>
      <c r="R540" s="125"/>
      <c r="S540" s="125"/>
    </row>
    <row r="541" spans="2:19">
      <c r="B541" s="124"/>
      <c r="C541" s="124"/>
      <c r="D541" s="124"/>
      <c r="E541" s="124"/>
      <c r="F541" s="125"/>
      <c r="G541" s="125"/>
      <c r="H541" s="125"/>
      <c r="I541" s="125"/>
      <c r="J541" s="125"/>
      <c r="K541" s="125"/>
      <c r="L541" s="125"/>
      <c r="M541" s="125"/>
      <c r="N541" s="125"/>
      <c r="O541" s="125"/>
      <c r="P541" s="125"/>
      <c r="Q541" s="125"/>
      <c r="R541" s="125"/>
      <c r="S541" s="125"/>
    </row>
    <row r="542" spans="2:19">
      <c r="B542" s="124"/>
      <c r="C542" s="124"/>
      <c r="D542" s="124"/>
      <c r="E542" s="124"/>
      <c r="F542" s="125"/>
      <c r="G542" s="125"/>
      <c r="H542" s="125"/>
      <c r="I542" s="125"/>
      <c r="J542" s="125"/>
      <c r="K542" s="125"/>
      <c r="L542" s="125"/>
      <c r="M542" s="125"/>
      <c r="N542" s="125"/>
      <c r="O542" s="125"/>
      <c r="P542" s="125"/>
      <c r="Q542" s="125"/>
      <c r="R542" s="125"/>
      <c r="S542" s="125"/>
    </row>
    <row r="543" spans="2:19">
      <c r="B543" s="124"/>
      <c r="C543" s="124"/>
      <c r="D543" s="124"/>
      <c r="E543" s="124"/>
      <c r="F543" s="125"/>
      <c r="G543" s="125"/>
      <c r="H543" s="125"/>
      <c r="I543" s="125"/>
      <c r="J543" s="125"/>
      <c r="K543" s="125"/>
      <c r="L543" s="125"/>
      <c r="M543" s="125"/>
      <c r="N543" s="125"/>
      <c r="O543" s="125"/>
      <c r="P543" s="125"/>
      <c r="Q543" s="125"/>
      <c r="R543" s="125"/>
      <c r="S543" s="125"/>
    </row>
    <row r="544" spans="2:19">
      <c r="B544" s="124"/>
      <c r="C544" s="124"/>
      <c r="D544" s="124"/>
      <c r="E544" s="124"/>
      <c r="F544" s="125"/>
      <c r="G544" s="125"/>
      <c r="H544" s="125"/>
      <c r="I544" s="125"/>
      <c r="J544" s="125"/>
      <c r="K544" s="125"/>
      <c r="L544" s="125"/>
      <c r="M544" s="125"/>
      <c r="N544" s="125"/>
      <c r="O544" s="125"/>
      <c r="P544" s="125"/>
      <c r="Q544" s="125"/>
      <c r="R544" s="125"/>
      <c r="S544" s="125"/>
    </row>
    <row r="545" spans="2:19">
      <c r="B545" s="124"/>
      <c r="C545" s="124"/>
      <c r="D545" s="124"/>
      <c r="E545" s="124"/>
      <c r="F545" s="125"/>
      <c r="G545" s="125"/>
      <c r="H545" s="125"/>
      <c r="I545" s="125"/>
      <c r="J545" s="125"/>
      <c r="K545" s="125"/>
      <c r="L545" s="125"/>
      <c r="M545" s="125"/>
      <c r="N545" s="125"/>
      <c r="O545" s="125"/>
      <c r="P545" s="125"/>
      <c r="Q545" s="125"/>
      <c r="R545" s="125"/>
      <c r="S545" s="125"/>
    </row>
    <row r="546" spans="2:19">
      <c r="B546" s="124"/>
      <c r="C546" s="124"/>
      <c r="D546" s="124"/>
      <c r="E546" s="124"/>
      <c r="F546" s="125"/>
      <c r="G546" s="125"/>
      <c r="H546" s="125"/>
      <c r="I546" s="125"/>
      <c r="J546" s="125"/>
      <c r="K546" s="125"/>
      <c r="L546" s="125"/>
      <c r="M546" s="125"/>
      <c r="N546" s="125"/>
      <c r="O546" s="125"/>
      <c r="P546" s="125"/>
      <c r="Q546" s="125"/>
      <c r="R546" s="125"/>
      <c r="S546" s="125"/>
    </row>
    <row r="547" spans="2:19">
      <c r="B547" s="124"/>
      <c r="C547" s="124"/>
      <c r="D547" s="124"/>
      <c r="E547" s="124"/>
      <c r="F547" s="125"/>
      <c r="G547" s="125"/>
      <c r="H547" s="125"/>
      <c r="I547" s="125"/>
      <c r="J547" s="125"/>
      <c r="K547" s="125"/>
      <c r="L547" s="125"/>
      <c r="M547" s="125"/>
      <c r="N547" s="125"/>
      <c r="O547" s="125"/>
      <c r="P547" s="125"/>
      <c r="Q547" s="125"/>
      <c r="R547" s="125"/>
      <c r="S547" s="125"/>
    </row>
    <row r="548" spans="2:19">
      <c r="B548" s="124"/>
      <c r="C548" s="124"/>
      <c r="D548" s="124"/>
      <c r="E548" s="124"/>
      <c r="F548" s="125"/>
      <c r="G548" s="125"/>
      <c r="H548" s="125"/>
      <c r="I548" s="125"/>
      <c r="J548" s="125"/>
      <c r="K548" s="125"/>
      <c r="L548" s="125"/>
      <c r="M548" s="125"/>
      <c r="N548" s="125"/>
      <c r="O548" s="125"/>
      <c r="P548" s="125"/>
      <c r="Q548" s="125"/>
      <c r="R548" s="125"/>
      <c r="S548" s="125"/>
    </row>
    <row r="549" spans="2:19">
      <c r="B549" s="124"/>
      <c r="C549" s="124"/>
      <c r="D549" s="124"/>
      <c r="E549" s="124"/>
      <c r="F549" s="125"/>
      <c r="G549" s="125"/>
      <c r="H549" s="125"/>
      <c r="I549" s="125"/>
      <c r="J549" s="125"/>
      <c r="K549" s="125"/>
      <c r="L549" s="125"/>
      <c r="M549" s="125"/>
      <c r="N549" s="125"/>
      <c r="O549" s="125"/>
      <c r="P549" s="125"/>
      <c r="Q549" s="125"/>
      <c r="R549" s="125"/>
      <c r="S549" s="125"/>
    </row>
    <row r="550" spans="2:19">
      <c r="B550" s="124"/>
      <c r="C550" s="124"/>
      <c r="D550" s="124"/>
      <c r="E550" s="124"/>
      <c r="F550" s="125"/>
      <c r="G550" s="125"/>
      <c r="H550" s="125"/>
      <c r="I550" s="125"/>
      <c r="J550" s="125"/>
      <c r="K550" s="125"/>
      <c r="L550" s="125"/>
      <c r="M550" s="125"/>
      <c r="N550" s="125"/>
      <c r="O550" s="125"/>
      <c r="P550" s="125"/>
      <c r="Q550" s="125"/>
      <c r="R550" s="125"/>
      <c r="S550" s="125"/>
    </row>
    <row r="551" spans="2:19">
      <c r="B551" s="124"/>
      <c r="C551" s="124"/>
      <c r="D551" s="124"/>
      <c r="E551" s="124"/>
      <c r="F551" s="125"/>
      <c r="G551" s="125"/>
      <c r="H551" s="125"/>
      <c r="I551" s="125"/>
      <c r="J551" s="125"/>
      <c r="K551" s="125"/>
      <c r="L551" s="125"/>
      <c r="M551" s="125"/>
      <c r="N551" s="125"/>
      <c r="O551" s="125"/>
      <c r="P551" s="125"/>
      <c r="Q551" s="125"/>
      <c r="R551" s="125"/>
      <c r="S551" s="125"/>
    </row>
    <row r="552" spans="2:19">
      <c r="B552" s="124"/>
      <c r="C552" s="124"/>
      <c r="D552" s="124"/>
      <c r="E552" s="124"/>
      <c r="F552" s="125"/>
      <c r="G552" s="125"/>
      <c r="H552" s="125"/>
      <c r="I552" s="125"/>
      <c r="J552" s="125"/>
      <c r="K552" s="125"/>
      <c r="L552" s="125"/>
      <c r="M552" s="125"/>
      <c r="N552" s="125"/>
      <c r="O552" s="125"/>
      <c r="P552" s="125"/>
      <c r="Q552" s="125"/>
      <c r="R552" s="125"/>
      <c r="S552" s="125"/>
    </row>
    <row r="553" spans="2:19">
      <c r="B553" s="124"/>
      <c r="C553" s="124"/>
      <c r="D553" s="124"/>
      <c r="E553" s="124"/>
      <c r="F553" s="125"/>
      <c r="G553" s="125"/>
      <c r="H553" s="125"/>
      <c r="I553" s="125"/>
      <c r="J553" s="125"/>
      <c r="K553" s="125"/>
      <c r="L553" s="125"/>
      <c r="M553" s="125"/>
      <c r="N553" s="125"/>
      <c r="O553" s="125"/>
      <c r="P553" s="125"/>
      <c r="Q553" s="125"/>
      <c r="R553" s="125"/>
      <c r="S553" s="125"/>
    </row>
    <row r="554" spans="2:19">
      <c r="B554" s="124"/>
      <c r="C554" s="124"/>
      <c r="D554" s="124"/>
      <c r="E554" s="124"/>
      <c r="F554" s="125"/>
      <c r="G554" s="125"/>
      <c r="H554" s="125"/>
      <c r="I554" s="125"/>
      <c r="J554" s="125"/>
      <c r="K554" s="125"/>
      <c r="L554" s="125"/>
      <c r="M554" s="125"/>
      <c r="N554" s="125"/>
      <c r="O554" s="125"/>
      <c r="P554" s="125"/>
      <c r="Q554" s="125"/>
      <c r="R554" s="125"/>
      <c r="S554" s="125"/>
    </row>
    <row r="555" spans="2:19">
      <c r="B555" s="124"/>
      <c r="C555" s="124"/>
      <c r="D555" s="124"/>
      <c r="E555" s="124"/>
      <c r="F555" s="125"/>
      <c r="G555" s="125"/>
      <c r="H555" s="125"/>
      <c r="I555" s="125"/>
      <c r="J555" s="125"/>
      <c r="K555" s="125"/>
      <c r="L555" s="125"/>
      <c r="M555" s="125"/>
      <c r="N555" s="125"/>
      <c r="O555" s="125"/>
      <c r="P555" s="125"/>
      <c r="Q555" s="125"/>
      <c r="R555" s="125"/>
      <c r="S555" s="125"/>
    </row>
    <row r="556" spans="2:19">
      <c r="B556" s="124"/>
      <c r="C556" s="124"/>
      <c r="D556" s="124"/>
      <c r="E556" s="124"/>
      <c r="F556" s="125"/>
      <c r="G556" s="125"/>
      <c r="H556" s="125"/>
      <c r="I556" s="125"/>
      <c r="J556" s="125"/>
      <c r="K556" s="125"/>
      <c r="L556" s="125"/>
      <c r="M556" s="125"/>
      <c r="N556" s="125"/>
      <c r="O556" s="125"/>
      <c r="P556" s="125"/>
      <c r="Q556" s="125"/>
      <c r="R556" s="125"/>
      <c r="S556" s="125"/>
    </row>
    <row r="557" spans="2:19">
      <c r="B557" s="124"/>
      <c r="C557" s="124"/>
      <c r="D557" s="124"/>
      <c r="E557" s="124"/>
      <c r="F557" s="125"/>
      <c r="G557" s="125"/>
      <c r="H557" s="125"/>
      <c r="I557" s="125"/>
      <c r="J557" s="125"/>
      <c r="K557" s="125"/>
      <c r="L557" s="125"/>
      <c r="M557" s="125"/>
      <c r="N557" s="125"/>
      <c r="O557" s="125"/>
      <c r="P557" s="125"/>
      <c r="Q557" s="125"/>
      <c r="R557" s="125"/>
      <c r="S557" s="125"/>
    </row>
    <row r="558" spans="2:19">
      <c r="B558" s="124"/>
      <c r="C558" s="124"/>
      <c r="D558" s="124"/>
      <c r="E558" s="124"/>
      <c r="F558" s="125"/>
      <c r="G558" s="125"/>
      <c r="H558" s="125"/>
      <c r="I558" s="125"/>
      <c r="J558" s="125"/>
      <c r="K558" s="125"/>
      <c r="L558" s="125"/>
      <c r="M558" s="125"/>
      <c r="N558" s="125"/>
      <c r="O558" s="125"/>
      <c r="P558" s="125"/>
      <c r="Q558" s="125"/>
      <c r="R558" s="125"/>
      <c r="S558" s="125"/>
    </row>
    <row r="559" spans="2:19">
      <c r="B559" s="124"/>
      <c r="C559" s="124"/>
      <c r="D559" s="124"/>
      <c r="E559" s="124"/>
      <c r="F559" s="125"/>
      <c r="G559" s="125"/>
      <c r="H559" s="125"/>
      <c r="I559" s="125"/>
      <c r="J559" s="125"/>
      <c r="K559" s="125"/>
      <c r="L559" s="125"/>
      <c r="M559" s="125"/>
      <c r="N559" s="125"/>
      <c r="O559" s="125"/>
      <c r="P559" s="125"/>
      <c r="Q559" s="125"/>
      <c r="R559" s="125"/>
      <c r="S559" s="125"/>
    </row>
    <row r="560" spans="2:19">
      <c r="B560" s="124"/>
      <c r="C560" s="124"/>
      <c r="D560" s="124"/>
      <c r="E560" s="124"/>
      <c r="F560" s="125"/>
      <c r="G560" s="125"/>
      <c r="H560" s="125"/>
      <c r="I560" s="125"/>
      <c r="J560" s="125"/>
      <c r="K560" s="125"/>
      <c r="L560" s="125"/>
      <c r="M560" s="125"/>
      <c r="N560" s="125"/>
      <c r="O560" s="125"/>
      <c r="P560" s="125"/>
      <c r="Q560" s="125"/>
      <c r="R560" s="125"/>
      <c r="S560" s="125"/>
    </row>
    <row r="561" spans="2:19">
      <c r="B561" s="124"/>
      <c r="C561" s="124"/>
      <c r="D561" s="124"/>
      <c r="E561" s="124"/>
      <c r="F561" s="125"/>
      <c r="G561" s="125"/>
      <c r="H561" s="125"/>
      <c r="I561" s="125"/>
      <c r="J561" s="125"/>
      <c r="K561" s="125"/>
      <c r="L561" s="125"/>
      <c r="M561" s="125"/>
      <c r="N561" s="125"/>
      <c r="O561" s="125"/>
      <c r="P561" s="125"/>
      <c r="Q561" s="125"/>
      <c r="R561" s="125"/>
      <c r="S561" s="125"/>
    </row>
    <row r="562" spans="2:19">
      <c r="B562" s="124"/>
      <c r="C562" s="124"/>
      <c r="D562" s="124"/>
      <c r="E562" s="124"/>
      <c r="F562" s="125"/>
      <c r="G562" s="125"/>
      <c r="H562" s="125"/>
      <c r="I562" s="125"/>
      <c r="J562" s="125"/>
      <c r="K562" s="125"/>
      <c r="L562" s="125"/>
      <c r="M562" s="125"/>
      <c r="N562" s="125"/>
      <c r="O562" s="125"/>
      <c r="P562" s="125"/>
      <c r="Q562" s="125"/>
      <c r="R562" s="125"/>
      <c r="S562" s="125"/>
    </row>
    <row r="563" spans="2:19">
      <c r="B563" s="124"/>
      <c r="C563" s="124"/>
      <c r="D563" s="124"/>
      <c r="E563" s="124"/>
      <c r="F563" s="125"/>
      <c r="G563" s="125"/>
      <c r="H563" s="125"/>
      <c r="I563" s="125"/>
      <c r="J563" s="125"/>
      <c r="K563" s="125"/>
      <c r="L563" s="125"/>
      <c r="M563" s="125"/>
      <c r="N563" s="125"/>
      <c r="O563" s="125"/>
      <c r="P563" s="125"/>
      <c r="Q563" s="125"/>
      <c r="R563" s="125"/>
      <c r="S563" s="125"/>
    </row>
    <row r="564" spans="2:19">
      <c r="B564" s="124"/>
      <c r="C564" s="124"/>
      <c r="D564" s="124"/>
      <c r="E564" s="124"/>
      <c r="F564" s="125"/>
      <c r="G564" s="125"/>
      <c r="H564" s="125"/>
      <c r="I564" s="125"/>
      <c r="J564" s="125"/>
      <c r="K564" s="125"/>
      <c r="L564" s="125"/>
      <c r="M564" s="125"/>
      <c r="N564" s="125"/>
      <c r="O564" s="125"/>
      <c r="P564" s="125"/>
      <c r="Q564" s="125"/>
      <c r="R564" s="125"/>
      <c r="S564" s="125"/>
    </row>
    <row r="565" spans="2:19">
      <c r="B565" s="124"/>
      <c r="C565" s="124"/>
      <c r="D565" s="124"/>
      <c r="E565" s="124"/>
      <c r="F565" s="125"/>
      <c r="G565" s="125"/>
      <c r="H565" s="125"/>
      <c r="I565" s="125"/>
      <c r="J565" s="125"/>
      <c r="K565" s="125"/>
      <c r="L565" s="125"/>
      <c r="M565" s="125"/>
      <c r="N565" s="125"/>
      <c r="O565" s="125"/>
      <c r="P565" s="125"/>
      <c r="Q565" s="125"/>
      <c r="R565" s="125"/>
      <c r="S565" s="125"/>
    </row>
    <row r="566" spans="2:19">
      <c r="B566" s="124"/>
      <c r="C566" s="124"/>
      <c r="D566" s="124"/>
      <c r="E566" s="124"/>
      <c r="F566" s="125"/>
      <c r="G566" s="125"/>
      <c r="H566" s="125"/>
      <c r="I566" s="125"/>
      <c r="J566" s="125"/>
      <c r="K566" s="125"/>
      <c r="L566" s="125"/>
      <c r="M566" s="125"/>
      <c r="N566" s="125"/>
      <c r="O566" s="125"/>
      <c r="P566" s="125"/>
      <c r="Q566" s="125"/>
      <c r="R566" s="125"/>
      <c r="S566" s="125"/>
    </row>
    <row r="567" spans="2:19">
      <c r="B567" s="124"/>
      <c r="C567" s="124"/>
      <c r="D567" s="124"/>
      <c r="E567" s="124"/>
      <c r="F567" s="125"/>
      <c r="G567" s="125"/>
      <c r="H567" s="125"/>
      <c r="I567" s="125"/>
      <c r="J567" s="125"/>
      <c r="K567" s="125"/>
      <c r="L567" s="125"/>
      <c r="M567" s="125"/>
      <c r="N567" s="125"/>
      <c r="O567" s="125"/>
      <c r="P567" s="125"/>
      <c r="Q567" s="125"/>
      <c r="R567" s="125"/>
      <c r="S567" s="125"/>
    </row>
    <row r="568" spans="2:19">
      <c r="B568" s="124"/>
      <c r="C568" s="124"/>
      <c r="D568" s="124"/>
      <c r="E568" s="124"/>
      <c r="F568" s="125"/>
      <c r="G568" s="125"/>
      <c r="H568" s="125"/>
      <c r="I568" s="125"/>
      <c r="J568" s="125"/>
      <c r="K568" s="125"/>
      <c r="L568" s="125"/>
      <c r="M568" s="125"/>
      <c r="N568" s="125"/>
      <c r="O568" s="125"/>
      <c r="P568" s="125"/>
      <c r="Q568" s="125"/>
      <c r="R568" s="125"/>
      <c r="S568" s="125"/>
    </row>
    <row r="569" spans="2:19">
      <c r="B569" s="124"/>
      <c r="C569" s="124"/>
      <c r="D569" s="124"/>
      <c r="E569" s="124"/>
      <c r="F569" s="125"/>
      <c r="G569" s="125"/>
      <c r="H569" s="125"/>
      <c r="I569" s="125"/>
      <c r="J569" s="125"/>
      <c r="K569" s="125"/>
      <c r="L569" s="125"/>
      <c r="M569" s="125"/>
      <c r="N569" s="125"/>
      <c r="O569" s="125"/>
      <c r="P569" s="125"/>
      <c r="Q569" s="125"/>
      <c r="R569" s="125"/>
      <c r="S569" s="125"/>
    </row>
    <row r="570" spans="2:19">
      <c r="B570" s="124"/>
      <c r="C570" s="124"/>
      <c r="D570" s="124"/>
      <c r="E570" s="124"/>
      <c r="F570" s="125"/>
      <c r="G570" s="125"/>
      <c r="H570" s="125"/>
      <c r="I570" s="125"/>
      <c r="J570" s="125"/>
      <c r="K570" s="125"/>
      <c r="L570" s="125"/>
      <c r="M570" s="125"/>
      <c r="N570" s="125"/>
      <c r="O570" s="125"/>
      <c r="P570" s="125"/>
      <c r="Q570" s="125"/>
      <c r="R570" s="125"/>
      <c r="S570" s="125"/>
    </row>
    <row r="571" spans="2:19">
      <c r="B571" s="124"/>
      <c r="C571" s="124"/>
      <c r="D571" s="124"/>
      <c r="E571" s="124"/>
      <c r="F571" s="125"/>
      <c r="G571" s="125"/>
      <c r="H571" s="125"/>
      <c r="I571" s="125"/>
      <c r="J571" s="125"/>
      <c r="K571" s="125"/>
      <c r="L571" s="125"/>
      <c r="M571" s="125"/>
      <c r="N571" s="125"/>
      <c r="O571" s="125"/>
      <c r="P571" s="125"/>
      <c r="Q571" s="125"/>
      <c r="R571" s="125"/>
      <c r="S571" s="125"/>
    </row>
    <row r="572" spans="2:19">
      <c r="B572" s="124"/>
      <c r="C572" s="124"/>
      <c r="D572" s="124"/>
      <c r="E572" s="124"/>
      <c r="F572" s="125"/>
      <c r="G572" s="125"/>
      <c r="H572" s="125"/>
      <c r="I572" s="125"/>
      <c r="J572" s="125"/>
      <c r="K572" s="125"/>
      <c r="L572" s="125"/>
      <c r="M572" s="125"/>
      <c r="N572" s="125"/>
      <c r="O572" s="125"/>
      <c r="P572" s="125"/>
      <c r="Q572" s="125"/>
      <c r="R572" s="125"/>
      <c r="S572" s="125"/>
    </row>
    <row r="573" spans="2:19">
      <c r="B573" s="124"/>
      <c r="C573" s="124"/>
      <c r="D573" s="124"/>
      <c r="E573" s="124"/>
      <c r="F573" s="125"/>
      <c r="G573" s="125"/>
      <c r="H573" s="125"/>
      <c r="I573" s="125"/>
      <c r="J573" s="125"/>
      <c r="K573" s="125"/>
      <c r="L573" s="125"/>
      <c r="M573" s="125"/>
      <c r="N573" s="125"/>
      <c r="O573" s="125"/>
      <c r="P573" s="125"/>
      <c r="Q573" s="125"/>
      <c r="R573" s="125"/>
      <c r="S573" s="125"/>
    </row>
    <row r="574" spans="2:19">
      <c r="B574" s="124"/>
      <c r="C574" s="124"/>
      <c r="D574" s="124"/>
      <c r="E574" s="124"/>
      <c r="F574" s="125"/>
      <c r="G574" s="125"/>
      <c r="H574" s="125"/>
      <c r="I574" s="125"/>
      <c r="J574" s="125"/>
      <c r="K574" s="125"/>
      <c r="L574" s="125"/>
      <c r="M574" s="125"/>
      <c r="N574" s="125"/>
      <c r="O574" s="125"/>
      <c r="P574" s="125"/>
      <c r="Q574" s="125"/>
      <c r="R574" s="125"/>
      <c r="S574" s="125"/>
    </row>
    <row r="575" spans="2:19">
      <c r="B575" s="124"/>
      <c r="C575" s="124"/>
      <c r="D575" s="124"/>
      <c r="E575" s="124"/>
      <c r="F575" s="125"/>
      <c r="G575" s="125"/>
      <c r="H575" s="125"/>
      <c r="I575" s="125"/>
      <c r="J575" s="125"/>
      <c r="K575" s="125"/>
      <c r="L575" s="125"/>
      <c r="M575" s="125"/>
      <c r="N575" s="125"/>
      <c r="O575" s="125"/>
      <c r="P575" s="125"/>
      <c r="Q575" s="125"/>
      <c r="R575" s="125"/>
      <c r="S575" s="125"/>
    </row>
    <row r="576" spans="2:19">
      <c r="B576" s="124"/>
      <c r="C576" s="124"/>
      <c r="D576" s="124"/>
      <c r="E576" s="124"/>
      <c r="F576" s="125"/>
      <c r="G576" s="125"/>
      <c r="H576" s="125"/>
      <c r="I576" s="125"/>
      <c r="J576" s="125"/>
      <c r="K576" s="125"/>
      <c r="L576" s="125"/>
      <c r="M576" s="125"/>
      <c r="N576" s="125"/>
      <c r="O576" s="125"/>
      <c r="P576" s="125"/>
      <c r="Q576" s="125"/>
      <c r="R576" s="125"/>
      <c r="S576" s="125"/>
    </row>
    <row r="577" spans="2:19">
      <c r="B577" s="124"/>
      <c r="C577" s="124"/>
      <c r="D577" s="124"/>
      <c r="E577" s="124"/>
      <c r="F577" s="125"/>
      <c r="G577" s="125"/>
      <c r="H577" s="125"/>
      <c r="I577" s="125"/>
      <c r="J577" s="125"/>
      <c r="K577" s="125"/>
      <c r="L577" s="125"/>
      <c r="M577" s="125"/>
      <c r="N577" s="125"/>
      <c r="O577" s="125"/>
      <c r="P577" s="125"/>
      <c r="Q577" s="125"/>
      <c r="R577" s="125"/>
      <c r="S577" s="125"/>
    </row>
    <row r="578" spans="2:19">
      <c r="B578" s="124"/>
      <c r="C578" s="124"/>
      <c r="D578" s="124"/>
      <c r="E578" s="124"/>
      <c r="F578" s="125"/>
      <c r="G578" s="125"/>
      <c r="H578" s="125"/>
      <c r="I578" s="125"/>
      <c r="J578" s="125"/>
      <c r="K578" s="125"/>
      <c r="L578" s="125"/>
      <c r="M578" s="125"/>
      <c r="N578" s="125"/>
      <c r="O578" s="125"/>
      <c r="P578" s="125"/>
      <c r="Q578" s="125"/>
      <c r="R578" s="125"/>
      <c r="S578" s="125"/>
    </row>
    <row r="579" spans="2:19">
      <c r="B579" s="124"/>
      <c r="C579" s="124"/>
      <c r="D579" s="124"/>
      <c r="E579" s="124"/>
      <c r="F579" s="125"/>
      <c r="G579" s="125"/>
      <c r="H579" s="125"/>
      <c r="I579" s="125"/>
      <c r="J579" s="125"/>
      <c r="K579" s="125"/>
      <c r="L579" s="125"/>
      <c r="M579" s="125"/>
      <c r="N579" s="125"/>
      <c r="O579" s="125"/>
      <c r="P579" s="125"/>
      <c r="Q579" s="125"/>
      <c r="R579" s="125"/>
      <c r="S579" s="125"/>
    </row>
    <row r="580" spans="2:19">
      <c r="B580" s="124"/>
      <c r="C580" s="124"/>
      <c r="D580" s="124"/>
      <c r="E580" s="124"/>
      <c r="F580" s="125"/>
      <c r="G580" s="125"/>
      <c r="H580" s="125"/>
      <c r="I580" s="125"/>
      <c r="J580" s="125"/>
      <c r="K580" s="125"/>
      <c r="L580" s="125"/>
      <c r="M580" s="125"/>
      <c r="N580" s="125"/>
      <c r="O580" s="125"/>
      <c r="P580" s="125"/>
      <c r="Q580" s="125"/>
      <c r="R580" s="125"/>
      <c r="S580" s="125"/>
    </row>
    <row r="581" spans="2:19">
      <c r="B581" s="124"/>
      <c r="C581" s="124"/>
      <c r="D581" s="124"/>
      <c r="E581" s="124"/>
      <c r="F581" s="125"/>
      <c r="G581" s="125"/>
      <c r="H581" s="125"/>
      <c r="I581" s="125"/>
      <c r="J581" s="125"/>
      <c r="K581" s="125"/>
      <c r="L581" s="125"/>
      <c r="M581" s="125"/>
      <c r="N581" s="125"/>
      <c r="O581" s="125"/>
      <c r="P581" s="125"/>
      <c r="Q581" s="125"/>
      <c r="R581" s="125"/>
      <c r="S581" s="125"/>
    </row>
    <row r="582" spans="2:19">
      <c r="B582" s="124"/>
      <c r="C582" s="124"/>
      <c r="D582" s="124"/>
      <c r="E582" s="124"/>
      <c r="F582" s="125"/>
      <c r="G582" s="125"/>
      <c r="H582" s="125"/>
      <c r="I582" s="125"/>
      <c r="J582" s="125"/>
      <c r="K582" s="125"/>
      <c r="L582" s="125"/>
      <c r="M582" s="125"/>
      <c r="N582" s="125"/>
      <c r="O582" s="125"/>
      <c r="P582" s="125"/>
      <c r="Q582" s="125"/>
      <c r="R582" s="125"/>
      <c r="S582" s="125"/>
    </row>
    <row r="583" spans="2:19">
      <c r="B583" s="124"/>
      <c r="C583" s="124"/>
      <c r="D583" s="124"/>
      <c r="E583" s="124"/>
      <c r="F583" s="125"/>
      <c r="G583" s="125"/>
      <c r="H583" s="125"/>
      <c r="I583" s="125"/>
      <c r="J583" s="125"/>
      <c r="K583" s="125"/>
      <c r="L583" s="125"/>
      <c r="M583" s="125"/>
      <c r="N583" s="125"/>
      <c r="O583" s="125"/>
      <c r="P583" s="125"/>
      <c r="Q583" s="125"/>
      <c r="R583" s="125"/>
      <c r="S583" s="125"/>
    </row>
    <row r="584" spans="2:19">
      <c r="B584" s="124"/>
      <c r="C584" s="124"/>
      <c r="D584" s="124"/>
      <c r="E584" s="124"/>
      <c r="F584" s="125"/>
      <c r="G584" s="125"/>
      <c r="H584" s="125"/>
      <c r="I584" s="125"/>
      <c r="J584" s="125"/>
      <c r="K584" s="125"/>
      <c r="L584" s="125"/>
      <c r="M584" s="125"/>
      <c r="N584" s="125"/>
      <c r="O584" s="125"/>
      <c r="P584" s="125"/>
      <c r="Q584" s="125"/>
      <c r="R584" s="125"/>
      <c r="S584" s="125"/>
    </row>
    <row r="585" spans="2:19">
      <c r="B585" s="124"/>
      <c r="C585" s="124"/>
      <c r="D585" s="124"/>
      <c r="E585" s="124"/>
      <c r="F585" s="125"/>
      <c r="G585" s="125"/>
      <c r="H585" s="125"/>
      <c r="I585" s="125"/>
      <c r="J585" s="125"/>
      <c r="K585" s="125"/>
      <c r="L585" s="125"/>
      <c r="M585" s="125"/>
      <c r="N585" s="125"/>
      <c r="O585" s="125"/>
      <c r="P585" s="125"/>
      <c r="Q585" s="125"/>
      <c r="R585" s="125"/>
      <c r="S585" s="125"/>
    </row>
    <row r="586" spans="2:19">
      <c r="B586" s="124"/>
      <c r="C586" s="124"/>
      <c r="D586" s="124"/>
      <c r="E586" s="124"/>
      <c r="F586" s="125"/>
      <c r="G586" s="125"/>
      <c r="H586" s="125"/>
      <c r="I586" s="125"/>
      <c r="J586" s="125"/>
      <c r="K586" s="125"/>
      <c r="L586" s="125"/>
      <c r="M586" s="125"/>
      <c r="N586" s="125"/>
      <c r="O586" s="125"/>
      <c r="P586" s="125"/>
      <c r="Q586" s="125"/>
      <c r="R586" s="125"/>
      <c r="S586" s="125"/>
    </row>
    <row r="587" spans="2:19">
      <c r="B587" s="124"/>
      <c r="C587" s="124"/>
      <c r="D587" s="124"/>
      <c r="E587" s="124"/>
      <c r="F587" s="125"/>
      <c r="G587" s="125"/>
      <c r="H587" s="125"/>
      <c r="I587" s="125"/>
      <c r="J587" s="125"/>
      <c r="K587" s="125"/>
      <c r="L587" s="125"/>
      <c r="M587" s="125"/>
      <c r="N587" s="125"/>
      <c r="O587" s="125"/>
      <c r="P587" s="125"/>
      <c r="Q587" s="125"/>
      <c r="R587" s="125"/>
      <c r="S587" s="125"/>
    </row>
    <row r="588" spans="2:19">
      <c r="B588" s="124"/>
      <c r="C588" s="124"/>
      <c r="D588" s="124"/>
      <c r="E588" s="124"/>
      <c r="F588" s="125"/>
      <c r="G588" s="125"/>
      <c r="H588" s="125"/>
      <c r="I588" s="125"/>
      <c r="J588" s="125"/>
      <c r="K588" s="125"/>
      <c r="L588" s="125"/>
      <c r="M588" s="125"/>
      <c r="N588" s="125"/>
      <c r="O588" s="125"/>
      <c r="P588" s="125"/>
      <c r="Q588" s="125"/>
      <c r="R588" s="125"/>
      <c r="S588" s="125"/>
    </row>
    <row r="589" spans="2:19">
      <c r="B589" s="124"/>
      <c r="C589" s="124"/>
      <c r="D589" s="124"/>
      <c r="E589" s="124"/>
      <c r="F589" s="125"/>
      <c r="G589" s="125"/>
      <c r="H589" s="125"/>
      <c r="I589" s="125"/>
      <c r="J589" s="125"/>
      <c r="K589" s="125"/>
      <c r="L589" s="125"/>
      <c r="M589" s="125"/>
      <c r="N589" s="125"/>
      <c r="O589" s="125"/>
      <c r="P589" s="125"/>
      <c r="Q589" s="125"/>
      <c r="R589" s="125"/>
      <c r="S589" s="125"/>
    </row>
    <row r="590" spans="2:19">
      <c r="B590" s="124"/>
      <c r="C590" s="124"/>
      <c r="D590" s="124"/>
      <c r="E590" s="124"/>
      <c r="F590" s="125"/>
      <c r="G590" s="125"/>
      <c r="H590" s="125"/>
      <c r="I590" s="125"/>
      <c r="J590" s="125"/>
      <c r="K590" s="125"/>
      <c r="L590" s="125"/>
      <c r="M590" s="125"/>
      <c r="N590" s="125"/>
      <c r="O590" s="125"/>
      <c r="P590" s="125"/>
      <c r="Q590" s="125"/>
      <c r="R590" s="125"/>
      <c r="S590" s="125"/>
    </row>
    <row r="591" spans="2:19">
      <c r="B591" s="124"/>
      <c r="C591" s="124"/>
      <c r="D591" s="124"/>
      <c r="E591" s="124"/>
      <c r="F591" s="125"/>
      <c r="G591" s="125"/>
      <c r="H591" s="125"/>
      <c r="I591" s="125"/>
      <c r="J591" s="125"/>
      <c r="K591" s="125"/>
      <c r="L591" s="125"/>
      <c r="M591" s="125"/>
      <c r="N591" s="125"/>
      <c r="O591" s="125"/>
      <c r="P591" s="125"/>
      <c r="Q591" s="125"/>
      <c r="R591" s="125"/>
      <c r="S591" s="125"/>
    </row>
    <row r="592" spans="2:19">
      <c r="B592" s="124"/>
      <c r="C592" s="124"/>
      <c r="D592" s="124"/>
      <c r="E592" s="124"/>
      <c r="F592" s="125"/>
      <c r="G592" s="125"/>
      <c r="H592" s="125"/>
      <c r="I592" s="125"/>
      <c r="J592" s="125"/>
      <c r="K592" s="125"/>
      <c r="L592" s="125"/>
      <c r="M592" s="125"/>
      <c r="N592" s="125"/>
      <c r="O592" s="125"/>
      <c r="P592" s="125"/>
      <c r="Q592" s="125"/>
      <c r="R592" s="125"/>
      <c r="S592" s="125"/>
    </row>
    <row r="593" spans="2:19">
      <c r="B593" s="124"/>
      <c r="C593" s="124"/>
      <c r="D593" s="124"/>
      <c r="E593" s="124"/>
      <c r="F593" s="125"/>
      <c r="G593" s="125"/>
      <c r="H593" s="125"/>
      <c r="I593" s="125"/>
      <c r="J593" s="125"/>
      <c r="K593" s="125"/>
      <c r="L593" s="125"/>
      <c r="M593" s="125"/>
      <c r="N593" s="125"/>
      <c r="O593" s="125"/>
      <c r="P593" s="125"/>
      <c r="Q593" s="125"/>
      <c r="R593" s="125"/>
      <c r="S593" s="125"/>
    </row>
    <row r="594" spans="2:19">
      <c r="B594" s="124"/>
      <c r="C594" s="124"/>
      <c r="D594" s="124"/>
      <c r="E594" s="124"/>
      <c r="F594" s="125"/>
      <c r="G594" s="125"/>
      <c r="H594" s="125"/>
      <c r="I594" s="125"/>
      <c r="J594" s="125"/>
      <c r="K594" s="125"/>
      <c r="L594" s="125"/>
      <c r="M594" s="125"/>
      <c r="N594" s="125"/>
      <c r="O594" s="125"/>
      <c r="P594" s="125"/>
      <c r="Q594" s="125"/>
      <c r="R594" s="125"/>
      <c r="S594" s="125"/>
    </row>
    <row r="595" spans="2:19">
      <c r="B595" s="124"/>
      <c r="C595" s="124"/>
      <c r="D595" s="124"/>
      <c r="E595" s="124"/>
      <c r="F595" s="125"/>
      <c r="G595" s="125"/>
      <c r="H595" s="125"/>
      <c r="I595" s="125"/>
      <c r="J595" s="125"/>
      <c r="K595" s="125"/>
      <c r="L595" s="125"/>
      <c r="M595" s="125"/>
      <c r="N595" s="125"/>
      <c r="O595" s="125"/>
      <c r="P595" s="125"/>
      <c r="Q595" s="125"/>
      <c r="R595" s="125"/>
      <c r="S595" s="125"/>
    </row>
    <row r="596" spans="2:19">
      <c r="B596" s="124"/>
      <c r="C596" s="124"/>
      <c r="D596" s="124"/>
      <c r="E596" s="124"/>
      <c r="F596" s="125"/>
      <c r="G596" s="125"/>
      <c r="H596" s="125"/>
      <c r="I596" s="125"/>
      <c r="J596" s="125"/>
      <c r="K596" s="125"/>
      <c r="L596" s="125"/>
      <c r="M596" s="125"/>
      <c r="N596" s="125"/>
      <c r="O596" s="125"/>
      <c r="P596" s="125"/>
      <c r="Q596" s="125"/>
      <c r="R596" s="125"/>
      <c r="S596" s="125"/>
    </row>
    <row r="597" spans="2:19">
      <c r="B597" s="124"/>
      <c r="C597" s="124"/>
      <c r="D597" s="124"/>
      <c r="E597" s="124"/>
      <c r="F597" s="125"/>
      <c r="G597" s="125"/>
      <c r="H597" s="125"/>
      <c r="I597" s="125"/>
      <c r="J597" s="125"/>
      <c r="K597" s="125"/>
      <c r="L597" s="125"/>
      <c r="M597" s="125"/>
      <c r="N597" s="125"/>
      <c r="O597" s="125"/>
      <c r="P597" s="125"/>
      <c r="Q597" s="125"/>
      <c r="R597" s="125"/>
      <c r="S597" s="125"/>
    </row>
    <row r="598" spans="2:19">
      <c r="B598" s="124"/>
      <c r="C598" s="124"/>
      <c r="D598" s="124"/>
      <c r="E598" s="124"/>
      <c r="F598" s="125"/>
      <c r="G598" s="125"/>
      <c r="H598" s="125"/>
      <c r="I598" s="125"/>
      <c r="J598" s="125"/>
      <c r="K598" s="125"/>
      <c r="L598" s="125"/>
      <c r="M598" s="125"/>
      <c r="N598" s="125"/>
      <c r="O598" s="125"/>
      <c r="P598" s="125"/>
      <c r="Q598" s="125"/>
      <c r="R598" s="125"/>
      <c r="S598" s="125"/>
    </row>
    <row r="599" spans="2:19">
      <c r="B599" s="124"/>
      <c r="C599" s="124"/>
      <c r="D599" s="124"/>
      <c r="E599" s="124"/>
      <c r="F599" s="125"/>
      <c r="G599" s="125"/>
      <c r="H599" s="125"/>
      <c r="I599" s="125"/>
      <c r="J599" s="125"/>
      <c r="K599" s="125"/>
      <c r="L599" s="125"/>
      <c r="M599" s="125"/>
      <c r="N599" s="125"/>
      <c r="O599" s="125"/>
      <c r="P599" s="125"/>
      <c r="Q599" s="125"/>
      <c r="R599" s="125"/>
      <c r="S599" s="125"/>
    </row>
    <row r="600" spans="2:19">
      <c r="B600" s="124"/>
      <c r="C600" s="124"/>
      <c r="D600" s="124"/>
      <c r="E600" s="124"/>
      <c r="F600" s="125"/>
      <c r="G600" s="125"/>
      <c r="H600" s="125"/>
      <c r="I600" s="125"/>
      <c r="J600" s="125"/>
      <c r="K600" s="125"/>
      <c r="L600" s="125"/>
      <c r="M600" s="125"/>
      <c r="N600" s="125"/>
      <c r="O600" s="125"/>
      <c r="P600" s="125"/>
      <c r="Q600" s="125"/>
      <c r="R600" s="125"/>
      <c r="S600" s="125"/>
    </row>
    <row r="601" spans="2:19">
      <c r="B601" s="124"/>
      <c r="C601" s="124"/>
      <c r="D601" s="124"/>
      <c r="E601" s="124"/>
      <c r="F601" s="125"/>
      <c r="G601" s="125"/>
      <c r="H601" s="125"/>
      <c r="I601" s="125"/>
      <c r="J601" s="125"/>
      <c r="K601" s="125"/>
      <c r="L601" s="125"/>
      <c r="M601" s="125"/>
      <c r="N601" s="125"/>
      <c r="O601" s="125"/>
      <c r="P601" s="125"/>
      <c r="Q601" s="125"/>
      <c r="R601" s="125"/>
      <c r="S601" s="125"/>
    </row>
    <row r="602" spans="2:19">
      <c r="B602" s="124"/>
      <c r="C602" s="124"/>
      <c r="D602" s="124"/>
      <c r="E602" s="124"/>
      <c r="F602" s="125"/>
      <c r="G602" s="125"/>
      <c r="H602" s="125"/>
      <c r="I602" s="125"/>
      <c r="J602" s="125"/>
      <c r="K602" s="125"/>
      <c r="L602" s="125"/>
      <c r="M602" s="125"/>
      <c r="N602" s="125"/>
      <c r="O602" s="125"/>
      <c r="P602" s="125"/>
      <c r="Q602" s="125"/>
      <c r="R602" s="125"/>
      <c r="S602" s="125"/>
    </row>
    <row r="603" spans="2:19">
      <c r="B603" s="124"/>
      <c r="C603" s="124"/>
      <c r="D603" s="124"/>
      <c r="E603" s="124"/>
      <c r="F603" s="125"/>
      <c r="G603" s="125"/>
      <c r="H603" s="125"/>
      <c r="I603" s="125"/>
      <c r="J603" s="125"/>
      <c r="K603" s="125"/>
      <c r="L603" s="125"/>
      <c r="M603" s="125"/>
      <c r="N603" s="125"/>
      <c r="O603" s="125"/>
      <c r="P603" s="125"/>
      <c r="Q603" s="125"/>
      <c r="R603" s="125"/>
      <c r="S603" s="125"/>
    </row>
    <row r="604" spans="2:19">
      <c r="B604" s="124"/>
      <c r="C604" s="124"/>
      <c r="D604" s="124"/>
      <c r="E604" s="124"/>
      <c r="F604" s="125"/>
      <c r="G604" s="125"/>
      <c r="H604" s="125"/>
      <c r="I604" s="125"/>
      <c r="J604" s="125"/>
      <c r="K604" s="125"/>
      <c r="L604" s="125"/>
      <c r="M604" s="125"/>
      <c r="N604" s="125"/>
      <c r="O604" s="125"/>
      <c r="P604" s="125"/>
      <c r="Q604" s="125"/>
      <c r="R604" s="125"/>
      <c r="S604" s="125"/>
    </row>
    <row r="605" spans="2:19">
      <c r="B605" s="124"/>
      <c r="C605" s="124"/>
      <c r="D605" s="124"/>
      <c r="E605" s="124"/>
      <c r="F605" s="125"/>
      <c r="G605" s="125"/>
      <c r="H605" s="125"/>
      <c r="I605" s="125"/>
      <c r="J605" s="125"/>
      <c r="K605" s="125"/>
      <c r="L605" s="125"/>
      <c r="M605" s="125"/>
      <c r="N605" s="125"/>
      <c r="O605" s="125"/>
      <c r="P605" s="125"/>
      <c r="Q605" s="125"/>
      <c r="R605" s="125"/>
      <c r="S605" s="125"/>
    </row>
    <row r="606" spans="2:19">
      <c r="B606" s="124"/>
      <c r="C606" s="124"/>
      <c r="D606" s="124"/>
      <c r="E606" s="124"/>
      <c r="F606" s="125"/>
      <c r="G606" s="125"/>
      <c r="H606" s="125"/>
      <c r="I606" s="125"/>
      <c r="J606" s="125"/>
      <c r="K606" s="125"/>
      <c r="L606" s="125"/>
      <c r="M606" s="125"/>
      <c r="N606" s="125"/>
      <c r="O606" s="125"/>
      <c r="P606" s="125"/>
      <c r="Q606" s="125"/>
      <c r="R606" s="125"/>
      <c r="S606" s="125"/>
    </row>
    <row r="607" spans="2:19">
      <c r="B607" s="124"/>
      <c r="C607" s="124"/>
      <c r="D607" s="124"/>
      <c r="E607" s="124"/>
      <c r="F607" s="125"/>
      <c r="G607" s="125"/>
      <c r="H607" s="125"/>
      <c r="I607" s="125"/>
      <c r="J607" s="125"/>
      <c r="K607" s="125"/>
      <c r="L607" s="125"/>
      <c r="M607" s="125"/>
      <c r="N607" s="125"/>
      <c r="O607" s="125"/>
      <c r="P607" s="125"/>
      <c r="Q607" s="125"/>
      <c r="R607" s="125"/>
      <c r="S607" s="125"/>
    </row>
    <row r="608" spans="2:19">
      <c r="B608" s="124"/>
      <c r="C608" s="124"/>
      <c r="D608" s="124"/>
      <c r="E608" s="124"/>
      <c r="F608" s="125"/>
      <c r="G608" s="125"/>
      <c r="H608" s="125"/>
      <c r="I608" s="125"/>
      <c r="J608" s="125"/>
      <c r="K608" s="125"/>
      <c r="L608" s="125"/>
      <c r="M608" s="125"/>
      <c r="N608" s="125"/>
      <c r="O608" s="125"/>
      <c r="P608" s="125"/>
      <c r="Q608" s="125"/>
      <c r="R608" s="125"/>
      <c r="S608" s="125"/>
    </row>
    <row r="609" spans="2:19">
      <c r="B609" s="124"/>
      <c r="C609" s="124"/>
      <c r="D609" s="124"/>
      <c r="E609" s="124"/>
      <c r="F609" s="125"/>
      <c r="G609" s="125"/>
      <c r="H609" s="125"/>
      <c r="I609" s="125"/>
      <c r="J609" s="125"/>
      <c r="K609" s="125"/>
      <c r="L609" s="125"/>
      <c r="M609" s="125"/>
      <c r="N609" s="125"/>
      <c r="O609" s="125"/>
      <c r="P609" s="125"/>
      <c r="Q609" s="125"/>
      <c r="R609" s="125"/>
      <c r="S609" s="125"/>
    </row>
    <row r="610" spans="2:19">
      <c r="B610" s="124"/>
      <c r="C610" s="124"/>
      <c r="D610" s="124"/>
      <c r="E610" s="124"/>
      <c r="F610" s="125"/>
      <c r="G610" s="125"/>
      <c r="H610" s="125"/>
      <c r="I610" s="125"/>
      <c r="J610" s="125"/>
      <c r="K610" s="125"/>
      <c r="L610" s="125"/>
      <c r="M610" s="125"/>
      <c r="N610" s="125"/>
      <c r="O610" s="125"/>
      <c r="P610" s="125"/>
      <c r="Q610" s="125"/>
      <c r="R610" s="125"/>
      <c r="S610" s="125"/>
    </row>
    <row r="611" spans="2:19">
      <c r="B611" s="124"/>
      <c r="C611" s="124"/>
      <c r="D611" s="124"/>
      <c r="E611" s="124"/>
      <c r="F611" s="125"/>
      <c r="G611" s="125"/>
      <c r="H611" s="125"/>
      <c r="I611" s="125"/>
      <c r="J611" s="125"/>
      <c r="K611" s="125"/>
      <c r="L611" s="125"/>
      <c r="M611" s="125"/>
      <c r="N611" s="125"/>
      <c r="O611" s="125"/>
      <c r="P611" s="125"/>
      <c r="Q611" s="125"/>
      <c r="R611" s="125"/>
      <c r="S611" s="125"/>
    </row>
    <row r="612" spans="2:19">
      <c r="B612" s="124"/>
      <c r="C612" s="124"/>
      <c r="D612" s="124"/>
      <c r="E612" s="124"/>
      <c r="F612" s="125"/>
      <c r="G612" s="125"/>
      <c r="H612" s="125"/>
      <c r="I612" s="125"/>
      <c r="J612" s="125"/>
      <c r="K612" s="125"/>
      <c r="L612" s="125"/>
      <c r="M612" s="125"/>
      <c r="N612" s="125"/>
      <c r="O612" s="125"/>
      <c r="P612" s="125"/>
      <c r="Q612" s="125"/>
      <c r="R612" s="125"/>
      <c r="S612" s="125"/>
    </row>
    <row r="613" spans="2:19">
      <c r="B613" s="124"/>
      <c r="C613" s="124"/>
      <c r="D613" s="124"/>
      <c r="E613" s="124"/>
      <c r="F613" s="125"/>
      <c r="G613" s="125"/>
      <c r="H613" s="125"/>
      <c r="I613" s="125"/>
      <c r="J613" s="125"/>
      <c r="K613" s="125"/>
      <c r="L613" s="125"/>
      <c r="M613" s="125"/>
      <c r="N613" s="125"/>
      <c r="O613" s="125"/>
      <c r="P613" s="125"/>
      <c r="Q613" s="125"/>
      <c r="R613" s="125"/>
      <c r="S613" s="125"/>
    </row>
    <row r="614" spans="2:19">
      <c r="B614" s="124"/>
      <c r="C614" s="124"/>
      <c r="D614" s="124"/>
      <c r="E614" s="124"/>
      <c r="F614" s="125"/>
      <c r="G614" s="125"/>
      <c r="H614" s="125"/>
      <c r="I614" s="125"/>
      <c r="J614" s="125"/>
      <c r="K614" s="125"/>
      <c r="L614" s="125"/>
      <c r="M614" s="125"/>
      <c r="N614" s="125"/>
      <c r="O614" s="125"/>
      <c r="P614" s="125"/>
      <c r="Q614" s="125"/>
      <c r="R614" s="125"/>
      <c r="S614" s="125"/>
    </row>
    <row r="615" spans="2:19">
      <c r="B615" s="124"/>
      <c r="C615" s="124"/>
      <c r="D615" s="124"/>
      <c r="E615" s="124"/>
      <c r="F615" s="125"/>
      <c r="G615" s="125"/>
      <c r="H615" s="125"/>
      <c r="I615" s="125"/>
      <c r="J615" s="125"/>
      <c r="K615" s="125"/>
      <c r="L615" s="125"/>
      <c r="M615" s="125"/>
      <c r="N615" s="125"/>
      <c r="O615" s="125"/>
      <c r="P615" s="125"/>
      <c r="Q615" s="125"/>
      <c r="R615" s="125"/>
      <c r="S615" s="125"/>
    </row>
    <row r="616" spans="2:19">
      <c r="B616" s="124"/>
      <c r="C616" s="124"/>
      <c r="D616" s="124"/>
      <c r="E616" s="124"/>
      <c r="F616" s="125"/>
      <c r="G616" s="125"/>
      <c r="H616" s="125"/>
      <c r="I616" s="125"/>
      <c r="J616" s="125"/>
      <c r="K616" s="125"/>
      <c r="L616" s="125"/>
      <c r="M616" s="125"/>
      <c r="N616" s="125"/>
      <c r="O616" s="125"/>
      <c r="P616" s="125"/>
      <c r="Q616" s="125"/>
      <c r="R616" s="125"/>
      <c r="S616" s="125"/>
    </row>
    <row r="617" spans="2:19">
      <c r="B617" s="124"/>
      <c r="C617" s="124"/>
      <c r="D617" s="124"/>
      <c r="E617" s="124"/>
      <c r="F617" s="125"/>
      <c r="G617" s="125"/>
      <c r="H617" s="125"/>
      <c r="I617" s="125"/>
      <c r="J617" s="125"/>
      <c r="K617" s="125"/>
      <c r="L617" s="125"/>
      <c r="M617" s="125"/>
      <c r="N617" s="125"/>
      <c r="O617" s="125"/>
      <c r="P617" s="125"/>
      <c r="Q617" s="125"/>
      <c r="R617" s="125"/>
      <c r="S617" s="125"/>
    </row>
    <row r="618" spans="2:19">
      <c r="B618" s="124"/>
      <c r="C618" s="124"/>
      <c r="D618" s="124"/>
      <c r="E618" s="124"/>
      <c r="F618" s="125"/>
      <c r="G618" s="125"/>
      <c r="H618" s="125"/>
      <c r="I618" s="125"/>
      <c r="J618" s="125"/>
      <c r="K618" s="125"/>
      <c r="L618" s="125"/>
      <c r="M618" s="125"/>
      <c r="N618" s="125"/>
      <c r="O618" s="125"/>
      <c r="P618" s="125"/>
      <c r="Q618" s="125"/>
      <c r="R618" s="125"/>
      <c r="S618" s="125"/>
    </row>
    <row r="619" spans="2:19">
      <c r="B619" s="124"/>
      <c r="C619" s="124"/>
      <c r="D619" s="124"/>
      <c r="E619" s="124"/>
      <c r="F619" s="125"/>
      <c r="G619" s="125"/>
      <c r="H619" s="125"/>
      <c r="I619" s="125"/>
      <c r="J619" s="125"/>
      <c r="K619" s="125"/>
      <c r="L619" s="125"/>
      <c r="M619" s="125"/>
      <c r="N619" s="125"/>
      <c r="O619" s="125"/>
      <c r="P619" s="125"/>
      <c r="Q619" s="125"/>
      <c r="R619" s="125"/>
      <c r="S619" s="125"/>
    </row>
    <row r="620" spans="2:19">
      <c r="B620" s="124"/>
      <c r="C620" s="124"/>
      <c r="D620" s="124"/>
      <c r="E620" s="124"/>
      <c r="F620" s="125"/>
      <c r="G620" s="125"/>
      <c r="H620" s="125"/>
      <c r="I620" s="125"/>
      <c r="J620" s="125"/>
      <c r="K620" s="125"/>
      <c r="L620" s="125"/>
      <c r="M620" s="125"/>
      <c r="N620" s="125"/>
      <c r="O620" s="125"/>
      <c r="P620" s="125"/>
      <c r="Q620" s="125"/>
      <c r="R620" s="125"/>
      <c r="S620" s="125"/>
    </row>
    <row r="621" spans="2:19">
      <c r="B621" s="124"/>
      <c r="C621" s="124"/>
      <c r="D621" s="124"/>
      <c r="E621" s="124"/>
      <c r="F621" s="125"/>
      <c r="G621" s="125"/>
      <c r="H621" s="125"/>
      <c r="I621" s="125"/>
      <c r="J621" s="125"/>
      <c r="K621" s="125"/>
      <c r="L621" s="125"/>
      <c r="M621" s="125"/>
      <c r="N621" s="125"/>
      <c r="O621" s="125"/>
      <c r="P621" s="125"/>
      <c r="Q621" s="125"/>
      <c r="R621" s="125"/>
      <c r="S621" s="125"/>
    </row>
    <row r="622" spans="2:19">
      <c r="B622" s="124"/>
      <c r="C622" s="124"/>
      <c r="D622" s="124"/>
      <c r="E622" s="124"/>
      <c r="F622" s="125"/>
      <c r="G622" s="125"/>
      <c r="H622" s="125"/>
      <c r="I622" s="125"/>
      <c r="J622" s="125"/>
      <c r="K622" s="125"/>
      <c r="L622" s="125"/>
      <c r="M622" s="125"/>
      <c r="N622" s="125"/>
      <c r="O622" s="125"/>
      <c r="P622" s="125"/>
      <c r="Q622" s="125"/>
      <c r="R622" s="125"/>
      <c r="S622" s="125"/>
    </row>
    <row r="623" spans="2:19">
      <c r="B623" s="124"/>
      <c r="C623" s="124"/>
      <c r="D623" s="124"/>
      <c r="E623" s="124"/>
      <c r="F623" s="125"/>
      <c r="G623" s="125"/>
      <c r="H623" s="125"/>
      <c r="I623" s="125"/>
      <c r="J623" s="125"/>
      <c r="K623" s="125"/>
      <c r="L623" s="125"/>
      <c r="M623" s="125"/>
      <c r="N623" s="125"/>
      <c r="O623" s="125"/>
      <c r="P623" s="125"/>
      <c r="Q623" s="125"/>
      <c r="R623" s="125"/>
      <c r="S623" s="125"/>
    </row>
    <row r="624" spans="2:19">
      <c r="B624" s="124"/>
      <c r="C624" s="124"/>
      <c r="D624" s="124"/>
      <c r="E624" s="124"/>
      <c r="F624" s="125"/>
      <c r="G624" s="125"/>
      <c r="H624" s="125"/>
      <c r="I624" s="125"/>
      <c r="J624" s="125"/>
      <c r="K624" s="125"/>
      <c r="L624" s="125"/>
      <c r="M624" s="125"/>
      <c r="N624" s="125"/>
      <c r="O624" s="125"/>
      <c r="P624" s="125"/>
      <c r="Q624" s="125"/>
      <c r="R624" s="125"/>
      <c r="S624" s="125"/>
    </row>
    <row r="625" spans="2:19">
      <c r="B625" s="124"/>
      <c r="C625" s="124"/>
      <c r="D625" s="124"/>
      <c r="E625" s="124"/>
      <c r="F625" s="125"/>
      <c r="G625" s="125"/>
      <c r="H625" s="125"/>
      <c r="I625" s="125"/>
      <c r="J625" s="125"/>
      <c r="K625" s="125"/>
      <c r="L625" s="125"/>
      <c r="M625" s="125"/>
      <c r="N625" s="125"/>
      <c r="O625" s="125"/>
      <c r="P625" s="125"/>
      <c r="Q625" s="125"/>
      <c r="R625" s="125"/>
      <c r="S625" s="125"/>
    </row>
    <row r="626" spans="2:19">
      <c r="B626" s="124"/>
      <c r="C626" s="124"/>
      <c r="D626" s="124"/>
      <c r="E626" s="124"/>
      <c r="F626" s="125"/>
      <c r="G626" s="125"/>
      <c r="H626" s="125"/>
      <c r="I626" s="125"/>
      <c r="J626" s="125"/>
      <c r="K626" s="125"/>
      <c r="L626" s="125"/>
      <c r="M626" s="125"/>
      <c r="N626" s="125"/>
      <c r="O626" s="125"/>
      <c r="P626" s="125"/>
      <c r="Q626" s="125"/>
      <c r="R626" s="125"/>
      <c r="S626" s="125"/>
    </row>
    <row r="627" spans="2:19">
      <c r="B627" s="124"/>
      <c r="C627" s="124"/>
      <c r="D627" s="124"/>
      <c r="E627" s="124"/>
      <c r="F627" s="125"/>
      <c r="G627" s="125"/>
      <c r="H627" s="125"/>
      <c r="I627" s="125"/>
      <c r="J627" s="125"/>
      <c r="K627" s="125"/>
      <c r="L627" s="125"/>
      <c r="M627" s="125"/>
      <c r="N627" s="125"/>
      <c r="O627" s="125"/>
      <c r="P627" s="125"/>
      <c r="Q627" s="125"/>
      <c r="R627" s="125"/>
      <c r="S627" s="125"/>
    </row>
    <row r="628" spans="2:19">
      <c r="B628" s="124"/>
      <c r="C628" s="124"/>
      <c r="D628" s="124"/>
      <c r="E628" s="124"/>
      <c r="F628" s="125"/>
      <c r="G628" s="125"/>
      <c r="H628" s="125"/>
      <c r="I628" s="125"/>
      <c r="J628" s="125"/>
      <c r="K628" s="125"/>
      <c r="L628" s="125"/>
      <c r="M628" s="125"/>
      <c r="N628" s="125"/>
      <c r="O628" s="125"/>
      <c r="P628" s="125"/>
      <c r="Q628" s="125"/>
      <c r="R628" s="125"/>
      <c r="S628" s="125"/>
    </row>
    <row r="629" spans="2:19">
      <c r="B629" s="124"/>
      <c r="C629" s="124"/>
      <c r="D629" s="124"/>
      <c r="E629" s="124"/>
      <c r="F629" s="125"/>
      <c r="G629" s="125"/>
      <c r="H629" s="125"/>
      <c r="I629" s="125"/>
      <c r="J629" s="125"/>
      <c r="K629" s="125"/>
      <c r="L629" s="125"/>
      <c r="M629" s="125"/>
      <c r="N629" s="125"/>
      <c r="O629" s="125"/>
      <c r="P629" s="125"/>
      <c r="Q629" s="125"/>
      <c r="R629" s="125"/>
      <c r="S629" s="125"/>
    </row>
    <row r="630" spans="2:19">
      <c r="B630" s="124"/>
      <c r="C630" s="124"/>
      <c r="D630" s="124"/>
      <c r="E630" s="124"/>
      <c r="F630" s="125"/>
      <c r="G630" s="125"/>
      <c r="H630" s="125"/>
      <c r="I630" s="125"/>
      <c r="J630" s="125"/>
      <c r="K630" s="125"/>
      <c r="L630" s="125"/>
      <c r="M630" s="125"/>
      <c r="N630" s="125"/>
      <c r="O630" s="125"/>
      <c r="P630" s="125"/>
      <c r="Q630" s="125"/>
      <c r="R630" s="125"/>
      <c r="S630" s="125"/>
    </row>
    <row r="631" spans="2:19">
      <c r="B631" s="124"/>
      <c r="C631" s="124"/>
      <c r="D631" s="124"/>
      <c r="E631" s="124"/>
      <c r="F631" s="125"/>
      <c r="G631" s="125"/>
      <c r="H631" s="125"/>
      <c r="I631" s="125"/>
      <c r="J631" s="125"/>
      <c r="K631" s="125"/>
      <c r="L631" s="125"/>
      <c r="M631" s="125"/>
      <c r="N631" s="125"/>
      <c r="O631" s="125"/>
      <c r="P631" s="125"/>
      <c r="Q631" s="125"/>
      <c r="R631" s="125"/>
      <c r="S631" s="125"/>
    </row>
    <row r="632" spans="2:19">
      <c r="B632" s="124"/>
      <c r="C632" s="124"/>
      <c r="D632" s="124"/>
      <c r="E632" s="124"/>
      <c r="F632" s="125"/>
      <c r="G632" s="125"/>
      <c r="H632" s="125"/>
      <c r="I632" s="125"/>
      <c r="J632" s="125"/>
      <c r="K632" s="125"/>
      <c r="L632" s="125"/>
      <c r="M632" s="125"/>
      <c r="N632" s="125"/>
      <c r="O632" s="125"/>
      <c r="P632" s="125"/>
      <c r="Q632" s="125"/>
      <c r="R632" s="125"/>
      <c r="S632" s="125"/>
    </row>
    <row r="633" spans="2:19">
      <c r="B633" s="124"/>
      <c r="C633" s="124"/>
      <c r="D633" s="124"/>
      <c r="E633" s="124"/>
      <c r="F633" s="125"/>
      <c r="G633" s="125"/>
      <c r="H633" s="125"/>
      <c r="I633" s="125"/>
      <c r="J633" s="125"/>
      <c r="K633" s="125"/>
      <c r="L633" s="125"/>
      <c r="M633" s="125"/>
      <c r="N633" s="125"/>
      <c r="O633" s="125"/>
      <c r="P633" s="125"/>
      <c r="Q633" s="125"/>
      <c r="R633" s="125"/>
      <c r="S633" s="125"/>
    </row>
    <row r="634" spans="2:19">
      <c r="B634" s="124"/>
      <c r="C634" s="124"/>
      <c r="D634" s="124"/>
      <c r="E634" s="124"/>
      <c r="F634" s="125"/>
      <c r="G634" s="125"/>
      <c r="H634" s="125"/>
      <c r="I634" s="125"/>
      <c r="J634" s="125"/>
      <c r="K634" s="125"/>
      <c r="L634" s="125"/>
      <c r="M634" s="125"/>
      <c r="N634" s="125"/>
      <c r="O634" s="125"/>
      <c r="P634" s="125"/>
      <c r="Q634" s="125"/>
      <c r="R634" s="125"/>
      <c r="S634" s="125"/>
    </row>
    <row r="635" spans="2:19">
      <c r="B635" s="124"/>
      <c r="C635" s="124"/>
      <c r="D635" s="124"/>
      <c r="E635" s="124"/>
      <c r="F635" s="125"/>
      <c r="G635" s="125"/>
      <c r="H635" s="125"/>
      <c r="I635" s="125"/>
      <c r="J635" s="125"/>
      <c r="K635" s="125"/>
      <c r="L635" s="125"/>
      <c r="M635" s="125"/>
      <c r="N635" s="125"/>
      <c r="O635" s="125"/>
      <c r="P635" s="125"/>
      <c r="Q635" s="125"/>
      <c r="R635" s="125"/>
      <c r="S635" s="125"/>
    </row>
    <row r="636" spans="2:19">
      <c r="B636" s="124"/>
      <c r="C636" s="124"/>
      <c r="D636" s="124"/>
      <c r="E636" s="124"/>
      <c r="F636" s="125"/>
      <c r="G636" s="125"/>
      <c r="H636" s="125"/>
      <c r="I636" s="125"/>
      <c r="J636" s="125"/>
      <c r="K636" s="125"/>
      <c r="L636" s="125"/>
      <c r="M636" s="125"/>
      <c r="N636" s="125"/>
      <c r="O636" s="125"/>
      <c r="P636" s="125"/>
      <c r="Q636" s="125"/>
      <c r="R636" s="125"/>
      <c r="S636" s="125"/>
    </row>
    <row r="637" spans="2:19">
      <c r="B637" s="124"/>
      <c r="C637" s="124"/>
      <c r="D637" s="124"/>
      <c r="E637" s="124"/>
      <c r="F637" s="125"/>
      <c r="G637" s="125"/>
      <c r="H637" s="125"/>
      <c r="I637" s="125"/>
      <c r="J637" s="125"/>
      <c r="K637" s="125"/>
      <c r="L637" s="125"/>
      <c r="M637" s="125"/>
      <c r="N637" s="125"/>
      <c r="O637" s="125"/>
      <c r="P637" s="125"/>
      <c r="Q637" s="125"/>
      <c r="R637" s="125"/>
      <c r="S637" s="125"/>
    </row>
    <row r="638" spans="2:19">
      <c r="B638" s="124"/>
      <c r="C638" s="124"/>
      <c r="D638" s="124"/>
      <c r="E638" s="124"/>
      <c r="F638" s="125"/>
      <c r="G638" s="125"/>
      <c r="H638" s="125"/>
      <c r="I638" s="125"/>
      <c r="J638" s="125"/>
      <c r="K638" s="125"/>
      <c r="L638" s="125"/>
      <c r="M638" s="125"/>
      <c r="N638" s="125"/>
      <c r="O638" s="125"/>
      <c r="P638" s="125"/>
      <c r="Q638" s="125"/>
      <c r="R638" s="125"/>
      <c r="S638" s="125"/>
    </row>
    <row r="639" spans="2:19">
      <c r="B639" s="124"/>
      <c r="C639" s="124"/>
      <c r="D639" s="124"/>
      <c r="E639" s="124"/>
      <c r="F639" s="125"/>
      <c r="G639" s="125"/>
      <c r="H639" s="125"/>
      <c r="I639" s="125"/>
      <c r="J639" s="125"/>
      <c r="K639" s="125"/>
      <c r="L639" s="125"/>
      <c r="M639" s="125"/>
      <c r="N639" s="125"/>
      <c r="O639" s="125"/>
      <c r="P639" s="125"/>
      <c r="Q639" s="125"/>
      <c r="R639" s="125"/>
      <c r="S639" s="125"/>
    </row>
    <row r="640" spans="2:19">
      <c r="B640" s="124"/>
      <c r="C640" s="124"/>
      <c r="D640" s="124"/>
      <c r="E640" s="124"/>
      <c r="F640" s="125"/>
      <c r="G640" s="125"/>
      <c r="H640" s="125"/>
      <c r="I640" s="125"/>
      <c r="J640" s="125"/>
      <c r="K640" s="125"/>
      <c r="L640" s="125"/>
      <c r="M640" s="125"/>
      <c r="N640" s="125"/>
      <c r="O640" s="125"/>
      <c r="P640" s="125"/>
      <c r="Q640" s="125"/>
      <c r="R640" s="125"/>
      <c r="S640" s="125"/>
    </row>
    <row r="641" spans="2:19">
      <c r="B641" s="124"/>
      <c r="C641" s="124"/>
      <c r="D641" s="124"/>
      <c r="E641" s="124"/>
      <c r="F641" s="125"/>
      <c r="G641" s="125"/>
      <c r="H641" s="125"/>
      <c r="I641" s="125"/>
      <c r="J641" s="125"/>
      <c r="K641" s="125"/>
      <c r="L641" s="125"/>
      <c r="M641" s="125"/>
      <c r="N641" s="125"/>
      <c r="O641" s="125"/>
      <c r="P641" s="125"/>
      <c r="Q641" s="125"/>
      <c r="R641" s="125"/>
      <c r="S641" s="125"/>
    </row>
    <row r="642" spans="2:19">
      <c r="B642" s="124"/>
      <c r="C642" s="124"/>
      <c r="D642" s="124"/>
      <c r="E642" s="124"/>
      <c r="F642" s="125"/>
      <c r="G642" s="125"/>
      <c r="H642" s="125"/>
      <c r="I642" s="125"/>
      <c r="J642" s="125"/>
      <c r="K642" s="125"/>
      <c r="L642" s="125"/>
      <c r="M642" s="125"/>
      <c r="N642" s="125"/>
      <c r="O642" s="125"/>
      <c r="P642" s="125"/>
      <c r="Q642" s="125"/>
      <c r="R642" s="125"/>
      <c r="S642" s="125"/>
    </row>
    <row r="643" spans="2:19">
      <c r="B643" s="124"/>
      <c r="C643" s="124"/>
      <c r="D643" s="124"/>
      <c r="E643" s="124"/>
      <c r="F643" s="125"/>
      <c r="G643" s="125"/>
      <c r="H643" s="125"/>
      <c r="I643" s="125"/>
      <c r="J643" s="125"/>
      <c r="K643" s="125"/>
      <c r="L643" s="125"/>
      <c r="M643" s="125"/>
      <c r="N643" s="125"/>
      <c r="O643" s="125"/>
      <c r="P643" s="125"/>
      <c r="Q643" s="125"/>
      <c r="R643" s="125"/>
      <c r="S643" s="125"/>
    </row>
    <row r="644" spans="2:19">
      <c r="B644" s="124"/>
      <c r="C644" s="124"/>
      <c r="D644" s="124"/>
      <c r="E644" s="124"/>
      <c r="F644" s="125"/>
      <c r="G644" s="125"/>
      <c r="H644" s="125"/>
      <c r="I644" s="125"/>
      <c r="J644" s="125"/>
      <c r="K644" s="125"/>
      <c r="L644" s="125"/>
      <c r="M644" s="125"/>
      <c r="N644" s="125"/>
      <c r="O644" s="125"/>
      <c r="P644" s="125"/>
      <c r="Q644" s="125"/>
      <c r="R644" s="125"/>
      <c r="S644" s="125"/>
    </row>
    <row r="645" spans="2:19">
      <c r="B645" s="124"/>
      <c r="C645" s="124"/>
      <c r="D645" s="124"/>
      <c r="E645" s="124"/>
      <c r="F645" s="125"/>
      <c r="G645" s="125"/>
      <c r="H645" s="125"/>
      <c r="I645" s="125"/>
      <c r="J645" s="125"/>
      <c r="K645" s="125"/>
      <c r="L645" s="125"/>
      <c r="M645" s="125"/>
      <c r="N645" s="125"/>
      <c r="O645" s="125"/>
      <c r="P645" s="125"/>
      <c r="Q645" s="125"/>
      <c r="R645" s="125"/>
      <c r="S645" s="125"/>
    </row>
    <row r="646" spans="2:19">
      <c r="B646" s="124"/>
      <c r="C646" s="124"/>
      <c r="D646" s="124"/>
      <c r="E646" s="124"/>
      <c r="F646" s="125"/>
      <c r="G646" s="125"/>
      <c r="H646" s="125"/>
      <c r="I646" s="125"/>
      <c r="J646" s="125"/>
      <c r="K646" s="125"/>
      <c r="L646" s="125"/>
      <c r="M646" s="125"/>
      <c r="N646" s="125"/>
      <c r="O646" s="125"/>
      <c r="P646" s="125"/>
      <c r="Q646" s="125"/>
      <c r="R646" s="125"/>
      <c r="S646" s="125"/>
    </row>
    <row r="647" spans="2:19">
      <c r="B647" s="124"/>
      <c r="C647" s="124"/>
      <c r="D647" s="124"/>
      <c r="E647" s="124"/>
      <c r="F647" s="125"/>
      <c r="G647" s="125"/>
      <c r="H647" s="125"/>
      <c r="I647" s="125"/>
      <c r="J647" s="125"/>
      <c r="K647" s="125"/>
      <c r="L647" s="125"/>
      <c r="M647" s="125"/>
      <c r="N647" s="125"/>
      <c r="O647" s="125"/>
      <c r="P647" s="125"/>
      <c r="Q647" s="125"/>
      <c r="R647" s="125"/>
      <c r="S647" s="125"/>
    </row>
    <row r="648" spans="2:19">
      <c r="B648" s="124"/>
      <c r="C648" s="124"/>
      <c r="D648" s="124"/>
      <c r="E648" s="124"/>
      <c r="F648" s="125"/>
      <c r="G648" s="125"/>
      <c r="H648" s="125"/>
      <c r="I648" s="125"/>
      <c r="J648" s="125"/>
      <c r="K648" s="125"/>
      <c r="L648" s="125"/>
      <c r="M648" s="125"/>
      <c r="N648" s="125"/>
      <c r="O648" s="125"/>
      <c r="P648" s="125"/>
      <c r="Q648" s="125"/>
      <c r="R648" s="125"/>
      <c r="S648" s="125"/>
    </row>
    <row r="649" spans="2:19">
      <c r="B649" s="124"/>
      <c r="C649" s="124"/>
      <c r="D649" s="124"/>
      <c r="E649" s="124"/>
      <c r="F649" s="125"/>
      <c r="G649" s="125"/>
      <c r="H649" s="125"/>
      <c r="I649" s="125"/>
      <c r="J649" s="125"/>
      <c r="K649" s="125"/>
      <c r="L649" s="125"/>
      <c r="M649" s="125"/>
      <c r="N649" s="125"/>
      <c r="O649" s="125"/>
      <c r="P649" s="125"/>
      <c r="Q649" s="125"/>
      <c r="R649" s="125"/>
      <c r="S649" s="125"/>
    </row>
    <row r="650" spans="2:19">
      <c r="B650" s="124"/>
      <c r="C650" s="124"/>
      <c r="D650" s="124"/>
      <c r="E650" s="124"/>
      <c r="F650" s="125"/>
      <c r="G650" s="125"/>
      <c r="H650" s="125"/>
      <c r="I650" s="125"/>
      <c r="J650" s="125"/>
      <c r="K650" s="125"/>
      <c r="L650" s="125"/>
      <c r="M650" s="125"/>
      <c r="N650" s="125"/>
      <c r="O650" s="125"/>
      <c r="P650" s="125"/>
      <c r="Q650" s="125"/>
      <c r="R650" s="125"/>
      <c r="S650" s="125"/>
    </row>
    <row r="651" spans="2:19">
      <c r="B651" s="124"/>
      <c r="C651" s="124"/>
      <c r="D651" s="124"/>
      <c r="E651" s="124"/>
      <c r="F651" s="125"/>
      <c r="G651" s="125"/>
      <c r="H651" s="125"/>
      <c r="I651" s="125"/>
      <c r="J651" s="125"/>
      <c r="K651" s="125"/>
      <c r="L651" s="125"/>
      <c r="M651" s="125"/>
      <c r="N651" s="125"/>
      <c r="O651" s="125"/>
      <c r="P651" s="125"/>
      <c r="Q651" s="125"/>
      <c r="R651" s="125"/>
      <c r="S651" s="125"/>
    </row>
    <row r="652" spans="2:19">
      <c r="B652" s="124"/>
      <c r="C652" s="124"/>
      <c r="D652" s="124"/>
      <c r="E652" s="124"/>
      <c r="F652" s="125"/>
      <c r="G652" s="125"/>
      <c r="H652" s="125"/>
      <c r="I652" s="125"/>
      <c r="J652" s="125"/>
      <c r="K652" s="125"/>
      <c r="L652" s="125"/>
      <c r="M652" s="125"/>
      <c r="N652" s="125"/>
      <c r="O652" s="125"/>
      <c r="P652" s="125"/>
      <c r="Q652" s="125"/>
      <c r="R652" s="125"/>
      <c r="S652" s="125"/>
    </row>
    <row r="653" spans="2:19">
      <c r="B653" s="124"/>
      <c r="C653" s="124"/>
      <c r="D653" s="124"/>
      <c r="E653" s="124"/>
      <c r="F653" s="125"/>
      <c r="G653" s="125"/>
      <c r="H653" s="125"/>
      <c r="I653" s="125"/>
      <c r="J653" s="125"/>
      <c r="K653" s="125"/>
      <c r="L653" s="125"/>
      <c r="M653" s="125"/>
      <c r="N653" s="125"/>
      <c r="O653" s="125"/>
      <c r="P653" s="125"/>
      <c r="Q653" s="125"/>
      <c r="R653" s="125"/>
      <c r="S653" s="125"/>
    </row>
    <row r="654" spans="2:19">
      <c r="B654" s="124"/>
      <c r="C654" s="124"/>
      <c r="D654" s="124"/>
      <c r="E654" s="124"/>
      <c r="F654" s="125"/>
      <c r="G654" s="125"/>
      <c r="H654" s="125"/>
      <c r="I654" s="125"/>
      <c r="J654" s="125"/>
      <c r="K654" s="125"/>
      <c r="L654" s="125"/>
      <c r="M654" s="125"/>
      <c r="N654" s="125"/>
      <c r="O654" s="125"/>
      <c r="P654" s="125"/>
      <c r="Q654" s="125"/>
      <c r="R654" s="125"/>
      <c r="S654" s="125"/>
    </row>
    <row r="655" spans="2:19">
      <c r="B655" s="124"/>
      <c r="C655" s="124"/>
      <c r="D655" s="124"/>
      <c r="E655" s="124"/>
      <c r="F655" s="125"/>
      <c r="G655" s="125"/>
      <c r="H655" s="125"/>
      <c r="I655" s="125"/>
      <c r="J655" s="125"/>
      <c r="K655" s="125"/>
      <c r="L655" s="125"/>
      <c r="M655" s="125"/>
      <c r="N655" s="125"/>
      <c r="O655" s="125"/>
      <c r="P655" s="125"/>
      <c r="Q655" s="125"/>
      <c r="R655" s="125"/>
      <c r="S655" s="125"/>
    </row>
    <row r="656" spans="2:19">
      <c r="B656" s="124"/>
      <c r="C656" s="124"/>
      <c r="D656" s="124"/>
      <c r="E656" s="124"/>
      <c r="F656" s="125"/>
      <c r="G656" s="125"/>
      <c r="H656" s="125"/>
      <c r="I656" s="125"/>
      <c r="J656" s="125"/>
      <c r="K656" s="125"/>
      <c r="L656" s="125"/>
      <c r="M656" s="125"/>
      <c r="N656" s="125"/>
      <c r="O656" s="125"/>
      <c r="P656" s="125"/>
      <c r="Q656" s="125"/>
      <c r="R656" s="125"/>
      <c r="S656" s="125"/>
    </row>
    <row r="657" spans="2:19">
      <c r="B657" s="124"/>
      <c r="C657" s="124"/>
      <c r="D657" s="124"/>
      <c r="E657" s="124"/>
      <c r="F657" s="125"/>
      <c r="G657" s="125"/>
      <c r="H657" s="125"/>
      <c r="I657" s="125"/>
      <c r="J657" s="125"/>
      <c r="K657" s="125"/>
      <c r="L657" s="125"/>
      <c r="M657" s="125"/>
      <c r="N657" s="125"/>
      <c r="O657" s="125"/>
      <c r="P657" s="125"/>
      <c r="Q657" s="125"/>
      <c r="R657" s="125"/>
      <c r="S657" s="125"/>
    </row>
    <row r="658" spans="2:19">
      <c r="B658" s="124"/>
      <c r="C658" s="124"/>
      <c r="D658" s="124"/>
      <c r="E658" s="124"/>
      <c r="F658" s="125"/>
      <c r="G658" s="125"/>
      <c r="H658" s="125"/>
      <c r="I658" s="125"/>
      <c r="J658" s="125"/>
      <c r="K658" s="125"/>
      <c r="L658" s="125"/>
      <c r="M658" s="125"/>
      <c r="N658" s="125"/>
      <c r="O658" s="125"/>
      <c r="P658" s="125"/>
      <c r="Q658" s="125"/>
      <c r="R658" s="125"/>
      <c r="S658" s="125"/>
    </row>
    <row r="659" spans="2:19">
      <c r="B659" s="124"/>
      <c r="C659" s="124"/>
      <c r="D659" s="124"/>
      <c r="E659" s="124"/>
      <c r="F659" s="125"/>
      <c r="G659" s="125"/>
      <c r="H659" s="125"/>
      <c r="I659" s="125"/>
      <c r="J659" s="125"/>
      <c r="K659" s="125"/>
      <c r="L659" s="125"/>
      <c r="M659" s="125"/>
      <c r="N659" s="125"/>
      <c r="O659" s="125"/>
      <c r="P659" s="125"/>
      <c r="Q659" s="125"/>
      <c r="R659" s="125"/>
      <c r="S659" s="125"/>
    </row>
    <row r="660" spans="2:19">
      <c r="B660" s="124"/>
      <c r="C660" s="124"/>
      <c r="D660" s="124"/>
      <c r="E660" s="124"/>
      <c r="F660" s="125"/>
      <c r="G660" s="125"/>
      <c r="H660" s="125"/>
      <c r="I660" s="125"/>
      <c r="J660" s="125"/>
      <c r="K660" s="125"/>
      <c r="L660" s="125"/>
      <c r="M660" s="125"/>
      <c r="N660" s="125"/>
      <c r="O660" s="125"/>
      <c r="P660" s="125"/>
      <c r="Q660" s="125"/>
      <c r="R660" s="125"/>
      <c r="S660" s="125"/>
    </row>
    <row r="661" spans="2:19">
      <c r="B661" s="124"/>
      <c r="C661" s="124"/>
      <c r="D661" s="124"/>
      <c r="E661" s="124"/>
      <c r="F661" s="125"/>
      <c r="G661" s="125"/>
      <c r="H661" s="125"/>
      <c r="I661" s="125"/>
      <c r="J661" s="125"/>
      <c r="K661" s="125"/>
      <c r="L661" s="125"/>
      <c r="M661" s="125"/>
      <c r="N661" s="125"/>
      <c r="O661" s="125"/>
      <c r="P661" s="125"/>
      <c r="Q661" s="125"/>
      <c r="R661" s="125"/>
      <c r="S661" s="125"/>
    </row>
    <row r="662" spans="2:19">
      <c r="B662" s="124"/>
      <c r="C662" s="124"/>
      <c r="D662" s="124"/>
      <c r="E662" s="124"/>
      <c r="F662" s="125"/>
      <c r="G662" s="125"/>
      <c r="H662" s="125"/>
      <c r="I662" s="125"/>
      <c r="J662" s="125"/>
      <c r="K662" s="125"/>
      <c r="L662" s="125"/>
      <c r="M662" s="125"/>
      <c r="N662" s="125"/>
      <c r="O662" s="125"/>
      <c r="P662" s="125"/>
      <c r="Q662" s="125"/>
      <c r="R662" s="125"/>
      <c r="S662" s="125"/>
    </row>
    <row r="663" spans="2:19">
      <c r="B663" s="124"/>
      <c r="C663" s="124"/>
      <c r="D663" s="124"/>
      <c r="E663" s="124"/>
      <c r="F663" s="125"/>
      <c r="G663" s="125"/>
      <c r="H663" s="125"/>
      <c r="I663" s="125"/>
      <c r="J663" s="125"/>
      <c r="K663" s="125"/>
      <c r="L663" s="125"/>
      <c r="M663" s="125"/>
      <c r="N663" s="125"/>
      <c r="O663" s="125"/>
      <c r="P663" s="125"/>
      <c r="Q663" s="125"/>
      <c r="R663" s="125"/>
      <c r="S663" s="125"/>
    </row>
    <row r="664" spans="2:19">
      <c r="B664" s="124"/>
      <c r="C664" s="124"/>
      <c r="D664" s="124"/>
      <c r="E664" s="124"/>
      <c r="F664" s="125"/>
      <c r="G664" s="125"/>
      <c r="H664" s="125"/>
      <c r="I664" s="125"/>
      <c r="J664" s="125"/>
      <c r="K664" s="125"/>
      <c r="L664" s="125"/>
      <c r="M664" s="125"/>
      <c r="N664" s="125"/>
      <c r="O664" s="125"/>
      <c r="P664" s="125"/>
      <c r="Q664" s="125"/>
      <c r="R664" s="125"/>
      <c r="S664" s="125"/>
    </row>
    <row r="665" spans="2:19">
      <c r="B665" s="124"/>
      <c r="C665" s="124"/>
      <c r="D665" s="124"/>
      <c r="E665" s="124"/>
      <c r="F665" s="125"/>
      <c r="G665" s="125"/>
      <c r="H665" s="125"/>
      <c r="I665" s="125"/>
      <c r="J665" s="125"/>
      <c r="K665" s="125"/>
      <c r="L665" s="125"/>
      <c r="M665" s="125"/>
      <c r="N665" s="125"/>
      <c r="O665" s="125"/>
      <c r="P665" s="125"/>
      <c r="Q665" s="125"/>
      <c r="R665" s="125"/>
      <c r="S665" s="125"/>
    </row>
    <row r="666" spans="2:19">
      <c r="B666" s="124"/>
      <c r="C666" s="124"/>
      <c r="D666" s="124"/>
      <c r="E666" s="124"/>
      <c r="F666" s="125"/>
      <c r="G666" s="125"/>
      <c r="H666" s="125"/>
      <c r="I666" s="125"/>
      <c r="J666" s="125"/>
      <c r="K666" s="125"/>
      <c r="L666" s="125"/>
      <c r="M666" s="125"/>
      <c r="N666" s="125"/>
      <c r="O666" s="125"/>
      <c r="P666" s="125"/>
      <c r="Q666" s="125"/>
      <c r="R666" s="125"/>
      <c r="S666" s="125"/>
    </row>
    <row r="667" spans="2:19">
      <c r="B667" s="124"/>
      <c r="C667" s="124"/>
      <c r="D667" s="124"/>
      <c r="E667" s="124"/>
      <c r="F667" s="125"/>
      <c r="G667" s="125"/>
      <c r="H667" s="125"/>
      <c r="I667" s="125"/>
      <c r="J667" s="125"/>
      <c r="K667" s="125"/>
      <c r="L667" s="125"/>
      <c r="M667" s="125"/>
      <c r="N667" s="125"/>
      <c r="O667" s="125"/>
      <c r="P667" s="125"/>
      <c r="Q667" s="125"/>
      <c r="R667" s="125"/>
      <c r="S667" s="125"/>
    </row>
    <row r="668" spans="2:19">
      <c r="B668" s="124"/>
      <c r="C668" s="124"/>
      <c r="D668" s="124"/>
      <c r="E668" s="124"/>
      <c r="F668" s="125"/>
      <c r="G668" s="125"/>
      <c r="H668" s="125"/>
      <c r="I668" s="125"/>
      <c r="J668" s="125"/>
      <c r="K668" s="125"/>
      <c r="L668" s="125"/>
      <c r="M668" s="125"/>
      <c r="N668" s="125"/>
      <c r="O668" s="125"/>
      <c r="P668" s="125"/>
      <c r="Q668" s="125"/>
      <c r="R668" s="125"/>
      <c r="S668" s="125"/>
    </row>
  </sheetData>
  <sheetProtection sheet="1" objects="1" scenarios="1"/>
  <mergeCells count="2">
    <mergeCell ref="B6:S6"/>
    <mergeCell ref="B7:S7"/>
  </mergeCells>
  <phoneticPr fontId="3" type="noConversion"/>
  <conditionalFormatting sqref="B12:B38 B43:B135">
    <cfRule type="cellIs" dxfId="8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AW404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1.5703125" style="2" bestFit="1" customWidth="1"/>
    <col min="3" max="3" width="43.140625" style="2" customWidth="1"/>
    <col min="4" max="4" width="5.7109375" style="2" bestFit="1" customWidth="1"/>
    <col min="5" max="5" width="12" style="2" bestFit="1" customWidth="1"/>
    <col min="6" max="6" width="34.7109375" style="1" bestFit="1" customWidth="1"/>
    <col min="7" max="7" width="12.28515625" style="1" bestFit="1" customWidth="1"/>
    <col min="8" max="8" width="13.140625" style="1" bestFit="1" customWidth="1"/>
    <col min="9" max="9" width="10.140625" style="1" bestFit="1" customWidth="1"/>
    <col min="10" max="10" width="10.140625" style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49">
      <c r="B1" s="46" t="s">
        <v>147</v>
      </c>
      <c r="C1" s="67" t="s" vm="1">
        <v>231</v>
      </c>
    </row>
    <row r="2" spans="2:49">
      <c r="B2" s="46" t="s">
        <v>146</v>
      </c>
      <c r="C2" s="67" t="s">
        <v>232</v>
      </c>
    </row>
    <row r="3" spans="2:49">
      <c r="B3" s="46" t="s">
        <v>148</v>
      </c>
      <c r="C3" s="67" t="s">
        <v>233</v>
      </c>
    </row>
    <row r="4" spans="2:49">
      <c r="B4" s="46" t="s">
        <v>149</v>
      </c>
      <c r="C4" s="67">
        <v>8803</v>
      </c>
    </row>
    <row r="6" spans="2:49" ht="26.25" customHeight="1">
      <c r="B6" s="155" t="s">
        <v>176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7"/>
    </row>
    <row r="7" spans="2:49" ht="26.25" customHeight="1">
      <c r="B7" s="155" t="s">
        <v>93</v>
      </c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7"/>
    </row>
    <row r="8" spans="2:49" s="3" customFormat="1" ht="63">
      <c r="B8" s="21" t="s">
        <v>117</v>
      </c>
      <c r="C8" s="29" t="s">
        <v>47</v>
      </c>
      <c r="D8" s="29" t="s">
        <v>119</v>
      </c>
      <c r="E8" s="29" t="s">
        <v>118</v>
      </c>
      <c r="F8" s="29" t="s">
        <v>67</v>
      </c>
      <c r="G8" s="29" t="s">
        <v>104</v>
      </c>
      <c r="H8" s="29" t="s">
        <v>207</v>
      </c>
      <c r="I8" s="29" t="s">
        <v>206</v>
      </c>
      <c r="J8" s="29" t="s">
        <v>112</v>
      </c>
      <c r="K8" s="29" t="s">
        <v>60</v>
      </c>
      <c r="L8" s="29" t="s">
        <v>150</v>
      </c>
      <c r="M8" s="30" t="s">
        <v>152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W8" s="1"/>
    </row>
    <row r="9" spans="2:49" s="3" customFormat="1" ht="14.25" customHeight="1">
      <c r="B9" s="14"/>
      <c r="C9" s="31"/>
      <c r="D9" s="15"/>
      <c r="E9" s="15"/>
      <c r="F9" s="31"/>
      <c r="G9" s="31"/>
      <c r="H9" s="31" t="s">
        <v>214</v>
      </c>
      <c r="I9" s="31"/>
      <c r="J9" s="31" t="s">
        <v>210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W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W10" s="1"/>
    </row>
    <row r="11" spans="2:49" s="4" customFormat="1" ht="18" customHeight="1">
      <c r="B11" s="68" t="s">
        <v>31</v>
      </c>
      <c r="C11" s="69"/>
      <c r="D11" s="69"/>
      <c r="E11" s="69"/>
      <c r="F11" s="69"/>
      <c r="G11" s="69"/>
      <c r="H11" s="77"/>
      <c r="I11" s="77"/>
      <c r="J11" s="77">
        <v>41425.984612266991</v>
      </c>
      <c r="K11" s="69"/>
      <c r="L11" s="78">
        <f>IFERROR(J11/$J$11,0)</f>
        <v>1</v>
      </c>
      <c r="M11" s="78">
        <f>J11/'סכום נכסי הקרן'!$C$42</f>
        <v>1.7039518689686086E-2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W11" s="1"/>
    </row>
    <row r="12" spans="2:49">
      <c r="B12" s="89" t="s">
        <v>200</v>
      </c>
      <c r="C12" s="71"/>
      <c r="D12" s="71"/>
      <c r="E12" s="71"/>
      <c r="F12" s="71"/>
      <c r="G12" s="71"/>
      <c r="H12" s="80"/>
      <c r="I12" s="80"/>
      <c r="J12" s="80">
        <v>8435.0371022670006</v>
      </c>
      <c r="K12" s="71"/>
      <c r="L12" s="81">
        <f t="shared" ref="L12:L66" si="0">IFERROR(J12/$J$11,0)</f>
        <v>0.20361705777704633</v>
      </c>
      <c r="M12" s="81">
        <f>J12/'סכום נכסי הקרן'!$C$42</f>
        <v>3.4695366615308727E-3</v>
      </c>
    </row>
    <row r="13" spans="2:49">
      <c r="B13" s="76" t="s">
        <v>2063</v>
      </c>
      <c r="C13" s="73">
        <v>9114</v>
      </c>
      <c r="D13" s="86" t="s">
        <v>29</v>
      </c>
      <c r="E13" s="73" t="s">
        <v>2064</v>
      </c>
      <c r="F13" s="86" t="s">
        <v>1206</v>
      </c>
      <c r="G13" s="86" t="s">
        <v>133</v>
      </c>
      <c r="H13" s="83">
        <v>3751.61</v>
      </c>
      <c r="I13" s="83">
        <v>824.19640000000004</v>
      </c>
      <c r="J13" s="83">
        <v>111.77808</v>
      </c>
      <c r="K13" s="84">
        <v>4.510040077891392E-4</v>
      </c>
      <c r="L13" s="84">
        <f t="shared" si="0"/>
        <v>2.6982600666273717E-3</v>
      </c>
      <c r="M13" s="84">
        <f>J13/'סכום נכסי הקרן'!$C$42</f>
        <v>4.5977052834930723E-5</v>
      </c>
    </row>
    <row r="14" spans="2:49">
      <c r="B14" s="76" t="s">
        <v>2065</v>
      </c>
      <c r="C14" s="73">
        <v>8423</v>
      </c>
      <c r="D14" s="86" t="s">
        <v>29</v>
      </c>
      <c r="E14" s="73" t="s">
        <v>2066</v>
      </c>
      <c r="F14" s="86" t="s">
        <v>504</v>
      </c>
      <c r="G14" s="86" t="s">
        <v>133</v>
      </c>
      <c r="H14" s="83">
        <v>3320144.57</v>
      </c>
      <c r="I14" s="138">
        <v>0</v>
      </c>
      <c r="J14" s="138">
        <v>0</v>
      </c>
      <c r="K14" s="84">
        <v>6.7540545122130459E-4</v>
      </c>
      <c r="L14" s="139">
        <v>0</v>
      </c>
      <c r="M14" s="139">
        <v>0</v>
      </c>
    </row>
    <row r="15" spans="2:49">
      <c r="B15" s="76" t="s">
        <v>2067</v>
      </c>
      <c r="C15" s="73">
        <v>8113</v>
      </c>
      <c r="D15" s="86" t="s">
        <v>29</v>
      </c>
      <c r="E15" s="73" t="s">
        <v>2068</v>
      </c>
      <c r="F15" s="86" t="s">
        <v>156</v>
      </c>
      <c r="G15" s="86" t="s">
        <v>133</v>
      </c>
      <c r="H15" s="83">
        <v>18275</v>
      </c>
      <c r="I15" s="83">
        <v>222.5001</v>
      </c>
      <c r="J15" s="83">
        <v>146.99273000000002</v>
      </c>
      <c r="K15" s="84">
        <v>2.1345199999043735E-4</v>
      </c>
      <c r="L15" s="84">
        <f t="shared" si="0"/>
        <v>3.5483219379286108E-3</v>
      </c>
      <c r="M15" s="84">
        <f>J15/'סכום נכסי הקרן'!$C$42</f>
        <v>6.0461697978357717E-5</v>
      </c>
    </row>
    <row r="16" spans="2:49">
      <c r="B16" s="76" t="s">
        <v>2069</v>
      </c>
      <c r="C16" s="73">
        <v>8460</v>
      </c>
      <c r="D16" s="86" t="s">
        <v>29</v>
      </c>
      <c r="E16" s="73" t="s">
        <v>2070</v>
      </c>
      <c r="F16" s="86" t="s">
        <v>1206</v>
      </c>
      <c r="G16" s="86" t="s">
        <v>133</v>
      </c>
      <c r="H16" s="83">
        <v>13924.88</v>
      </c>
      <c r="I16" s="83">
        <v>322.17919999999998</v>
      </c>
      <c r="J16" s="83">
        <v>162.18</v>
      </c>
      <c r="K16" s="84">
        <v>1.2180867168173984E-3</v>
      </c>
      <c r="L16" s="84">
        <f t="shared" si="0"/>
        <v>3.9149341051986858E-3</v>
      </c>
      <c r="M16" s="84">
        <f>J16/'סכום נכסי הקרן'!$C$42</f>
        <v>6.6708592854422481E-5</v>
      </c>
    </row>
    <row r="17" spans="2:13">
      <c r="B17" s="76" t="s">
        <v>2071</v>
      </c>
      <c r="C17" s="73">
        <v>8525</v>
      </c>
      <c r="D17" s="86" t="s">
        <v>29</v>
      </c>
      <c r="E17" s="73" t="s">
        <v>2072</v>
      </c>
      <c r="F17" s="86" t="s">
        <v>1206</v>
      </c>
      <c r="G17" s="86" t="s">
        <v>133</v>
      </c>
      <c r="H17" s="83">
        <v>5383.14</v>
      </c>
      <c r="I17" s="83">
        <v>580.20000000000005</v>
      </c>
      <c r="J17" s="83">
        <v>112.90722</v>
      </c>
      <c r="K17" s="84">
        <v>5.3720772705326378E-4</v>
      </c>
      <c r="L17" s="84">
        <f t="shared" si="0"/>
        <v>2.7255168720013018E-3</v>
      </c>
      <c r="M17" s="84">
        <f>J17/'סכום נכסי הקרן'!$C$42</f>
        <v>4.6441495679520946E-5</v>
      </c>
    </row>
    <row r="18" spans="2:13">
      <c r="B18" s="76" t="s">
        <v>2073</v>
      </c>
      <c r="C18" s="73">
        <v>9326</v>
      </c>
      <c r="D18" s="86" t="s">
        <v>29</v>
      </c>
      <c r="E18" s="73" t="s">
        <v>2074</v>
      </c>
      <c r="F18" s="86" t="s">
        <v>1382</v>
      </c>
      <c r="G18" s="86" t="s">
        <v>133</v>
      </c>
      <c r="H18" s="83">
        <v>18428.672925999999</v>
      </c>
      <c r="I18" s="83">
        <v>100</v>
      </c>
      <c r="J18" s="83">
        <v>66.61965262599999</v>
      </c>
      <c r="K18" s="84">
        <v>9.214336462999999E-6</v>
      </c>
      <c r="L18" s="84">
        <f t="shared" si="0"/>
        <v>1.6081609948330037E-3</v>
      </c>
      <c r="M18" s="84">
        <f>J18/'סכום נכסי הקרן'!$C$42</f>
        <v>2.7402289327481135E-5</v>
      </c>
    </row>
    <row r="19" spans="2:13">
      <c r="B19" s="76" t="s">
        <v>2075</v>
      </c>
      <c r="C19" s="73">
        <v>8561</v>
      </c>
      <c r="D19" s="86" t="s">
        <v>29</v>
      </c>
      <c r="E19" s="73" t="s">
        <v>2076</v>
      </c>
      <c r="F19" s="86" t="s">
        <v>522</v>
      </c>
      <c r="G19" s="86" t="s">
        <v>134</v>
      </c>
      <c r="H19" s="83">
        <v>1049004.8999999999</v>
      </c>
      <c r="I19" s="83">
        <v>106.50960000000001</v>
      </c>
      <c r="J19" s="83">
        <v>1117.2909199999999</v>
      </c>
      <c r="K19" s="84">
        <v>1.6161668141279576E-3</v>
      </c>
      <c r="L19" s="84">
        <f t="shared" si="0"/>
        <v>2.697077523823416E-2</v>
      </c>
      <c r="M19" s="84">
        <f>J19/'סכום נכסי הקרן'!$C$42</f>
        <v>4.5956902874721365E-4</v>
      </c>
    </row>
    <row r="20" spans="2:13">
      <c r="B20" s="76" t="s">
        <v>2077</v>
      </c>
      <c r="C20" s="73">
        <v>9398</v>
      </c>
      <c r="D20" s="86" t="s">
        <v>29</v>
      </c>
      <c r="E20" s="73" t="s">
        <v>2078</v>
      </c>
      <c r="F20" s="86" t="s">
        <v>1382</v>
      </c>
      <c r="G20" s="86" t="s">
        <v>133</v>
      </c>
      <c r="H20" s="83">
        <v>18428.672925999999</v>
      </c>
      <c r="I20" s="83">
        <v>100</v>
      </c>
      <c r="J20" s="83">
        <v>66.61965262599999</v>
      </c>
      <c r="K20" s="84">
        <v>9.214336462999999E-6</v>
      </c>
      <c r="L20" s="84">
        <f t="shared" si="0"/>
        <v>1.6081609948330037E-3</v>
      </c>
      <c r="M20" s="84">
        <f>J20/'סכום נכסי הקרן'!$C$42</f>
        <v>2.7402289327481135E-5</v>
      </c>
    </row>
    <row r="21" spans="2:13">
      <c r="B21" s="76" t="s">
        <v>2079</v>
      </c>
      <c r="C21" s="73">
        <v>9113</v>
      </c>
      <c r="D21" s="86" t="s">
        <v>29</v>
      </c>
      <c r="E21" s="73" t="s">
        <v>2080</v>
      </c>
      <c r="F21" s="86" t="s">
        <v>1433</v>
      </c>
      <c r="G21" s="86" t="s">
        <v>134</v>
      </c>
      <c r="H21" s="83">
        <v>41126.558016000003</v>
      </c>
      <c r="I21" s="83">
        <v>2189.2600649999999</v>
      </c>
      <c r="J21" s="83">
        <v>900.36732506500005</v>
      </c>
      <c r="K21" s="84">
        <v>1.370778043570654E-3</v>
      </c>
      <c r="L21" s="84">
        <f t="shared" si="0"/>
        <v>2.1734361500206439E-2</v>
      </c>
      <c r="M21" s="84">
        <f>J21/'סכום נכסי הקרן'!$C$42</f>
        <v>3.7034305899116132E-4</v>
      </c>
    </row>
    <row r="22" spans="2:13">
      <c r="B22" s="76" t="s">
        <v>2081</v>
      </c>
      <c r="C22" s="73">
        <v>9266</v>
      </c>
      <c r="D22" s="86" t="s">
        <v>29</v>
      </c>
      <c r="E22" s="73" t="s">
        <v>2080</v>
      </c>
      <c r="F22" s="86" t="s">
        <v>1433</v>
      </c>
      <c r="G22" s="86" t="s">
        <v>134</v>
      </c>
      <c r="H22" s="83">
        <v>991451.71726699988</v>
      </c>
      <c r="I22" s="83">
        <v>100</v>
      </c>
      <c r="J22" s="83">
        <v>991.45171726699994</v>
      </c>
      <c r="K22" s="84">
        <v>1.892047105555265E-3</v>
      </c>
      <c r="L22" s="84">
        <f t="shared" si="0"/>
        <v>2.3933087566817012E-2</v>
      </c>
      <c r="M22" s="84">
        <f>J22/'סכום נכסי הקרן'!$C$42</f>
        <v>4.0780829289667215E-4</v>
      </c>
    </row>
    <row r="23" spans="2:13">
      <c r="B23" s="76" t="s">
        <v>2082</v>
      </c>
      <c r="C23" s="73">
        <v>8652</v>
      </c>
      <c r="D23" s="86" t="s">
        <v>29</v>
      </c>
      <c r="E23" s="73" t="s">
        <v>2083</v>
      </c>
      <c r="F23" s="86" t="s">
        <v>1206</v>
      </c>
      <c r="G23" s="86" t="s">
        <v>133</v>
      </c>
      <c r="H23" s="83">
        <v>18179.5</v>
      </c>
      <c r="I23" s="83">
        <v>704.57380000000001</v>
      </c>
      <c r="J23" s="83">
        <v>463.03809000000001</v>
      </c>
      <c r="K23" s="84">
        <v>9.7523028821117593E-5</v>
      </c>
      <c r="L23" s="84">
        <f t="shared" si="0"/>
        <v>1.1177479408971874E-2</v>
      </c>
      <c r="M23" s="84">
        <f>J23/'סכום נכסי הקרן'!$C$42</f>
        <v>1.9045886929275763E-4</v>
      </c>
    </row>
    <row r="24" spans="2:13">
      <c r="B24" s="76" t="s">
        <v>2084</v>
      </c>
      <c r="C24" s="73">
        <v>9152</v>
      </c>
      <c r="D24" s="86" t="s">
        <v>29</v>
      </c>
      <c r="E24" s="73" t="s">
        <v>2085</v>
      </c>
      <c r="F24" s="86" t="s">
        <v>1382</v>
      </c>
      <c r="G24" s="86" t="s">
        <v>133</v>
      </c>
      <c r="H24" s="83">
        <v>18428.672925999999</v>
      </c>
      <c r="I24" s="83">
        <v>100</v>
      </c>
      <c r="J24" s="83">
        <v>66.61965262599999</v>
      </c>
      <c r="K24" s="84">
        <v>9.214336462999999E-6</v>
      </c>
      <c r="L24" s="84">
        <f t="shared" si="0"/>
        <v>1.6081609948330037E-3</v>
      </c>
      <c r="M24" s="84">
        <f>J24/'סכום נכסי הקרן'!$C$42</f>
        <v>2.7402289327481135E-5</v>
      </c>
    </row>
    <row r="25" spans="2:13">
      <c r="B25" s="76" t="s">
        <v>2086</v>
      </c>
      <c r="C25" s="73">
        <v>9262</v>
      </c>
      <c r="D25" s="86" t="s">
        <v>29</v>
      </c>
      <c r="E25" s="73" t="s">
        <v>2087</v>
      </c>
      <c r="F25" s="86" t="s">
        <v>1382</v>
      </c>
      <c r="G25" s="86" t="s">
        <v>133</v>
      </c>
      <c r="H25" s="83">
        <v>18428.672925999999</v>
      </c>
      <c r="I25" s="83">
        <v>100</v>
      </c>
      <c r="J25" s="83">
        <v>66.61965262599999</v>
      </c>
      <c r="K25" s="84">
        <v>9.214336462999999E-6</v>
      </c>
      <c r="L25" s="84">
        <f t="shared" si="0"/>
        <v>1.6081609948330037E-3</v>
      </c>
      <c r="M25" s="84">
        <f>J25/'סכום נכסי הקרן'!$C$42</f>
        <v>2.7402289327481135E-5</v>
      </c>
    </row>
    <row r="26" spans="2:13">
      <c r="B26" s="76" t="s">
        <v>2088</v>
      </c>
      <c r="C26" s="73">
        <v>8838</v>
      </c>
      <c r="D26" s="86" t="s">
        <v>29</v>
      </c>
      <c r="E26" s="73" t="s">
        <v>2089</v>
      </c>
      <c r="F26" s="86" t="s">
        <v>433</v>
      </c>
      <c r="G26" s="86" t="s">
        <v>133</v>
      </c>
      <c r="H26" s="83">
        <v>13207.490914</v>
      </c>
      <c r="I26" s="83">
        <v>1115.5499</v>
      </c>
      <c r="J26" s="83">
        <v>532.62018857600003</v>
      </c>
      <c r="K26" s="84">
        <v>5.5966700270538791E-4</v>
      </c>
      <c r="L26" s="84">
        <f t="shared" si="0"/>
        <v>1.2857152185063126E-2</v>
      </c>
      <c r="M26" s="84">
        <f>J26/'סכום נכסי הקרן'!$C$42</f>
        <v>2.1907968495352145E-4</v>
      </c>
    </row>
    <row r="27" spans="2:13">
      <c r="B27" s="76" t="s">
        <v>2090</v>
      </c>
      <c r="C27" s="73" t="s">
        <v>2091</v>
      </c>
      <c r="D27" s="86" t="s">
        <v>29</v>
      </c>
      <c r="E27" s="73" t="s">
        <v>2092</v>
      </c>
      <c r="F27" s="86" t="s">
        <v>1249</v>
      </c>
      <c r="G27" s="86" t="s">
        <v>134</v>
      </c>
      <c r="H27" s="83">
        <v>270984</v>
      </c>
      <c r="I27" s="83">
        <v>380</v>
      </c>
      <c r="J27" s="83">
        <v>1029.7392</v>
      </c>
      <c r="K27" s="84">
        <v>4.6966947034284169E-4</v>
      </c>
      <c r="L27" s="84">
        <f t="shared" si="0"/>
        <v>2.4857325894315024E-2</v>
      </c>
      <c r="M27" s="84">
        <f>J27/'סכום נכסי הקרן'!$C$42</f>
        <v>4.2355686915179872E-4</v>
      </c>
    </row>
    <row r="28" spans="2:13">
      <c r="B28" s="76" t="s">
        <v>2093</v>
      </c>
      <c r="C28" s="73">
        <v>8726</v>
      </c>
      <c r="D28" s="86" t="s">
        <v>29</v>
      </c>
      <c r="E28" s="73" t="s">
        <v>2094</v>
      </c>
      <c r="F28" s="86" t="s">
        <v>772</v>
      </c>
      <c r="G28" s="86" t="s">
        <v>133</v>
      </c>
      <c r="H28" s="83">
        <v>18677.23</v>
      </c>
      <c r="I28" s="83">
        <v>334.45</v>
      </c>
      <c r="J28" s="83">
        <v>225.81459000000001</v>
      </c>
      <c r="K28" s="84">
        <v>6.2465982679547156E-6</v>
      </c>
      <c r="L28" s="84">
        <f t="shared" si="0"/>
        <v>5.4510373649183505E-3</v>
      </c>
      <c r="M28" s="84">
        <f>J28/'סכום נכסי הקרן'!$C$42</f>
        <v>9.2883053057703425E-5</v>
      </c>
    </row>
    <row r="29" spans="2:13">
      <c r="B29" s="76" t="s">
        <v>2095</v>
      </c>
      <c r="C29" s="73">
        <v>8631</v>
      </c>
      <c r="D29" s="86" t="s">
        <v>29</v>
      </c>
      <c r="E29" s="73" t="s">
        <v>2096</v>
      </c>
      <c r="F29" s="86" t="s">
        <v>1206</v>
      </c>
      <c r="G29" s="86" t="s">
        <v>133</v>
      </c>
      <c r="H29" s="83">
        <v>14254.73</v>
      </c>
      <c r="I29" s="83">
        <v>369.08190000000002</v>
      </c>
      <c r="J29" s="83">
        <v>190.19104000000002</v>
      </c>
      <c r="K29" s="84">
        <v>2.8030189708674668E-4</v>
      </c>
      <c r="L29" s="84">
        <f t="shared" si="0"/>
        <v>4.5911048772919443E-3</v>
      </c>
      <c r="M29" s="84">
        <f>J29/'סכום נכסי הקרן'!$C$42</f>
        <v>7.8230217362925024E-5</v>
      </c>
    </row>
    <row r="30" spans="2:13">
      <c r="B30" s="76" t="s">
        <v>2097</v>
      </c>
      <c r="C30" s="73">
        <v>8603</v>
      </c>
      <c r="D30" s="86" t="s">
        <v>29</v>
      </c>
      <c r="E30" s="73" t="s">
        <v>2098</v>
      </c>
      <c r="F30" s="86" t="s">
        <v>1206</v>
      </c>
      <c r="G30" s="86" t="s">
        <v>133</v>
      </c>
      <c r="H30" s="83">
        <v>83.63</v>
      </c>
      <c r="I30" s="83">
        <v>15266.785099999999</v>
      </c>
      <c r="J30" s="83">
        <v>46.154910000000001</v>
      </c>
      <c r="K30" s="84">
        <v>1.0420172297293509E-3</v>
      </c>
      <c r="L30" s="84">
        <f t="shared" si="0"/>
        <v>1.1141536026721907E-3</v>
      </c>
      <c r="M30" s="84">
        <f>J30/'סכום נכסי הקרן'!$C$42</f>
        <v>1.8984641135913877E-5</v>
      </c>
    </row>
    <row r="31" spans="2:13">
      <c r="B31" s="76" t="s">
        <v>2099</v>
      </c>
      <c r="C31" s="73">
        <v>9151</v>
      </c>
      <c r="D31" s="86" t="s">
        <v>29</v>
      </c>
      <c r="E31" s="73" t="s">
        <v>2100</v>
      </c>
      <c r="F31" s="86" t="s">
        <v>1437</v>
      </c>
      <c r="G31" s="86" t="s">
        <v>133</v>
      </c>
      <c r="H31" s="83">
        <v>49973</v>
      </c>
      <c r="I31" s="83">
        <v>100</v>
      </c>
      <c r="J31" s="83">
        <v>180.6524</v>
      </c>
      <c r="K31" s="84">
        <v>6.2466249999999997E-6</v>
      </c>
      <c r="L31" s="84">
        <f t="shared" si="0"/>
        <v>4.3608474654457706E-3</v>
      </c>
      <c r="M31" s="84">
        <f>J31/'סכום נכסי הקרן'!$C$42</f>
        <v>7.4306741890333404E-5</v>
      </c>
    </row>
    <row r="32" spans="2:13">
      <c r="B32" s="76" t="s">
        <v>2101</v>
      </c>
      <c r="C32" s="73">
        <v>8824</v>
      </c>
      <c r="D32" s="86" t="s">
        <v>29</v>
      </c>
      <c r="E32" s="73" t="s">
        <v>2102</v>
      </c>
      <c r="F32" s="86" t="s">
        <v>1382</v>
      </c>
      <c r="G32" s="86" t="s">
        <v>134</v>
      </c>
      <c r="H32" s="83">
        <v>1843.0635070000001</v>
      </c>
      <c r="I32" s="83">
        <v>3904.375</v>
      </c>
      <c r="J32" s="83">
        <v>71.960110855000011</v>
      </c>
      <c r="K32" s="84">
        <v>1.8430635070000002E-3</v>
      </c>
      <c r="L32" s="84">
        <f t="shared" si="0"/>
        <v>1.737076656801811E-3</v>
      </c>
      <c r="M32" s="84">
        <f>J32/'סכום נכסי הקרן'!$C$42</f>
        <v>2.9598950158991881E-5</v>
      </c>
    </row>
    <row r="33" spans="2:13">
      <c r="B33" s="76" t="s">
        <v>2103</v>
      </c>
      <c r="C33" s="73">
        <v>9068</v>
      </c>
      <c r="D33" s="86" t="s">
        <v>29</v>
      </c>
      <c r="E33" s="73" t="s">
        <v>2104</v>
      </c>
      <c r="F33" s="86" t="s">
        <v>564</v>
      </c>
      <c r="G33" s="86" t="s">
        <v>134</v>
      </c>
      <c r="H33" s="83">
        <v>1628011.67</v>
      </c>
      <c r="I33" s="83">
        <v>100</v>
      </c>
      <c r="J33" s="83">
        <v>1628.0116699999999</v>
      </c>
      <c r="K33" s="84">
        <v>3.5577970431390272E-3</v>
      </c>
      <c r="L33" s="84">
        <f t="shared" si="0"/>
        <v>3.9299287276757106E-2</v>
      </c>
      <c r="M33" s="84">
        <f>J33/'סכום נכסי הקרן'!$C$42</f>
        <v>6.6964094004364535E-4</v>
      </c>
    </row>
    <row r="34" spans="2:13">
      <c r="B34" s="76" t="s">
        <v>2105</v>
      </c>
      <c r="C34" s="73">
        <v>8803</v>
      </c>
      <c r="D34" s="86" t="s">
        <v>29</v>
      </c>
      <c r="E34" s="73" t="s">
        <v>2106</v>
      </c>
      <c r="F34" s="86" t="s">
        <v>564</v>
      </c>
      <c r="G34" s="86" t="s">
        <v>135</v>
      </c>
      <c r="H34" s="83">
        <v>45234.31</v>
      </c>
      <c r="I34" s="83">
        <v>144.71680000000001</v>
      </c>
      <c r="J34" s="83">
        <v>257.4083</v>
      </c>
      <c r="K34" s="84">
        <v>2.9924590614605795E-3</v>
      </c>
      <c r="L34" s="84">
        <f t="shared" si="0"/>
        <v>6.2136917784635275E-3</v>
      </c>
      <c r="M34" s="84">
        <f>J34/'סכום נכסי הקרן'!$C$42</f>
        <v>1.0587831719107804E-4</v>
      </c>
    </row>
    <row r="35" spans="2:13">
      <c r="B35" s="72"/>
      <c r="C35" s="73"/>
      <c r="D35" s="73"/>
      <c r="E35" s="73"/>
      <c r="F35" s="73"/>
      <c r="G35" s="73"/>
      <c r="H35" s="83"/>
      <c r="I35" s="83"/>
      <c r="J35" s="73"/>
      <c r="K35" s="73"/>
      <c r="L35" s="84"/>
      <c r="M35" s="73"/>
    </row>
    <row r="36" spans="2:13">
      <c r="B36" s="70" t="s">
        <v>199</v>
      </c>
      <c r="C36" s="71"/>
      <c r="D36" s="71"/>
      <c r="E36" s="71"/>
      <c r="F36" s="71"/>
      <c r="G36" s="71"/>
      <c r="H36" s="80"/>
      <c r="I36" s="80"/>
      <c r="J36" s="80">
        <v>32990.947509999998</v>
      </c>
      <c r="K36" s="71"/>
      <c r="L36" s="81">
        <f t="shared" si="0"/>
        <v>0.7963829422229538</v>
      </c>
      <c r="M36" s="81">
        <f>J36/'סכום נכסי הקרן'!$C$42</f>
        <v>1.3569982028155216E-2</v>
      </c>
    </row>
    <row r="37" spans="2:13">
      <c r="B37" s="89" t="s">
        <v>65</v>
      </c>
      <c r="C37" s="71"/>
      <c r="D37" s="71"/>
      <c r="E37" s="71"/>
      <c r="F37" s="71"/>
      <c r="G37" s="71"/>
      <c r="H37" s="80"/>
      <c r="I37" s="80"/>
      <c r="J37" s="80">
        <v>32990.947509999998</v>
      </c>
      <c r="K37" s="71"/>
      <c r="L37" s="81">
        <f t="shared" si="0"/>
        <v>0.7963829422229538</v>
      </c>
      <c r="M37" s="81">
        <f>J37/'סכום נכסי הקרן'!$C$42</f>
        <v>1.3569982028155216E-2</v>
      </c>
    </row>
    <row r="38" spans="2:13">
      <c r="B38" s="76" t="s">
        <v>2107</v>
      </c>
      <c r="C38" s="73">
        <v>6824</v>
      </c>
      <c r="D38" s="86" t="s">
        <v>29</v>
      </c>
      <c r="E38" s="73"/>
      <c r="F38" s="86" t="s">
        <v>762</v>
      </c>
      <c r="G38" s="86" t="s">
        <v>133</v>
      </c>
      <c r="H38" s="83">
        <v>4565.37</v>
      </c>
      <c r="I38" s="83">
        <v>12737.3254</v>
      </c>
      <c r="J38" s="83">
        <v>2102.1442999999999</v>
      </c>
      <c r="K38" s="84">
        <v>2.7732767569980002E-3</v>
      </c>
      <c r="L38" s="84">
        <f t="shared" si="0"/>
        <v>5.0744582649642482E-2</v>
      </c>
      <c r="M38" s="84">
        <f>J38/'סכום נכסי הקרן'!$C$42</f>
        <v>8.6466326445890334E-4</v>
      </c>
    </row>
    <row r="39" spans="2:13">
      <c r="B39" s="76" t="s">
        <v>2108</v>
      </c>
      <c r="C39" s="73" t="s">
        <v>2109</v>
      </c>
      <c r="D39" s="86" t="s">
        <v>29</v>
      </c>
      <c r="E39" s="73"/>
      <c r="F39" s="86" t="s">
        <v>762</v>
      </c>
      <c r="G39" s="86" t="s">
        <v>133</v>
      </c>
      <c r="H39" s="83">
        <v>129691</v>
      </c>
      <c r="I39" s="138">
        <v>0</v>
      </c>
      <c r="J39" s="138">
        <v>0</v>
      </c>
      <c r="K39" s="84">
        <v>1.1015249459252524E-3</v>
      </c>
      <c r="L39" s="139">
        <v>0</v>
      </c>
      <c r="M39" s="139">
        <v>0</v>
      </c>
    </row>
    <row r="40" spans="2:13">
      <c r="B40" s="76" t="s">
        <v>2110</v>
      </c>
      <c r="C40" s="73">
        <v>6900</v>
      </c>
      <c r="D40" s="86" t="s">
        <v>29</v>
      </c>
      <c r="E40" s="73"/>
      <c r="F40" s="86" t="s">
        <v>762</v>
      </c>
      <c r="G40" s="86" t="s">
        <v>133</v>
      </c>
      <c r="H40" s="83">
        <v>6399.68</v>
      </c>
      <c r="I40" s="83">
        <v>7958.1319999999996</v>
      </c>
      <c r="J40" s="83">
        <v>1841.10193</v>
      </c>
      <c r="K40" s="84">
        <v>1.7611533515815923E-3</v>
      </c>
      <c r="L40" s="84">
        <f t="shared" si="0"/>
        <v>4.4443166462597876E-2</v>
      </c>
      <c r="M40" s="84">
        <f>J40/'סכום נכסי הקרן'!$C$42</f>
        <v>7.5729016556826633E-4</v>
      </c>
    </row>
    <row r="41" spans="2:13">
      <c r="B41" s="76" t="s">
        <v>2111</v>
      </c>
      <c r="C41" s="73">
        <v>7019</v>
      </c>
      <c r="D41" s="86" t="s">
        <v>29</v>
      </c>
      <c r="E41" s="73"/>
      <c r="F41" s="86" t="s">
        <v>762</v>
      </c>
      <c r="G41" s="86" t="s">
        <v>133</v>
      </c>
      <c r="H41" s="83">
        <v>4425.66</v>
      </c>
      <c r="I41" s="83">
        <v>11369.545599999999</v>
      </c>
      <c r="J41" s="83">
        <v>1818.98641</v>
      </c>
      <c r="K41" s="84">
        <v>3.0146226219579541E-3</v>
      </c>
      <c r="L41" s="84">
        <f t="shared" si="0"/>
        <v>4.3909310231853002E-2</v>
      </c>
      <c r="M41" s="84">
        <f>J41/'סכום נכסי הקרן'!$C$42</f>
        <v>7.4819351234688364E-4</v>
      </c>
    </row>
    <row r="42" spans="2:13">
      <c r="B42" s="76" t="s">
        <v>2112</v>
      </c>
      <c r="C42" s="73">
        <v>5771</v>
      </c>
      <c r="D42" s="86" t="s">
        <v>29</v>
      </c>
      <c r="E42" s="73"/>
      <c r="F42" s="86" t="s">
        <v>762</v>
      </c>
      <c r="G42" s="86" t="s">
        <v>135</v>
      </c>
      <c r="H42" s="83">
        <v>125790.26</v>
      </c>
      <c r="I42" s="83">
        <v>117.182</v>
      </c>
      <c r="J42" s="83">
        <v>579.62019999999995</v>
      </c>
      <c r="K42" s="84">
        <v>1.2103406679806325E-3</v>
      </c>
      <c r="L42" s="84">
        <f t="shared" si="0"/>
        <v>1.3991706061426089E-2</v>
      </c>
      <c r="M42" s="84">
        <f>J42/'סכום נכסי הקרן'!$C$42</f>
        <v>2.3841193693426393E-4</v>
      </c>
    </row>
    <row r="43" spans="2:13">
      <c r="B43" s="76" t="s">
        <v>2113</v>
      </c>
      <c r="C43" s="73">
        <v>7983</v>
      </c>
      <c r="D43" s="86" t="s">
        <v>29</v>
      </c>
      <c r="E43" s="73"/>
      <c r="F43" s="86" t="s">
        <v>732</v>
      </c>
      <c r="G43" s="86" t="s">
        <v>133</v>
      </c>
      <c r="H43" s="83">
        <v>2902.45</v>
      </c>
      <c r="I43" s="83">
        <v>2258.1482999999998</v>
      </c>
      <c r="J43" s="83">
        <v>236.93298999999999</v>
      </c>
      <c r="K43" s="84">
        <v>1.4378428825586544E-6</v>
      </c>
      <c r="L43" s="84">
        <f t="shared" si="0"/>
        <v>5.7194292958299368E-3</v>
      </c>
      <c r="M43" s="84">
        <f>J43/'סכום נכסי הקרן'!$C$42</f>
        <v>9.7456322380632331E-5</v>
      </c>
    </row>
    <row r="44" spans="2:13">
      <c r="B44" s="76" t="s">
        <v>2114</v>
      </c>
      <c r="C44" s="73">
        <v>9035</v>
      </c>
      <c r="D44" s="86" t="s">
        <v>29</v>
      </c>
      <c r="E44" s="73"/>
      <c r="F44" s="86" t="s">
        <v>794</v>
      </c>
      <c r="G44" s="86" t="s">
        <v>135</v>
      </c>
      <c r="H44" s="83">
        <v>117863</v>
      </c>
      <c r="I44" s="83">
        <v>100</v>
      </c>
      <c r="J44" s="83">
        <v>463.46089000000001</v>
      </c>
      <c r="K44" s="84">
        <v>1.6075238912474188E-3</v>
      </c>
      <c r="L44" s="84">
        <f t="shared" si="0"/>
        <v>1.1187685563489558E-2</v>
      </c>
      <c r="M44" s="84">
        <f>J44/'סכום נכסי הקרן'!$C$42</f>
        <v>1.9063277725341152E-4</v>
      </c>
    </row>
    <row r="45" spans="2:13">
      <c r="B45" s="76" t="s">
        <v>2115</v>
      </c>
      <c r="C45" s="73">
        <v>8459</v>
      </c>
      <c r="D45" s="86" t="s">
        <v>29</v>
      </c>
      <c r="E45" s="73"/>
      <c r="F45" s="86" t="s">
        <v>794</v>
      </c>
      <c r="G45" s="86" t="s">
        <v>133</v>
      </c>
      <c r="H45" s="83">
        <v>570149.42000000004</v>
      </c>
      <c r="I45" s="83">
        <v>218.5812</v>
      </c>
      <c r="J45" s="83">
        <v>4505.1555799999996</v>
      </c>
      <c r="K45" s="84">
        <v>1.2214127676034815E-3</v>
      </c>
      <c r="L45" s="84">
        <f t="shared" si="0"/>
        <v>0.10875192520266472</v>
      </c>
      <c r="M45" s="84">
        <f>J45/'סכום נכסי הקרן'!$C$42</f>
        <v>1.8530804620301487E-3</v>
      </c>
    </row>
    <row r="46" spans="2:13">
      <c r="B46" s="76" t="s">
        <v>2116</v>
      </c>
      <c r="C46" s="73">
        <v>8564</v>
      </c>
      <c r="D46" s="86" t="s">
        <v>29</v>
      </c>
      <c r="E46" s="73"/>
      <c r="F46" s="86" t="s">
        <v>786</v>
      </c>
      <c r="G46" s="86" t="s">
        <v>133</v>
      </c>
      <c r="H46" s="83">
        <v>718.07</v>
      </c>
      <c r="I46" s="83">
        <v>14777.717699999999</v>
      </c>
      <c r="J46" s="83">
        <v>383.60341</v>
      </c>
      <c r="K46" s="84">
        <v>1.1290822695346414E-4</v>
      </c>
      <c r="L46" s="84">
        <f t="shared" si="0"/>
        <v>9.2599708513966868E-3</v>
      </c>
      <c r="M46" s="84">
        <f>J46/'סכום נכסי הקרן'!$C$42</f>
        <v>1.5778544638832222E-4</v>
      </c>
    </row>
    <row r="47" spans="2:13">
      <c r="B47" s="76" t="s">
        <v>2117</v>
      </c>
      <c r="C47" s="73">
        <v>8568</v>
      </c>
      <c r="D47" s="86" t="s">
        <v>29</v>
      </c>
      <c r="E47" s="73"/>
      <c r="F47" s="86" t="s">
        <v>794</v>
      </c>
      <c r="G47" s="86" t="s">
        <v>133</v>
      </c>
      <c r="H47" s="83">
        <v>399978.54</v>
      </c>
      <c r="I47" s="83">
        <v>114.9161</v>
      </c>
      <c r="J47" s="83">
        <v>1661.5976599999999</v>
      </c>
      <c r="K47" s="84">
        <v>2.9737232374846788E-3</v>
      </c>
      <c r="L47" s="84">
        <f t="shared" si="0"/>
        <v>4.0110034210459548E-2</v>
      </c>
      <c r="M47" s="84">
        <f>J47/'סכום נכסי הקרן'!$C$42</f>
        <v>6.8345567757307373E-4</v>
      </c>
    </row>
    <row r="48" spans="2:13">
      <c r="B48" s="76" t="s">
        <v>2118</v>
      </c>
      <c r="C48" s="73">
        <v>8932</v>
      </c>
      <c r="D48" s="86" t="s">
        <v>29</v>
      </c>
      <c r="E48" s="73"/>
      <c r="F48" s="86" t="s">
        <v>794</v>
      </c>
      <c r="G48" s="86" t="s">
        <v>133</v>
      </c>
      <c r="H48" s="83">
        <v>33036.199999999997</v>
      </c>
      <c r="I48" s="83">
        <v>100</v>
      </c>
      <c r="J48" s="83">
        <v>119.42586</v>
      </c>
      <c r="K48" s="84">
        <v>1.5901475171825909E-3</v>
      </c>
      <c r="L48" s="84">
        <f t="shared" si="0"/>
        <v>2.8828731801497317E-3</v>
      </c>
      <c r="M48" s="84">
        <f>J48/'סכום נכסי הקרן'!$C$42</f>
        <v>4.9122771433156119E-5</v>
      </c>
    </row>
    <row r="49" spans="2:13">
      <c r="B49" s="76" t="s">
        <v>2119</v>
      </c>
      <c r="C49" s="73">
        <v>8783</v>
      </c>
      <c r="D49" s="86" t="s">
        <v>29</v>
      </c>
      <c r="E49" s="73"/>
      <c r="F49" s="86" t="s">
        <v>762</v>
      </c>
      <c r="G49" s="86" t="s">
        <v>133</v>
      </c>
      <c r="H49" s="83">
        <v>801518.28</v>
      </c>
      <c r="I49" s="83">
        <v>131.72819999999999</v>
      </c>
      <c r="J49" s="83">
        <v>3816.8095400000002</v>
      </c>
      <c r="K49" s="84">
        <v>2.7422347052851207E-3</v>
      </c>
      <c r="L49" s="84">
        <f t="shared" si="0"/>
        <v>9.2135638433800154E-2</v>
      </c>
      <c r="M49" s="84">
        <f>J49/'סכום נכסי הקרן'!$C$42</f>
        <v>1.5699469330788974E-3</v>
      </c>
    </row>
    <row r="50" spans="2:13">
      <c r="B50" s="76" t="s">
        <v>2120</v>
      </c>
      <c r="C50" s="73">
        <v>9116</v>
      </c>
      <c r="D50" s="86" t="s">
        <v>29</v>
      </c>
      <c r="E50" s="73"/>
      <c r="F50" s="86" t="s">
        <v>794</v>
      </c>
      <c r="G50" s="86" t="s">
        <v>135</v>
      </c>
      <c r="H50" s="83">
        <v>265696.49</v>
      </c>
      <c r="I50" s="83">
        <v>100</v>
      </c>
      <c r="J50" s="83">
        <v>1044.7717399999999</v>
      </c>
      <c r="K50" s="84">
        <v>3.942379129412899E-3</v>
      </c>
      <c r="L50" s="84">
        <f t="shared" si="0"/>
        <v>2.5220202966295312E-2</v>
      </c>
      <c r="M50" s="84">
        <f>J50/'סכום נכסי הקרן'!$C$42</f>
        <v>4.2974011980186544E-4</v>
      </c>
    </row>
    <row r="51" spans="2:13">
      <c r="B51" s="76" t="s">
        <v>2121</v>
      </c>
      <c r="C51" s="73">
        <v>9291</v>
      </c>
      <c r="D51" s="86" t="s">
        <v>29</v>
      </c>
      <c r="E51" s="73"/>
      <c r="F51" s="86" t="s">
        <v>794</v>
      </c>
      <c r="G51" s="86" t="s">
        <v>135</v>
      </c>
      <c r="H51" s="83">
        <v>107498.5</v>
      </c>
      <c r="I51" s="83">
        <v>100</v>
      </c>
      <c r="J51" s="83">
        <v>422.7056</v>
      </c>
      <c r="K51" s="84">
        <v>3.9423721030682956E-3</v>
      </c>
      <c r="L51" s="84">
        <f t="shared" si="0"/>
        <v>1.020387575470757E-2</v>
      </c>
      <c r="M51" s="84">
        <f>J51/'סכום נכסי הקרן'!$C$42</f>
        <v>1.7386913162957434E-4</v>
      </c>
    </row>
    <row r="52" spans="2:13">
      <c r="B52" s="76" t="s">
        <v>2122</v>
      </c>
      <c r="C52" s="73" t="s">
        <v>2123</v>
      </c>
      <c r="D52" s="86" t="s">
        <v>29</v>
      </c>
      <c r="E52" s="73"/>
      <c r="F52" s="86" t="s">
        <v>794</v>
      </c>
      <c r="G52" s="86" t="s">
        <v>135</v>
      </c>
      <c r="H52" s="83">
        <v>32708.55</v>
      </c>
      <c r="I52" s="83">
        <v>100</v>
      </c>
      <c r="J52" s="83">
        <v>128.61655999999999</v>
      </c>
      <c r="K52" s="84">
        <v>3.9423777781259503E-3</v>
      </c>
      <c r="L52" s="84">
        <f t="shared" si="0"/>
        <v>3.1047315158301459E-3</v>
      </c>
      <c r="M52" s="84">
        <f>J52/'סכום נכסי הקרן'!$C$42</f>
        <v>5.2903130690445179E-5</v>
      </c>
    </row>
    <row r="53" spans="2:13">
      <c r="B53" s="76" t="s">
        <v>2124</v>
      </c>
      <c r="C53" s="73">
        <v>8215</v>
      </c>
      <c r="D53" s="86" t="s">
        <v>29</v>
      </c>
      <c r="E53" s="73"/>
      <c r="F53" s="86" t="s">
        <v>794</v>
      </c>
      <c r="G53" s="86" t="s">
        <v>133</v>
      </c>
      <c r="H53" s="83">
        <v>606475.31000000006</v>
      </c>
      <c r="I53" s="83">
        <v>142.95779999999999</v>
      </c>
      <c r="J53" s="83">
        <v>3134.2186000000002</v>
      </c>
      <c r="K53" s="84">
        <v>6.1118832195143549E-4</v>
      </c>
      <c r="L53" s="84">
        <f t="shared" si="0"/>
        <v>7.5658276546356387E-2</v>
      </c>
      <c r="M53" s="84">
        <f>J53/'סכום נכסי הקרן'!$C$42</f>
        <v>1.2891806172410779E-3</v>
      </c>
    </row>
    <row r="54" spans="2:13">
      <c r="B54" s="76" t="s">
        <v>2125</v>
      </c>
      <c r="C54" s="73">
        <v>8255</v>
      </c>
      <c r="D54" s="86" t="s">
        <v>29</v>
      </c>
      <c r="E54" s="73"/>
      <c r="F54" s="86" t="s">
        <v>786</v>
      </c>
      <c r="G54" s="86" t="s">
        <v>133</v>
      </c>
      <c r="H54" s="83">
        <v>72529.5</v>
      </c>
      <c r="I54" s="83">
        <v>94.250100000000003</v>
      </c>
      <c r="J54" s="83">
        <v>247.11826000000002</v>
      </c>
      <c r="K54" s="84">
        <v>7.2603510348568591E-5</v>
      </c>
      <c r="L54" s="84">
        <f t="shared" si="0"/>
        <v>5.9652959926708368E-3</v>
      </c>
      <c r="M54" s="84">
        <f>J54/'סכום נכסי הקרן'!$C$42</f>
        <v>1.0164577255662423E-4</v>
      </c>
    </row>
    <row r="55" spans="2:13">
      <c r="B55" s="76" t="s">
        <v>2126</v>
      </c>
      <c r="C55" s="73">
        <v>8735</v>
      </c>
      <c r="D55" s="86" t="s">
        <v>29</v>
      </c>
      <c r="E55" s="73"/>
      <c r="F55" s="86" t="s">
        <v>762</v>
      </c>
      <c r="G55" s="86" t="s">
        <v>135</v>
      </c>
      <c r="H55" s="83">
        <v>84755.41</v>
      </c>
      <c r="I55" s="83">
        <v>97.475800000000007</v>
      </c>
      <c r="J55" s="83">
        <v>324.86266999999998</v>
      </c>
      <c r="K55" s="84">
        <v>3.2696718741919897E-3</v>
      </c>
      <c r="L55" s="84">
        <f t="shared" si="0"/>
        <v>7.8420023818529163E-3</v>
      </c>
      <c r="M55" s="84">
        <f>J55/'סכום נכסי הקרן'!$C$42</f>
        <v>1.3362394615014557E-4</v>
      </c>
    </row>
    <row r="56" spans="2:13">
      <c r="B56" s="76" t="s">
        <v>2127</v>
      </c>
      <c r="C56" s="73" t="s">
        <v>2128</v>
      </c>
      <c r="D56" s="86" t="s">
        <v>29</v>
      </c>
      <c r="E56" s="73"/>
      <c r="F56" s="86" t="s">
        <v>762</v>
      </c>
      <c r="G56" s="86" t="s">
        <v>133</v>
      </c>
      <c r="H56" s="83">
        <v>1434.41</v>
      </c>
      <c r="I56" s="83">
        <v>2474.6709000000001</v>
      </c>
      <c r="J56" s="83">
        <v>128.32129</v>
      </c>
      <c r="K56" s="84">
        <v>1.7219809370212073E-3</v>
      </c>
      <c r="L56" s="84">
        <f t="shared" si="0"/>
        <v>3.0976038638802017E-3</v>
      </c>
      <c r="M56" s="84">
        <f>J56/'סכום נכסי הקרן'!$C$42</f>
        <v>5.278167893183053E-5</v>
      </c>
    </row>
    <row r="57" spans="2:13">
      <c r="B57" s="76" t="s">
        <v>2129</v>
      </c>
      <c r="C57" s="73" t="s">
        <v>2130</v>
      </c>
      <c r="D57" s="86" t="s">
        <v>29</v>
      </c>
      <c r="E57" s="73"/>
      <c r="F57" s="86" t="s">
        <v>762</v>
      </c>
      <c r="G57" s="86" t="s">
        <v>135</v>
      </c>
      <c r="H57" s="83">
        <v>216178.41</v>
      </c>
      <c r="I57" s="83">
        <v>118.33110000000001</v>
      </c>
      <c r="J57" s="83">
        <v>1005.8815</v>
      </c>
      <c r="K57" s="84">
        <v>3.8334133853157423E-3</v>
      </c>
      <c r="L57" s="84">
        <f t="shared" si="0"/>
        <v>2.4281414416934342E-2</v>
      </c>
      <c r="M57" s="84">
        <f>J57/'סכום נכסי הקרן'!$C$42</f>
        <v>4.1374361476936589E-4</v>
      </c>
    </row>
    <row r="58" spans="2:13">
      <c r="B58" s="76" t="s">
        <v>2131</v>
      </c>
      <c r="C58" s="73">
        <v>5691</v>
      </c>
      <c r="D58" s="86" t="s">
        <v>29</v>
      </c>
      <c r="E58" s="73"/>
      <c r="F58" s="86" t="s">
        <v>762</v>
      </c>
      <c r="G58" s="86" t="s">
        <v>133</v>
      </c>
      <c r="H58" s="83">
        <v>98188.25</v>
      </c>
      <c r="I58" s="83">
        <v>144.85249999999999</v>
      </c>
      <c r="J58" s="83">
        <v>514.15468999999996</v>
      </c>
      <c r="K58" s="84">
        <v>1.0123000438353731E-3</v>
      </c>
      <c r="L58" s="84">
        <f t="shared" si="0"/>
        <v>1.2411405421314943E-2</v>
      </c>
      <c r="M58" s="84">
        <f>J58/'סכום נכסי הקרן'!$C$42</f>
        <v>2.1148437464176719E-4</v>
      </c>
    </row>
    <row r="59" spans="2:13">
      <c r="B59" s="76" t="s">
        <v>2132</v>
      </c>
      <c r="C59" s="73">
        <v>8773</v>
      </c>
      <c r="D59" s="86" t="s">
        <v>29</v>
      </c>
      <c r="E59" s="73"/>
      <c r="F59" s="86" t="s">
        <v>732</v>
      </c>
      <c r="G59" s="86" t="s">
        <v>133</v>
      </c>
      <c r="H59" s="83">
        <v>5442.73</v>
      </c>
      <c r="I59" s="83">
        <v>2467.1547</v>
      </c>
      <c r="J59" s="83">
        <v>485.42426</v>
      </c>
      <c r="K59" s="84">
        <v>2.6962705962853675E-6</v>
      </c>
      <c r="L59" s="84">
        <f t="shared" si="0"/>
        <v>1.1717868978695489E-2</v>
      </c>
      <c r="M59" s="84">
        <f>J59/'סכום נכסי הקרן'!$C$42</f>
        <v>1.9966684746577457E-4</v>
      </c>
    </row>
    <row r="60" spans="2:13">
      <c r="B60" s="76" t="s">
        <v>2133</v>
      </c>
      <c r="C60" s="73">
        <v>8432</v>
      </c>
      <c r="D60" s="86" t="s">
        <v>29</v>
      </c>
      <c r="E60" s="73"/>
      <c r="F60" s="86" t="s">
        <v>813</v>
      </c>
      <c r="G60" s="86" t="s">
        <v>133</v>
      </c>
      <c r="H60" s="83">
        <v>7503.18</v>
      </c>
      <c r="I60" s="83">
        <v>3362.7687999999998</v>
      </c>
      <c r="J60" s="83">
        <v>912.11728000000005</v>
      </c>
      <c r="K60" s="84">
        <v>1.8305035414318139E-4</v>
      </c>
      <c r="L60" s="84">
        <f t="shared" si="0"/>
        <v>2.2017998812511156E-2</v>
      </c>
      <c r="M60" s="84">
        <f>J60/'סכום נכסי הקרן'!$C$42</f>
        <v>3.7517610227526986E-4</v>
      </c>
    </row>
    <row r="61" spans="2:13">
      <c r="B61" s="76" t="s">
        <v>2134</v>
      </c>
      <c r="C61" s="73">
        <v>6629</v>
      </c>
      <c r="D61" s="86" t="s">
        <v>29</v>
      </c>
      <c r="E61" s="73"/>
      <c r="F61" s="86" t="s">
        <v>762</v>
      </c>
      <c r="G61" s="86" t="s">
        <v>136</v>
      </c>
      <c r="H61" s="83">
        <v>3185.4</v>
      </c>
      <c r="I61" s="83">
        <v>9236.6561000000002</v>
      </c>
      <c r="J61" s="83">
        <v>1314.36004</v>
      </c>
      <c r="K61" s="84">
        <v>4.6982300884955757E-3</v>
      </c>
      <c r="L61" s="84">
        <f t="shared" si="0"/>
        <v>3.172791310338087E-2</v>
      </c>
      <c r="M61" s="84">
        <f>J61/'סכום נכסי הקרן'!$C$42</f>
        <v>5.4062836830979437E-4</v>
      </c>
    </row>
    <row r="62" spans="2:13">
      <c r="B62" s="76" t="s">
        <v>2135</v>
      </c>
      <c r="C62" s="73">
        <v>7943</v>
      </c>
      <c r="D62" s="86" t="s">
        <v>29</v>
      </c>
      <c r="E62" s="73"/>
      <c r="F62" s="86" t="s">
        <v>762</v>
      </c>
      <c r="G62" s="86" t="s">
        <v>133</v>
      </c>
      <c r="H62" s="83">
        <v>699126.38</v>
      </c>
      <c r="I62" s="83">
        <v>80.907799999999995</v>
      </c>
      <c r="J62" s="83">
        <v>2044.8166899999999</v>
      </c>
      <c r="K62" s="84">
        <v>9.5130659492090059E-3</v>
      </c>
      <c r="L62" s="84">
        <f t="shared" si="0"/>
        <v>4.9360726344558438E-2</v>
      </c>
      <c r="M62" s="84">
        <f>J62/'סכום נכסי הקרן'!$C$42</f>
        <v>8.4108301908458391E-4</v>
      </c>
    </row>
    <row r="63" spans="2:13">
      <c r="B63" s="76" t="s">
        <v>2136</v>
      </c>
      <c r="C63" s="73">
        <v>5356</v>
      </c>
      <c r="D63" s="86" t="s">
        <v>29</v>
      </c>
      <c r="E63" s="73"/>
      <c r="F63" s="86" t="s">
        <v>762</v>
      </c>
      <c r="G63" s="86" t="s">
        <v>133</v>
      </c>
      <c r="H63" s="83">
        <v>26128.94</v>
      </c>
      <c r="I63" s="83">
        <v>220.06729999999999</v>
      </c>
      <c r="J63" s="83">
        <v>207.86702</v>
      </c>
      <c r="K63" s="84">
        <v>1.1022470443646307E-3</v>
      </c>
      <c r="L63" s="84">
        <f t="shared" si="0"/>
        <v>5.0177931060797713E-3</v>
      </c>
      <c r="M63" s="84">
        <f>J63/'סכום נכסי הקרן'!$C$42</f>
        <v>8.5500779412024265E-5</v>
      </c>
    </row>
    <row r="64" spans="2:13">
      <c r="B64" s="76" t="s">
        <v>2137</v>
      </c>
      <c r="C64" s="73" t="s">
        <v>2138</v>
      </c>
      <c r="D64" s="86" t="s">
        <v>29</v>
      </c>
      <c r="E64" s="73"/>
      <c r="F64" s="86" t="s">
        <v>762</v>
      </c>
      <c r="G64" s="86" t="s">
        <v>133</v>
      </c>
      <c r="H64" s="83">
        <v>359720.2</v>
      </c>
      <c r="I64" s="83">
        <v>137.5727</v>
      </c>
      <c r="J64" s="83">
        <v>1788.9796000000001</v>
      </c>
      <c r="K64" s="84">
        <v>1.702093328749934E-3</v>
      </c>
      <c r="L64" s="84">
        <f t="shared" si="0"/>
        <v>4.3184962692962778E-2</v>
      </c>
      <c r="M64" s="84">
        <f>J64/'סכום נכסי הקרן'!$C$42</f>
        <v>7.3585097892013562E-4</v>
      </c>
    </row>
    <row r="65" spans="2:13">
      <c r="B65" s="76" t="s">
        <v>2139</v>
      </c>
      <c r="C65" s="73">
        <v>8372</v>
      </c>
      <c r="D65" s="86" t="s">
        <v>29</v>
      </c>
      <c r="E65" s="73"/>
      <c r="F65" s="86" t="s">
        <v>813</v>
      </c>
      <c r="G65" s="86" t="s">
        <v>133</v>
      </c>
      <c r="H65" s="83">
        <v>2378.38</v>
      </c>
      <c r="I65" s="83">
        <v>5672.6963999999998</v>
      </c>
      <c r="J65" s="83">
        <v>487.72958</v>
      </c>
      <c r="K65" s="84">
        <v>1.259407864196336E-4</v>
      </c>
      <c r="L65" s="84">
        <f t="shared" si="0"/>
        <v>1.1773518108621475E-2</v>
      </c>
      <c r="M65" s="84">
        <f>J65/'סכום נכסי הקרן'!$C$42</f>
        <v>2.0061508185521319E-4</v>
      </c>
    </row>
    <row r="66" spans="2:13">
      <c r="B66" s="76" t="s">
        <v>2140</v>
      </c>
      <c r="C66" s="73">
        <v>7425</v>
      </c>
      <c r="D66" s="86" t="s">
        <v>29</v>
      </c>
      <c r="E66" s="73"/>
      <c r="F66" s="86" t="s">
        <v>762</v>
      </c>
      <c r="G66" s="86" t="s">
        <v>133</v>
      </c>
      <c r="H66" s="83">
        <v>314725.43</v>
      </c>
      <c r="I66" s="83">
        <v>111.6399</v>
      </c>
      <c r="J66" s="83">
        <v>1270.16336</v>
      </c>
      <c r="K66" s="84">
        <v>3.1817765758479504E-3</v>
      </c>
      <c r="L66" s="84">
        <f t="shared" si="0"/>
        <v>3.0661030072991469E-2</v>
      </c>
      <c r="M66" s="84">
        <f>J66/'סכום נכסי הקרן'!$C$42</f>
        <v>5.2244919497376524E-4</v>
      </c>
    </row>
    <row r="67" spans="2:13">
      <c r="B67" s="124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</row>
    <row r="68" spans="2:13">
      <c r="B68" s="124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</row>
    <row r="69" spans="2:13">
      <c r="B69" s="124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</row>
    <row r="70" spans="2:13">
      <c r="B70" s="133" t="s">
        <v>222</v>
      </c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</row>
    <row r="71" spans="2:13">
      <c r="B71" s="133" t="s">
        <v>113</v>
      </c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</row>
    <row r="72" spans="2:13">
      <c r="B72" s="133" t="s">
        <v>205</v>
      </c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</row>
    <row r="73" spans="2:13">
      <c r="B73" s="133" t="s">
        <v>213</v>
      </c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</row>
    <row r="74" spans="2:13">
      <c r="B74" s="124"/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</row>
    <row r="75" spans="2:13">
      <c r="B75" s="124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</row>
    <row r="76" spans="2:13">
      <c r="B76" s="124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</row>
    <row r="77" spans="2:13">
      <c r="B77" s="124"/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</row>
    <row r="78" spans="2:13">
      <c r="B78" s="124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</row>
    <row r="79" spans="2:13">
      <c r="B79" s="124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</row>
    <row r="80" spans="2:13">
      <c r="B80" s="124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</row>
    <row r="81" spans="2:13">
      <c r="B81" s="124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</row>
    <row r="82" spans="2:13">
      <c r="B82" s="124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</row>
    <row r="83" spans="2:13">
      <c r="B83" s="124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</row>
    <row r="84" spans="2:13">
      <c r="B84" s="124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</row>
    <row r="85" spans="2:13">
      <c r="B85" s="124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</row>
    <row r="86" spans="2:13">
      <c r="B86" s="124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</row>
    <row r="87" spans="2:13">
      <c r="B87" s="124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</row>
    <row r="88" spans="2:13">
      <c r="B88" s="124"/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</row>
    <row r="89" spans="2:13">
      <c r="B89" s="124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</row>
    <row r="90" spans="2:13">
      <c r="B90" s="124"/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</row>
    <row r="91" spans="2:13">
      <c r="B91" s="124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</row>
    <row r="92" spans="2:13">
      <c r="B92" s="124"/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</row>
    <row r="93" spans="2:13">
      <c r="B93" s="124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</row>
    <row r="94" spans="2:13">
      <c r="B94" s="124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</row>
    <row r="95" spans="2:13">
      <c r="B95" s="124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</row>
    <row r="96" spans="2:13">
      <c r="B96" s="124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</row>
    <row r="97" spans="2:13">
      <c r="B97" s="124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</row>
    <row r="98" spans="2:13">
      <c r="B98" s="124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</row>
    <row r="99" spans="2:13">
      <c r="B99" s="124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</row>
    <row r="100" spans="2:13">
      <c r="B100" s="124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</row>
    <row r="101" spans="2:13">
      <c r="B101" s="124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</row>
    <row r="102" spans="2:13">
      <c r="B102" s="124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</row>
    <row r="103" spans="2:13">
      <c r="B103" s="124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</row>
    <row r="104" spans="2:13">
      <c r="B104" s="124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</row>
    <row r="105" spans="2:13">
      <c r="B105" s="124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</row>
    <row r="106" spans="2:13">
      <c r="B106" s="124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</row>
    <row r="107" spans="2:13">
      <c r="B107" s="124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</row>
    <row r="108" spans="2:13">
      <c r="B108" s="124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</row>
    <row r="109" spans="2:13">
      <c r="B109" s="124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</row>
    <row r="110" spans="2:13">
      <c r="B110" s="124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</row>
    <row r="111" spans="2:13">
      <c r="B111" s="124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</row>
    <row r="112" spans="2:13">
      <c r="B112" s="124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</row>
    <row r="113" spans="2:13">
      <c r="B113" s="124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</row>
    <row r="114" spans="2:13">
      <c r="B114" s="124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</row>
    <row r="115" spans="2:13">
      <c r="B115" s="124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</row>
    <row r="116" spans="2:13">
      <c r="B116" s="124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</row>
    <row r="117" spans="2:13">
      <c r="B117" s="124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</row>
    <row r="118" spans="2:13">
      <c r="B118" s="124"/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</row>
    <row r="119" spans="2:13">
      <c r="B119" s="124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</row>
    <row r="120" spans="2:13">
      <c r="B120" s="124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</row>
    <row r="121" spans="2:13">
      <c r="B121" s="124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</row>
    <row r="122" spans="2:13">
      <c r="B122" s="124"/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</row>
    <row r="123" spans="2:13">
      <c r="B123" s="124"/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</row>
    <row r="124" spans="2:13">
      <c r="B124" s="124"/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</row>
    <row r="125" spans="2:13">
      <c r="B125" s="124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</row>
    <row r="126" spans="2:13">
      <c r="B126" s="124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</row>
    <row r="127" spans="2:13">
      <c r="B127" s="124"/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</row>
    <row r="128" spans="2:13">
      <c r="B128" s="124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</row>
    <row r="129" spans="2:13">
      <c r="B129" s="124"/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</row>
    <row r="130" spans="2:13">
      <c r="B130" s="124"/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</row>
    <row r="131" spans="2:13">
      <c r="B131" s="124"/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</row>
    <row r="132" spans="2:13">
      <c r="B132" s="124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</row>
    <row r="133" spans="2:13">
      <c r="B133" s="124"/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</row>
    <row r="134" spans="2:13">
      <c r="B134" s="124"/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</row>
    <row r="135" spans="2:13">
      <c r="B135" s="124"/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</row>
    <row r="136" spans="2:13">
      <c r="B136" s="124"/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</row>
    <row r="137" spans="2:13">
      <c r="B137" s="124"/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</row>
    <row r="138" spans="2:13">
      <c r="B138" s="124"/>
      <c r="C138" s="125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</row>
    <row r="139" spans="2:13">
      <c r="B139" s="124"/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</row>
    <row r="140" spans="2:13">
      <c r="B140" s="124"/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</row>
    <row r="141" spans="2:13">
      <c r="B141" s="124"/>
      <c r="C141" s="125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</row>
    <row r="142" spans="2:13">
      <c r="B142" s="124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</row>
    <row r="143" spans="2:13">
      <c r="B143" s="124"/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</row>
    <row r="144" spans="2:13">
      <c r="B144" s="124"/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</row>
    <row r="145" spans="2:13">
      <c r="B145" s="124"/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</row>
    <row r="146" spans="2:13">
      <c r="B146" s="124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</row>
    <row r="147" spans="2:13">
      <c r="B147" s="124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</row>
    <row r="148" spans="2:13">
      <c r="B148" s="124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</row>
    <row r="149" spans="2:13">
      <c r="B149" s="124"/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</row>
    <row r="150" spans="2:13">
      <c r="B150" s="124"/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</row>
    <row r="151" spans="2:13">
      <c r="B151" s="124"/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</row>
    <row r="152" spans="2:13">
      <c r="B152" s="124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</row>
    <row r="153" spans="2:13">
      <c r="B153" s="124"/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</row>
    <row r="154" spans="2:13">
      <c r="B154" s="124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</row>
    <row r="155" spans="2:13">
      <c r="B155" s="124"/>
      <c r="C155" s="125"/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</row>
    <row r="156" spans="2:13">
      <c r="B156" s="124"/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</row>
    <row r="157" spans="2:13">
      <c r="B157" s="124"/>
      <c r="C157" s="125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</row>
    <row r="158" spans="2:13">
      <c r="B158" s="124"/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</row>
    <row r="159" spans="2:13">
      <c r="B159" s="124"/>
      <c r="C159" s="125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</row>
    <row r="160" spans="2:13">
      <c r="B160" s="124"/>
      <c r="C160" s="125"/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</row>
    <row r="161" spans="2:13">
      <c r="B161" s="124"/>
      <c r="C161" s="125"/>
      <c r="D161" s="125"/>
      <c r="E161" s="125"/>
      <c r="F161" s="125"/>
      <c r="G161" s="125"/>
      <c r="H161" s="125"/>
      <c r="I161" s="125"/>
      <c r="J161" s="125"/>
      <c r="K161" s="125"/>
      <c r="L161" s="125"/>
      <c r="M161" s="125"/>
    </row>
    <row r="162" spans="2:13">
      <c r="B162" s="124"/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</row>
    <row r="163" spans="2:13">
      <c r="B163" s="124"/>
      <c r="C163" s="125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</row>
    <row r="164" spans="2:13">
      <c r="B164" s="124"/>
      <c r="C164" s="125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</row>
    <row r="165" spans="2:13">
      <c r="B165" s="124"/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</row>
    <row r="166" spans="2:13">
      <c r="B166" s="124"/>
      <c r="C166" s="125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</row>
    <row r="167" spans="2:13">
      <c r="B167" s="124"/>
      <c r="C167" s="125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</row>
    <row r="168" spans="2:13">
      <c r="B168" s="124"/>
      <c r="C168" s="125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</row>
    <row r="169" spans="2:13">
      <c r="B169" s="124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</row>
    <row r="170" spans="2:13">
      <c r="B170" s="124"/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</row>
    <row r="171" spans="2:13">
      <c r="B171" s="124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</row>
    <row r="172" spans="2:13">
      <c r="B172" s="124"/>
      <c r="C172" s="125"/>
      <c r="D172" s="125"/>
      <c r="E172" s="125"/>
      <c r="F172" s="125"/>
      <c r="G172" s="125"/>
      <c r="H172" s="125"/>
      <c r="I172" s="125"/>
      <c r="J172" s="125"/>
      <c r="K172" s="125"/>
      <c r="L172" s="125"/>
      <c r="M172" s="125"/>
    </row>
    <row r="173" spans="2:13">
      <c r="B173" s="124"/>
      <c r="C173" s="125"/>
      <c r="D173" s="125"/>
      <c r="E173" s="125"/>
      <c r="F173" s="125"/>
      <c r="G173" s="125"/>
      <c r="H173" s="125"/>
      <c r="I173" s="125"/>
      <c r="J173" s="125"/>
      <c r="K173" s="125"/>
      <c r="L173" s="125"/>
      <c r="M173" s="125"/>
    </row>
    <row r="174" spans="2:13">
      <c r="B174" s="124"/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</row>
    <row r="175" spans="2:13">
      <c r="B175" s="124"/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</row>
    <row r="176" spans="2:13">
      <c r="B176" s="124"/>
      <c r="C176" s="125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</row>
    <row r="177" spans="2:13">
      <c r="B177" s="124"/>
      <c r="C177" s="125"/>
      <c r="D177" s="125"/>
      <c r="E177" s="125"/>
      <c r="F177" s="125"/>
      <c r="G177" s="125"/>
      <c r="H177" s="125"/>
      <c r="I177" s="125"/>
      <c r="J177" s="125"/>
      <c r="K177" s="125"/>
      <c r="L177" s="125"/>
      <c r="M177" s="125"/>
    </row>
    <row r="178" spans="2:13">
      <c r="B178" s="124"/>
      <c r="C178" s="125"/>
      <c r="D178" s="125"/>
      <c r="E178" s="125"/>
      <c r="F178" s="125"/>
      <c r="G178" s="125"/>
      <c r="H178" s="125"/>
      <c r="I178" s="125"/>
      <c r="J178" s="125"/>
      <c r="K178" s="125"/>
      <c r="L178" s="125"/>
      <c r="M178" s="125"/>
    </row>
    <row r="179" spans="2:13">
      <c r="B179" s="124"/>
      <c r="C179" s="125"/>
      <c r="D179" s="125"/>
      <c r="E179" s="125"/>
      <c r="F179" s="125"/>
      <c r="G179" s="125"/>
      <c r="H179" s="125"/>
      <c r="I179" s="125"/>
      <c r="J179" s="125"/>
      <c r="K179" s="125"/>
      <c r="L179" s="125"/>
      <c r="M179" s="125"/>
    </row>
    <row r="180" spans="2:13">
      <c r="B180" s="124"/>
      <c r="C180" s="125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</row>
    <row r="181" spans="2:13">
      <c r="B181" s="124"/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</row>
    <row r="182" spans="2:13">
      <c r="B182" s="124"/>
      <c r="C182" s="125"/>
      <c r="D182" s="125"/>
      <c r="E182" s="125"/>
      <c r="F182" s="125"/>
      <c r="G182" s="125"/>
      <c r="H182" s="125"/>
      <c r="I182" s="125"/>
      <c r="J182" s="125"/>
      <c r="K182" s="125"/>
      <c r="L182" s="125"/>
      <c r="M182" s="125"/>
    </row>
    <row r="183" spans="2:13">
      <c r="B183" s="124"/>
      <c r="C183" s="125"/>
      <c r="D183" s="125"/>
      <c r="E183" s="125"/>
      <c r="F183" s="125"/>
      <c r="G183" s="125"/>
      <c r="H183" s="125"/>
      <c r="I183" s="125"/>
      <c r="J183" s="125"/>
      <c r="K183" s="125"/>
      <c r="L183" s="125"/>
      <c r="M183" s="125"/>
    </row>
    <row r="184" spans="2:13">
      <c r="B184" s="124"/>
      <c r="C184" s="125"/>
      <c r="D184" s="125"/>
      <c r="E184" s="125"/>
      <c r="F184" s="125"/>
      <c r="G184" s="125"/>
      <c r="H184" s="125"/>
      <c r="I184" s="125"/>
      <c r="J184" s="125"/>
      <c r="K184" s="125"/>
      <c r="L184" s="125"/>
      <c r="M184" s="125"/>
    </row>
    <row r="185" spans="2:13">
      <c r="B185" s="124"/>
      <c r="C185" s="125"/>
      <c r="D185" s="125"/>
      <c r="E185" s="125"/>
      <c r="F185" s="125"/>
      <c r="G185" s="125"/>
      <c r="H185" s="125"/>
      <c r="I185" s="125"/>
      <c r="J185" s="125"/>
      <c r="K185" s="125"/>
      <c r="L185" s="125"/>
      <c r="M185" s="125"/>
    </row>
    <row r="186" spans="2:13">
      <c r="B186" s="124"/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</row>
    <row r="187" spans="2:13">
      <c r="B187" s="124"/>
      <c r="C187" s="125"/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</row>
    <row r="188" spans="2:13">
      <c r="B188" s="124"/>
      <c r="C188" s="125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</row>
    <row r="189" spans="2:13">
      <c r="B189" s="124"/>
      <c r="C189" s="125"/>
      <c r="D189" s="125"/>
      <c r="E189" s="125"/>
      <c r="F189" s="125"/>
      <c r="G189" s="125"/>
      <c r="H189" s="125"/>
      <c r="I189" s="125"/>
      <c r="J189" s="125"/>
      <c r="K189" s="125"/>
      <c r="L189" s="125"/>
      <c r="M189" s="125"/>
    </row>
    <row r="190" spans="2:13">
      <c r="B190" s="124"/>
      <c r="C190" s="125"/>
      <c r="D190" s="125"/>
      <c r="E190" s="125"/>
      <c r="F190" s="125"/>
      <c r="G190" s="125"/>
      <c r="H190" s="125"/>
      <c r="I190" s="125"/>
      <c r="J190" s="125"/>
      <c r="K190" s="125"/>
      <c r="L190" s="125"/>
      <c r="M190" s="125"/>
    </row>
    <row r="191" spans="2:13">
      <c r="B191" s="124"/>
      <c r="C191" s="125"/>
      <c r="D191" s="125"/>
      <c r="E191" s="125"/>
      <c r="F191" s="125"/>
      <c r="G191" s="125"/>
      <c r="H191" s="125"/>
      <c r="I191" s="125"/>
      <c r="J191" s="125"/>
      <c r="K191" s="125"/>
      <c r="L191" s="125"/>
      <c r="M191" s="125"/>
    </row>
    <row r="192" spans="2:13">
      <c r="B192" s="124"/>
      <c r="C192" s="125"/>
      <c r="D192" s="125"/>
      <c r="E192" s="125"/>
      <c r="F192" s="125"/>
      <c r="G192" s="125"/>
      <c r="H192" s="125"/>
      <c r="I192" s="125"/>
      <c r="J192" s="125"/>
      <c r="K192" s="125"/>
      <c r="L192" s="125"/>
      <c r="M192" s="125"/>
    </row>
    <row r="193" spans="2:13">
      <c r="B193" s="124"/>
      <c r="C193" s="125"/>
      <c r="D193" s="125"/>
      <c r="E193" s="125"/>
      <c r="F193" s="125"/>
      <c r="G193" s="125"/>
      <c r="H193" s="125"/>
      <c r="I193" s="125"/>
      <c r="J193" s="125"/>
      <c r="K193" s="125"/>
      <c r="L193" s="125"/>
      <c r="M193" s="125"/>
    </row>
    <row r="194" spans="2:13">
      <c r="B194" s="124"/>
      <c r="C194" s="125"/>
      <c r="D194" s="125"/>
      <c r="E194" s="125"/>
      <c r="F194" s="125"/>
      <c r="G194" s="125"/>
      <c r="H194" s="125"/>
      <c r="I194" s="125"/>
      <c r="J194" s="125"/>
      <c r="K194" s="125"/>
      <c r="L194" s="125"/>
      <c r="M194" s="125"/>
    </row>
    <row r="195" spans="2:13">
      <c r="B195" s="124"/>
      <c r="C195" s="125"/>
      <c r="D195" s="125"/>
      <c r="E195" s="125"/>
      <c r="F195" s="125"/>
      <c r="G195" s="125"/>
      <c r="H195" s="125"/>
      <c r="I195" s="125"/>
      <c r="J195" s="125"/>
      <c r="K195" s="125"/>
      <c r="L195" s="125"/>
      <c r="M195" s="125"/>
    </row>
    <row r="196" spans="2:13">
      <c r="B196" s="124"/>
      <c r="C196" s="125"/>
      <c r="D196" s="125"/>
      <c r="E196" s="125"/>
      <c r="F196" s="125"/>
      <c r="G196" s="125"/>
      <c r="H196" s="125"/>
      <c r="I196" s="125"/>
      <c r="J196" s="125"/>
      <c r="K196" s="125"/>
      <c r="L196" s="125"/>
      <c r="M196" s="125"/>
    </row>
    <row r="197" spans="2:13">
      <c r="B197" s="124"/>
      <c r="C197" s="125"/>
      <c r="D197" s="125"/>
      <c r="E197" s="125"/>
      <c r="F197" s="125"/>
      <c r="G197" s="125"/>
      <c r="H197" s="125"/>
      <c r="I197" s="125"/>
      <c r="J197" s="125"/>
      <c r="K197" s="125"/>
      <c r="L197" s="125"/>
      <c r="M197" s="125"/>
    </row>
    <row r="198" spans="2:13">
      <c r="B198" s="124"/>
      <c r="C198" s="125"/>
      <c r="D198" s="125"/>
      <c r="E198" s="125"/>
      <c r="F198" s="125"/>
      <c r="G198" s="125"/>
      <c r="H198" s="125"/>
      <c r="I198" s="125"/>
      <c r="J198" s="125"/>
      <c r="K198" s="125"/>
      <c r="L198" s="125"/>
      <c r="M198" s="125"/>
    </row>
    <row r="199" spans="2:13">
      <c r="B199" s="124"/>
      <c r="C199" s="125"/>
      <c r="D199" s="125"/>
      <c r="E199" s="125"/>
      <c r="F199" s="125"/>
      <c r="G199" s="125"/>
      <c r="H199" s="125"/>
      <c r="I199" s="125"/>
      <c r="J199" s="125"/>
      <c r="K199" s="125"/>
      <c r="L199" s="125"/>
      <c r="M199" s="125"/>
    </row>
    <row r="200" spans="2:13">
      <c r="B200" s="124"/>
      <c r="C200" s="125"/>
      <c r="D200" s="125"/>
      <c r="E200" s="125"/>
      <c r="F200" s="125"/>
      <c r="G200" s="125"/>
      <c r="H200" s="125"/>
      <c r="I200" s="125"/>
      <c r="J200" s="125"/>
      <c r="K200" s="125"/>
      <c r="L200" s="125"/>
      <c r="M200" s="125"/>
    </row>
    <row r="201" spans="2:13">
      <c r="B201" s="124"/>
      <c r="C201" s="125"/>
      <c r="D201" s="125"/>
      <c r="E201" s="125"/>
      <c r="F201" s="125"/>
      <c r="G201" s="125"/>
      <c r="H201" s="125"/>
      <c r="I201" s="125"/>
      <c r="J201" s="125"/>
      <c r="K201" s="125"/>
      <c r="L201" s="125"/>
      <c r="M201" s="125"/>
    </row>
    <row r="202" spans="2:13">
      <c r="B202" s="124"/>
      <c r="C202" s="125"/>
      <c r="D202" s="125"/>
      <c r="E202" s="125"/>
      <c r="F202" s="125"/>
      <c r="G202" s="125"/>
      <c r="H202" s="125"/>
      <c r="I202" s="125"/>
      <c r="J202" s="125"/>
      <c r="K202" s="125"/>
      <c r="L202" s="125"/>
      <c r="M202" s="125"/>
    </row>
    <row r="203" spans="2:13">
      <c r="B203" s="124"/>
      <c r="C203" s="125"/>
      <c r="D203" s="125"/>
      <c r="E203" s="125"/>
      <c r="F203" s="125"/>
      <c r="G203" s="125"/>
      <c r="H203" s="125"/>
      <c r="I203" s="125"/>
      <c r="J203" s="125"/>
      <c r="K203" s="125"/>
      <c r="L203" s="125"/>
      <c r="M203" s="125"/>
    </row>
    <row r="204" spans="2:13">
      <c r="B204" s="124"/>
      <c r="C204" s="125"/>
      <c r="D204" s="125"/>
      <c r="E204" s="125"/>
      <c r="F204" s="125"/>
      <c r="G204" s="125"/>
      <c r="H204" s="125"/>
      <c r="I204" s="125"/>
      <c r="J204" s="125"/>
      <c r="K204" s="125"/>
      <c r="L204" s="125"/>
      <c r="M204" s="125"/>
    </row>
    <row r="205" spans="2:13">
      <c r="B205" s="124"/>
      <c r="C205" s="125"/>
      <c r="D205" s="125"/>
      <c r="E205" s="125"/>
      <c r="F205" s="125"/>
      <c r="G205" s="125"/>
      <c r="H205" s="125"/>
      <c r="I205" s="125"/>
      <c r="J205" s="125"/>
      <c r="K205" s="125"/>
      <c r="L205" s="125"/>
      <c r="M205" s="125"/>
    </row>
    <row r="206" spans="2:13">
      <c r="B206" s="124"/>
      <c r="C206" s="125"/>
      <c r="D206" s="125"/>
      <c r="E206" s="125"/>
      <c r="F206" s="125"/>
      <c r="G206" s="125"/>
      <c r="H206" s="125"/>
      <c r="I206" s="125"/>
      <c r="J206" s="125"/>
      <c r="K206" s="125"/>
      <c r="L206" s="125"/>
      <c r="M206" s="125"/>
    </row>
    <row r="207" spans="2:13">
      <c r="B207" s="124"/>
      <c r="C207" s="125"/>
      <c r="D207" s="125"/>
      <c r="E207" s="125"/>
      <c r="F207" s="125"/>
      <c r="G207" s="125"/>
      <c r="H207" s="125"/>
      <c r="I207" s="125"/>
      <c r="J207" s="125"/>
      <c r="K207" s="125"/>
      <c r="L207" s="125"/>
      <c r="M207" s="125"/>
    </row>
    <row r="208" spans="2:13">
      <c r="B208" s="124"/>
      <c r="C208" s="125"/>
      <c r="D208" s="125"/>
      <c r="E208" s="125"/>
      <c r="F208" s="125"/>
      <c r="G208" s="125"/>
      <c r="H208" s="125"/>
      <c r="I208" s="125"/>
      <c r="J208" s="125"/>
      <c r="K208" s="125"/>
      <c r="L208" s="125"/>
      <c r="M208" s="125"/>
    </row>
    <row r="209" spans="2:13">
      <c r="B209" s="124"/>
      <c r="C209" s="125"/>
      <c r="D209" s="125"/>
      <c r="E209" s="125"/>
      <c r="F209" s="125"/>
      <c r="G209" s="125"/>
      <c r="H209" s="125"/>
      <c r="I209" s="125"/>
      <c r="J209" s="125"/>
      <c r="K209" s="125"/>
      <c r="L209" s="125"/>
      <c r="M209" s="125"/>
    </row>
    <row r="210" spans="2:13">
      <c r="B210" s="124"/>
      <c r="C210" s="125"/>
      <c r="D210" s="125"/>
      <c r="E210" s="125"/>
      <c r="F210" s="125"/>
      <c r="G210" s="125"/>
      <c r="H210" s="125"/>
      <c r="I210" s="125"/>
      <c r="J210" s="125"/>
      <c r="K210" s="125"/>
      <c r="L210" s="125"/>
      <c r="M210" s="125"/>
    </row>
    <row r="211" spans="2:13">
      <c r="B211" s="124"/>
      <c r="C211" s="125"/>
      <c r="D211" s="125"/>
      <c r="E211" s="125"/>
      <c r="F211" s="125"/>
      <c r="G211" s="125"/>
      <c r="H211" s="125"/>
      <c r="I211" s="125"/>
      <c r="J211" s="125"/>
      <c r="K211" s="125"/>
      <c r="L211" s="125"/>
      <c r="M211" s="125"/>
    </row>
    <row r="212" spans="2:13">
      <c r="B212" s="124"/>
      <c r="C212" s="125"/>
      <c r="D212" s="125"/>
      <c r="E212" s="125"/>
      <c r="F212" s="125"/>
      <c r="G212" s="125"/>
      <c r="H212" s="125"/>
      <c r="I212" s="125"/>
      <c r="J212" s="125"/>
      <c r="K212" s="125"/>
      <c r="L212" s="125"/>
      <c r="M212" s="125"/>
    </row>
    <row r="213" spans="2:13">
      <c r="B213" s="124"/>
      <c r="C213" s="125"/>
      <c r="D213" s="125"/>
      <c r="E213" s="125"/>
      <c r="F213" s="125"/>
      <c r="G213" s="125"/>
      <c r="H213" s="125"/>
      <c r="I213" s="125"/>
      <c r="J213" s="125"/>
      <c r="K213" s="125"/>
      <c r="L213" s="125"/>
      <c r="M213" s="125"/>
    </row>
    <row r="214" spans="2:13">
      <c r="B214" s="124"/>
      <c r="C214" s="125"/>
      <c r="D214" s="125"/>
      <c r="E214" s="125"/>
      <c r="F214" s="125"/>
      <c r="G214" s="125"/>
      <c r="H214" s="125"/>
      <c r="I214" s="125"/>
      <c r="J214" s="125"/>
      <c r="K214" s="125"/>
      <c r="L214" s="125"/>
      <c r="M214" s="125"/>
    </row>
    <row r="215" spans="2:13">
      <c r="B215" s="124"/>
      <c r="C215" s="125"/>
      <c r="D215" s="125"/>
      <c r="E215" s="125"/>
      <c r="F215" s="125"/>
      <c r="G215" s="125"/>
      <c r="H215" s="125"/>
      <c r="I215" s="125"/>
      <c r="J215" s="125"/>
      <c r="K215" s="125"/>
      <c r="L215" s="125"/>
      <c r="M215" s="125"/>
    </row>
    <row r="216" spans="2:13">
      <c r="B216" s="124"/>
      <c r="C216" s="125"/>
      <c r="D216" s="125"/>
      <c r="E216" s="125"/>
      <c r="F216" s="125"/>
      <c r="G216" s="125"/>
      <c r="H216" s="125"/>
      <c r="I216" s="125"/>
      <c r="J216" s="125"/>
      <c r="K216" s="125"/>
      <c r="L216" s="125"/>
      <c r="M216" s="125"/>
    </row>
    <row r="217" spans="2:13">
      <c r="B217" s="124"/>
      <c r="C217" s="125"/>
      <c r="D217" s="125"/>
      <c r="E217" s="125"/>
      <c r="F217" s="125"/>
      <c r="G217" s="125"/>
      <c r="H217" s="125"/>
      <c r="I217" s="125"/>
      <c r="J217" s="125"/>
      <c r="K217" s="125"/>
      <c r="L217" s="125"/>
      <c r="M217" s="125"/>
    </row>
    <row r="218" spans="2:13">
      <c r="B218" s="124"/>
      <c r="C218" s="125"/>
      <c r="D218" s="125"/>
      <c r="E218" s="125"/>
      <c r="F218" s="125"/>
      <c r="G218" s="125"/>
      <c r="H218" s="125"/>
      <c r="I218" s="125"/>
      <c r="J218" s="125"/>
      <c r="K218" s="125"/>
      <c r="L218" s="125"/>
      <c r="M218" s="125"/>
    </row>
    <row r="219" spans="2:13">
      <c r="B219" s="124"/>
      <c r="C219" s="125"/>
      <c r="D219" s="125"/>
      <c r="E219" s="125"/>
      <c r="F219" s="125"/>
      <c r="G219" s="125"/>
      <c r="H219" s="125"/>
      <c r="I219" s="125"/>
      <c r="J219" s="125"/>
      <c r="K219" s="125"/>
      <c r="L219" s="125"/>
      <c r="M219" s="125"/>
    </row>
    <row r="220" spans="2:13">
      <c r="B220" s="124"/>
      <c r="C220" s="125"/>
      <c r="D220" s="125"/>
      <c r="E220" s="125"/>
      <c r="F220" s="125"/>
      <c r="G220" s="125"/>
      <c r="H220" s="125"/>
      <c r="I220" s="125"/>
      <c r="J220" s="125"/>
      <c r="K220" s="125"/>
      <c r="L220" s="125"/>
      <c r="M220" s="125"/>
    </row>
    <row r="221" spans="2:13">
      <c r="B221" s="124"/>
      <c r="C221" s="125"/>
      <c r="D221" s="125"/>
      <c r="E221" s="125"/>
      <c r="F221" s="125"/>
      <c r="G221" s="125"/>
      <c r="H221" s="125"/>
      <c r="I221" s="125"/>
      <c r="J221" s="125"/>
      <c r="K221" s="125"/>
      <c r="L221" s="125"/>
      <c r="M221" s="125"/>
    </row>
    <row r="222" spans="2:13">
      <c r="B222" s="124"/>
      <c r="C222" s="125"/>
      <c r="D222" s="125"/>
      <c r="E222" s="125"/>
      <c r="F222" s="125"/>
      <c r="G222" s="125"/>
      <c r="H222" s="125"/>
      <c r="I222" s="125"/>
      <c r="J222" s="125"/>
      <c r="K222" s="125"/>
      <c r="L222" s="125"/>
      <c r="M222" s="125"/>
    </row>
    <row r="223" spans="2:13">
      <c r="B223" s="124"/>
      <c r="C223" s="125"/>
      <c r="D223" s="125"/>
      <c r="E223" s="125"/>
      <c r="F223" s="125"/>
      <c r="G223" s="125"/>
      <c r="H223" s="125"/>
      <c r="I223" s="125"/>
      <c r="J223" s="125"/>
      <c r="K223" s="125"/>
      <c r="L223" s="125"/>
      <c r="M223" s="125"/>
    </row>
    <row r="224" spans="2:13">
      <c r="B224" s="124"/>
      <c r="C224" s="125"/>
      <c r="D224" s="125"/>
      <c r="E224" s="125"/>
      <c r="F224" s="125"/>
      <c r="G224" s="125"/>
      <c r="H224" s="125"/>
      <c r="I224" s="125"/>
      <c r="J224" s="125"/>
      <c r="K224" s="125"/>
      <c r="L224" s="125"/>
      <c r="M224" s="125"/>
    </row>
    <row r="225" spans="2:13">
      <c r="B225" s="124"/>
      <c r="C225" s="125"/>
      <c r="D225" s="125"/>
      <c r="E225" s="125"/>
      <c r="F225" s="125"/>
      <c r="G225" s="125"/>
      <c r="H225" s="125"/>
      <c r="I225" s="125"/>
      <c r="J225" s="125"/>
      <c r="K225" s="125"/>
      <c r="L225" s="125"/>
      <c r="M225" s="125"/>
    </row>
    <row r="226" spans="2:13">
      <c r="B226" s="124"/>
      <c r="C226" s="125"/>
      <c r="D226" s="125"/>
      <c r="E226" s="125"/>
      <c r="F226" s="125"/>
      <c r="G226" s="125"/>
      <c r="H226" s="125"/>
      <c r="I226" s="125"/>
      <c r="J226" s="125"/>
      <c r="K226" s="125"/>
      <c r="L226" s="125"/>
      <c r="M226" s="125"/>
    </row>
    <row r="227" spans="2:13">
      <c r="B227" s="124"/>
      <c r="C227" s="125"/>
      <c r="D227" s="125"/>
      <c r="E227" s="125"/>
      <c r="F227" s="125"/>
      <c r="G227" s="125"/>
      <c r="H227" s="125"/>
      <c r="I227" s="125"/>
      <c r="J227" s="125"/>
      <c r="K227" s="125"/>
      <c r="L227" s="125"/>
      <c r="M227" s="125"/>
    </row>
    <row r="228" spans="2:13">
      <c r="B228" s="124"/>
      <c r="C228" s="125"/>
      <c r="D228" s="125"/>
      <c r="E228" s="125"/>
      <c r="F228" s="125"/>
      <c r="G228" s="125"/>
      <c r="H228" s="125"/>
      <c r="I228" s="125"/>
      <c r="J228" s="125"/>
      <c r="K228" s="125"/>
      <c r="L228" s="125"/>
      <c r="M228" s="125"/>
    </row>
    <row r="229" spans="2:13">
      <c r="B229" s="124"/>
      <c r="C229" s="125"/>
      <c r="D229" s="125"/>
      <c r="E229" s="125"/>
      <c r="F229" s="125"/>
      <c r="G229" s="125"/>
      <c r="H229" s="125"/>
      <c r="I229" s="125"/>
      <c r="J229" s="125"/>
      <c r="K229" s="125"/>
      <c r="L229" s="125"/>
      <c r="M229" s="125"/>
    </row>
    <row r="230" spans="2:13">
      <c r="B230" s="124"/>
      <c r="C230" s="125"/>
      <c r="D230" s="125"/>
      <c r="E230" s="125"/>
      <c r="F230" s="125"/>
      <c r="G230" s="125"/>
      <c r="H230" s="125"/>
      <c r="I230" s="125"/>
      <c r="J230" s="125"/>
      <c r="K230" s="125"/>
      <c r="L230" s="125"/>
      <c r="M230" s="125"/>
    </row>
    <row r="231" spans="2:13">
      <c r="B231" s="124"/>
      <c r="C231" s="125"/>
      <c r="D231" s="125"/>
      <c r="E231" s="125"/>
      <c r="F231" s="125"/>
      <c r="G231" s="125"/>
      <c r="H231" s="125"/>
      <c r="I231" s="125"/>
      <c r="J231" s="125"/>
      <c r="K231" s="125"/>
      <c r="L231" s="125"/>
      <c r="M231" s="125"/>
    </row>
    <row r="232" spans="2:13">
      <c r="B232" s="124"/>
      <c r="C232" s="125"/>
      <c r="D232" s="125"/>
      <c r="E232" s="125"/>
      <c r="F232" s="125"/>
      <c r="G232" s="125"/>
      <c r="H232" s="125"/>
      <c r="I232" s="125"/>
      <c r="J232" s="125"/>
      <c r="K232" s="125"/>
      <c r="L232" s="125"/>
      <c r="M232" s="125"/>
    </row>
    <row r="233" spans="2:13">
      <c r="B233" s="124"/>
      <c r="C233" s="125"/>
      <c r="D233" s="125"/>
      <c r="E233" s="125"/>
      <c r="F233" s="125"/>
      <c r="G233" s="125"/>
      <c r="H233" s="125"/>
      <c r="I233" s="125"/>
      <c r="J233" s="125"/>
      <c r="K233" s="125"/>
      <c r="L233" s="125"/>
      <c r="M233" s="125"/>
    </row>
    <row r="234" spans="2:13">
      <c r="B234" s="124"/>
      <c r="C234" s="125"/>
      <c r="D234" s="125"/>
      <c r="E234" s="125"/>
      <c r="F234" s="125"/>
      <c r="G234" s="125"/>
      <c r="H234" s="125"/>
      <c r="I234" s="125"/>
      <c r="J234" s="125"/>
      <c r="K234" s="125"/>
      <c r="L234" s="125"/>
      <c r="M234" s="125"/>
    </row>
    <row r="235" spans="2:13">
      <c r="B235" s="124"/>
      <c r="C235" s="125"/>
      <c r="D235" s="125"/>
      <c r="E235" s="125"/>
      <c r="F235" s="125"/>
      <c r="G235" s="125"/>
      <c r="H235" s="125"/>
      <c r="I235" s="125"/>
      <c r="J235" s="125"/>
      <c r="K235" s="125"/>
      <c r="L235" s="125"/>
      <c r="M235" s="125"/>
    </row>
    <row r="236" spans="2:13">
      <c r="B236" s="124"/>
      <c r="C236" s="125"/>
      <c r="D236" s="125"/>
      <c r="E236" s="125"/>
      <c r="F236" s="125"/>
      <c r="G236" s="125"/>
      <c r="H236" s="125"/>
      <c r="I236" s="125"/>
      <c r="J236" s="125"/>
      <c r="K236" s="125"/>
      <c r="L236" s="125"/>
      <c r="M236" s="125"/>
    </row>
    <row r="237" spans="2:13">
      <c r="B237" s="124"/>
      <c r="C237" s="125"/>
      <c r="D237" s="125"/>
      <c r="E237" s="125"/>
      <c r="F237" s="125"/>
      <c r="G237" s="125"/>
      <c r="H237" s="125"/>
      <c r="I237" s="125"/>
      <c r="J237" s="125"/>
      <c r="K237" s="125"/>
      <c r="L237" s="125"/>
      <c r="M237" s="125"/>
    </row>
    <row r="238" spans="2:13">
      <c r="B238" s="124"/>
      <c r="C238" s="125"/>
      <c r="D238" s="125"/>
      <c r="E238" s="125"/>
      <c r="F238" s="125"/>
      <c r="G238" s="125"/>
      <c r="H238" s="125"/>
      <c r="I238" s="125"/>
      <c r="J238" s="125"/>
      <c r="K238" s="125"/>
      <c r="L238" s="125"/>
      <c r="M238" s="125"/>
    </row>
    <row r="239" spans="2:13">
      <c r="B239" s="124"/>
      <c r="C239" s="125"/>
      <c r="D239" s="125"/>
      <c r="E239" s="125"/>
      <c r="F239" s="125"/>
      <c r="G239" s="125"/>
      <c r="H239" s="125"/>
      <c r="I239" s="125"/>
      <c r="J239" s="125"/>
      <c r="K239" s="125"/>
      <c r="L239" s="125"/>
      <c r="M239" s="125"/>
    </row>
    <row r="240" spans="2:13">
      <c r="B240" s="124"/>
      <c r="C240" s="125"/>
      <c r="D240" s="125"/>
      <c r="E240" s="125"/>
      <c r="F240" s="125"/>
      <c r="G240" s="125"/>
      <c r="H240" s="125"/>
      <c r="I240" s="125"/>
      <c r="J240" s="125"/>
      <c r="K240" s="125"/>
      <c r="L240" s="125"/>
      <c r="M240" s="125"/>
    </row>
    <row r="241" spans="2:13">
      <c r="B241" s="124"/>
      <c r="C241" s="125"/>
      <c r="D241" s="125"/>
      <c r="E241" s="125"/>
      <c r="F241" s="125"/>
      <c r="G241" s="125"/>
      <c r="H241" s="125"/>
      <c r="I241" s="125"/>
      <c r="J241" s="125"/>
      <c r="K241" s="125"/>
      <c r="L241" s="125"/>
      <c r="M241" s="125"/>
    </row>
    <row r="242" spans="2:13">
      <c r="B242" s="124"/>
      <c r="C242" s="125"/>
      <c r="D242" s="125"/>
      <c r="E242" s="125"/>
      <c r="F242" s="125"/>
      <c r="G242" s="125"/>
      <c r="H242" s="125"/>
      <c r="I242" s="125"/>
      <c r="J242" s="125"/>
      <c r="K242" s="125"/>
      <c r="L242" s="125"/>
      <c r="M242" s="125"/>
    </row>
    <row r="243" spans="2:13">
      <c r="B243" s="124"/>
      <c r="C243" s="125"/>
      <c r="D243" s="125"/>
      <c r="E243" s="125"/>
      <c r="F243" s="125"/>
      <c r="G243" s="125"/>
      <c r="H243" s="125"/>
      <c r="I243" s="125"/>
      <c r="J243" s="125"/>
      <c r="K243" s="125"/>
      <c r="L243" s="125"/>
      <c r="M243" s="125"/>
    </row>
    <row r="244" spans="2:13">
      <c r="B244" s="124"/>
      <c r="C244" s="125"/>
      <c r="D244" s="125"/>
      <c r="E244" s="125"/>
      <c r="F244" s="125"/>
      <c r="G244" s="125"/>
      <c r="H244" s="125"/>
      <c r="I244" s="125"/>
      <c r="J244" s="125"/>
      <c r="K244" s="125"/>
      <c r="L244" s="125"/>
      <c r="M244" s="125"/>
    </row>
    <row r="245" spans="2:13">
      <c r="B245" s="124"/>
      <c r="C245" s="125"/>
      <c r="D245" s="125"/>
      <c r="E245" s="125"/>
      <c r="F245" s="125"/>
      <c r="G245" s="125"/>
      <c r="H245" s="125"/>
      <c r="I245" s="125"/>
      <c r="J245" s="125"/>
      <c r="K245" s="125"/>
      <c r="L245" s="125"/>
      <c r="M245" s="125"/>
    </row>
    <row r="246" spans="2:13">
      <c r="B246" s="124"/>
      <c r="C246" s="125"/>
      <c r="D246" s="125"/>
      <c r="E246" s="125"/>
      <c r="F246" s="125"/>
      <c r="G246" s="125"/>
      <c r="H246" s="125"/>
      <c r="I246" s="125"/>
      <c r="J246" s="125"/>
      <c r="K246" s="125"/>
      <c r="L246" s="125"/>
      <c r="M246" s="125"/>
    </row>
    <row r="247" spans="2:13">
      <c r="B247" s="124"/>
      <c r="C247" s="125"/>
      <c r="D247" s="125"/>
      <c r="E247" s="125"/>
      <c r="F247" s="125"/>
      <c r="G247" s="125"/>
      <c r="H247" s="125"/>
      <c r="I247" s="125"/>
      <c r="J247" s="125"/>
      <c r="K247" s="125"/>
      <c r="L247" s="125"/>
      <c r="M247" s="125"/>
    </row>
    <row r="248" spans="2:13">
      <c r="B248" s="124"/>
      <c r="C248" s="125"/>
      <c r="D248" s="125"/>
      <c r="E248" s="125"/>
      <c r="F248" s="125"/>
      <c r="G248" s="125"/>
      <c r="H248" s="125"/>
      <c r="I248" s="125"/>
      <c r="J248" s="125"/>
      <c r="K248" s="125"/>
      <c r="L248" s="125"/>
      <c r="M248" s="125"/>
    </row>
    <row r="249" spans="2:13">
      <c r="B249" s="124"/>
      <c r="C249" s="125"/>
      <c r="D249" s="125"/>
      <c r="E249" s="125"/>
      <c r="F249" s="125"/>
      <c r="G249" s="125"/>
      <c r="H249" s="125"/>
      <c r="I249" s="125"/>
      <c r="J249" s="125"/>
      <c r="K249" s="125"/>
      <c r="L249" s="125"/>
      <c r="M249" s="125"/>
    </row>
    <row r="250" spans="2:13">
      <c r="B250" s="124"/>
      <c r="C250" s="125"/>
      <c r="D250" s="125"/>
      <c r="E250" s="125"/>
      <c r="F250" s="125"/>
      <c r="G250" s="125"/>
      <c r="H250" s="125"/>
      <c r="I250" s="125"/>
      <c r="J250" s="125"/>
      <c r="K250" s="125"/>
      <c r="L250" s="125"/>
      <c r="M250" s="125"/>
    </row>
    <row r="251" spans="2:13">
      <c r="B251" s="124"/>
      <c r="C251" s="125"/>
      <c r="D251" s="125"/>
      <c r="E251" s="125"/>
      <c r="F251" s="125"/>
      <c r="G251" s="125"/>
      <c r="H251" s="125"/>
      <c r="I251" s="125"/>
      <c r="J251" s="125"/>
      <c r="K251" s="125"/>
      <c r="L251" s="125"/>
      <c r="M251" s="125"/>
    </row>
    <row r="252" spans="2:13">
      <c r="B252" s="124"/>
      <c r="C252" s="125"/>
      <c r="D252" s="125"/>
      <c r="E252" s="125"/>
      <c r="F252" s="125"/>
      <c r="G252" s="125"/>
      <c r="H252" s="125"/>
      <c r="I252" s="125"/>
      <c r="J252" s="125"/>
      <c r="K252" s="125"/>
      <c r="L252" s="125"/>
      <c r="M252" s="125"/>
    </row>
    <row r="253" spans="2:13">
      <c r="B253" s="124"/>
      <c r="C253" s="125"/>
      <c r="D253" s="125"/>
      <c r="E253" s="125"/>
      <c r="F253" s="125"/>
      <c r="G253" s="125"/>
      <c r="H253" s="125"/>
      <c r="I253" s="125"/>
      <c r="J253" s="125"/>
      <c r="K253" s="125"/>
      <c r="L253" s="125"/>
      <c r="M253" s="125"/>
    </row>
    <row r="254" spans="2:13">
      <c r="B254" s="124"/>
      <c r="C254" s="125"/>
      <c r="D254" s="125"/>
      <c r="E254" s="125"/>
      <c r="F254" s="125"/>
      <c r="G254" s="125"/>
      <c r="H254" s="125"/>
      <c r="I254" s="125"/>
      <c r="J254" s="125"/>
      <c r="K254" s="125"/>
      <c r="L254" s="125"/>
      <c r="M254" s="125"/>
    </row>
    <row r="255" spans="2:13">
      <c r="B255" s="124"/>
      <c r="C255" s="125"/>
      <c r="D255" s="125"/>
      <c r="E255" s="125"/>
      <c r="F255" s="125"/>
      <c r="G255" s="125"/>
      <c r="H255" s="125"/>
      <c r="I255" s="125"/>
      <c r="J255" s="125"/>
      <c r="K255" s="125"/>
      <c r="L255" s="125"/>
      <c r="M255" s="125"/>
    </row>
    <row r="256" spans="2:13">
      <c r="B256" s="124"/>
      <c r="C256" s="125"/>
      <c r="D256" s="125"/>
      <c r="E256" s="125"/>
      <c r="F256" s="125"/>
      <c r="G256" s="125"/>
      <c r="H256" s="125"/>
      <c r="I256" s="125"/>
      <c r="J256" s="125"/>
      <c r="K256" s="125"/>
      <c r="L256" s="125"/>
      <c r="M256" s="125"/>
    </row>
    <row r="257" spans="2:13">
      <c r="B257" s="124"/>
      <c r="C257" s="125"/>
      <c r="D257" s="125"/>
      <c r="E257" s="125"/>
      <c r="F257" s="125"/>
      <c r="G257" s="125"/>
      <c r="H257" s="125"/>
      <c r="I257" s="125"/>
      <c r="J257" s="125"/>
      <c r="K257" s="125"/>
      <c r="L257" s="125"/>
      <c r="M257" s="125"/>
    </row>
    <row r="258" spans="2:13">
      <c r="B258" s="124"/>
      <c r="C258" s="125"/>
      <c r="D258" s="125"/>
      <c r="E258" s="125"/>
      <c r="F258" s="125"/>
      <c r="G258" s="125"/>
      <c r="H258" s="125"/>
      <c r="I258" s="125"/>
      <c r="J258" s="125"/>
      <c r="K258" s="125"/>
      <c r="L258" s="125"/>
      <c r="M258" s="125"/>
    </row>
    <row r="259" spans="2:13">
      <c r="B259" s="124"/>
      <c r="C259" s="125"/>
      <c r="D259" s="125"/>
      <c r="E259" s="125"/>
      <c r="F259" s="125"/>
      <c r="G259" s="125"/>
      <c r="H259" s="125"/>
      <c r="I259" s="125"/>
      <c r="J259" s="125"/>
      <c r="K259" s="125"/>
      <c r="L259" s="125"/>
      <c r="M259" s="125"/>
    </row>
    <row r="260" spans="2:13">
      <c r="B260" s="124"/>
      <c r="C260" s="125"/>
      <c r="D260" s="125"/>
      <c r="E260" s="125"/>
      <c r="F260" s="125"/>
      <c r="G260" s="125"/>
      <c r="H260" s="125"/>
      <c r="I260" s="125"/>
      <c r="J260" s="125"/>
      <c r="K260" s="125"/>
      <c r="L260" s="125"/>
      <c r="M260" s="125"/>
    </row>
    <row r="261" spans="2:13">
      <c r="B261" s="124"/>
      <c r="C261" s="125"/>
      <c r="D261" s="125"/>
      <c r="E261" s="125"/>
      <c r="F261" s="125"/>
      <c r="G261" s="125"/>
      <c r="H261" s="125"/>
      <c r="I261" s="125"/>
      <c r="J261" s="125"/>
      <c r="K261" s="125"/>
      <c r="L261" s="125"/>
      <c r="M261" s="125"/>
    </row>
    <row r="262" spans="2:13">
      <c r="B262" s="124"/>
      <c r="C262" s="125"/>
      <c r="D262" s="125"/>
      <c r="E262" s="125"/>
      <c r="F262" s="125"/>
      <c r="G262" s="125"/>
      <c r="H262" s="125"/>
      <c r="I262" s="125"/>
      <c r="J262" s="125"/>
      <c r="K262" s="125"/>
      <c r="L262" s="125"/>
      <c r="M262" s="125"/>
    </row>
    <row r="263" spans="2:13">
      <c r="B263" s="124"/>
      <c r="C263" s="125"/>
      <c r="D263" s="125"/>
      <c r="E263" s="125"/>
      <c r="F263" s="125"/>
      <c r="G263" s="125"/>
      <c r="H263" s="125"/>
      <c r="I263" s="125"/>
      <c r="J263" s="125"/>
      <c r="K263" s="125"/>
      <c r="L263" s="125"/>
      <c r="M263" s="125"/>
    </row>
    <row r="264" spans="2:13">
      <c r="B264" s="124"/>
      <c r="C264" s="125"/>
      <c r="D264" s="125"/>
      <c r="E264" s="125"/>
      <c r="F264" s="125"/>
      <c r="G264" s="125"/>
      <c r="H264" s="125"/>
      <c r="I264" s="125"/>
      <c r="J264" s="125"/>
      <c r="K264" s="125"/>
      <c r="L264" s="125"/>
      <c r="M264" s="125"/>
    </row>
    <row r="265" spans="2:13">
      <c r="B265" s="124"/>
      <c r="C265" s="125"/>
      <c r="D265" s="125"/>
      <c r="E265" s="125"/>
      <c r="F265" s="125"/>
      <c r="G265" s="125"/>
      <c r="H265" s="125"/>
      <c r="I265" s="125"/>
      <c r="J265" s="125"/>
      <c r="K265" s="125"/>
      <c r="L265" s="125"/>
      <c r="M265" s="125"/>
    </row>
    <row r="266" spans="2:13">
      <c r="B266" s="124"/>
      <c r="C266" s="125"/>
      <c r="D266" s="125"/>
      <c r="E266" s="125"/>
      <c r="F266" s="125"/>
      <c r="G266" s="125"/>
      <c r="H266" s="125"/>
      <c r="I266" s="125"/>
      <c r="J266" s="125"/>
      <c r="K266" s="125"/>
      <c r="L266" s="125"/>
      <c r="M266" s="125"/>
    </row>
    <row r="267" spans="2:13">
      <c r="B267" s="124"/>
      <c r="C267" s="125"/>
      <c r="D267" s="125"/>
      <c r="E267" s="125"/>
      <c r="F267" s="125"/>
      <c r="G267" s="125"/>
      <c r="H267" s="125"/>
      <c r="I267" s="125"/>
      <c r="J267" s="125"/>
      <c r="K267" s="125"/>
      <c r="L267" s="125"/>
      <c r="M267" s="125"/>
    </row>
    <row r="268" spans="2:13">
      <c r="B268" s="124"/>
      <c r="C268" s="125"/>
      <c r="D268" s="125"/>
      <c r="E268" s="125"/>
      <c r="F268" s="125"/>
      <c r="G268" s="125"/>
      <c r="H268" s="125"/>
      <c r="I268" s="125"/>
      <c r="J268" s="125"/>
      <c r="K268" s="125"/>
      <c r="L268" s="125"/>
      <c r="M268" s="125"/>
    </row>
    <row r="269" spans="2:13">
      <c r="B269" s="124"/>
      <c r="C269" s="125"/>
      <c r="D269" s="125"/>
      <c r="E269" s="125"/>
      <c r="F269" s="125"/>
      <c r="G269" s="125"/>
      <c r="H269" s="125"/>
      <c r="I269" s="125"/>
      <c r="J269" s="125"/>
      <c r="K269" s="125"/>
      <c r="L269" s="125"/>
      <c r="M269" s="125"/>
    </row>
    <row r="270" spans="2:13">
      <c r="B270" s="124"/>
      <c r="C270" s="125"/>
      <c r="D270" s="125"/>
      <c r="E270" s="125"/>
      <c r="F270" s="125"/>
      <c r="G270" s="125"/>
      <c r="H270" s="125"/>
      <c r="I270" s="125"/>
      <c r="J270" s="125"/>
      <c r="K270" s="125"/>
      <c r="L270" s="125"/>
      <c r="M270" s="125"/>
    </row>
    <row r="271" spans="2:13">
      <c r="B271" s="124"/>
      <c r="C271" s="125"/>
      <c r="D271" s="125"/>
      <c r="E271" s="125"/>
      <c r="F271" s="125"/>
      <c r="G271" s="125"/>
      <c r="H271" s="125"/>
      <c r="I271" s="125"/>
      <c r="J271" s="125"/>
      <c r="K271" s="125"/>
      <c r="L271" s="125"/>
      <c r="M271" s="125"/>
    </row>
    <row r="272" spans="2:13">
      <c r="B272" s="124"/>
      <c r="C272" s="125"/>
      <c r="D272" s="125"/>
      <c r="E272" s="125"/>
      <c r="F272" s="125"/>
      <c r="G272" s="125"/>
      <c r="H272" s="125"/>
      <c r="I272" s="125"/>
      <c r="J272" s="125"/>
      <c r="K272" s="125"/>
      <c r="L272" s="125"/>
      <c r="M272" s="125"/>
    </row>
    <row r="273" spans="2:13">
      <c r="B273" s="124"/>
      <c r="C273" s="125"/>
      <c r="D273" s="125"/>
      <c r="E273" s="125"/>
      <c r="F273" s="125"/>
      <c r="G273" s="125"/>
      <c r="H273" s="125"/>
      <c r="I273" s="125"/>
      <c r="J273" s="125"/>
      <c r="K273" s="125"/>
      <c r="L273" s="125"/>
      <c r="M273" s="125"/>
    </row>
    <row r="274" spans="2:13">
      <c r="B274" s="124"/>
      <c r="C274" s="125"/>
      <c r="D274" s="125"/>
      <c r="E274" s="125"/>
      <c r="F274" s="125"/>
      <c r="G274" s="125"/>
      <c r="H274" s="125"/>
      <c r="I274" s="125"/>
      <c r="J274" s="125"/>
      <c r="K274" s="125"/>
      <c r="L274" s="125"/>
      <c r="M274" s="125"/>
    </row>
    <row r="275" spans="2:13">
      <c r="B275" s="124"/>
      <c r="C275" s="125"/>
      <c r="D275" s="125"/>
      <c r="E275" s="125"/>
      <c r="F275" s="125"/>
      <c r="G275" s="125"/>
      <c r="H275" s="125"/>
      <c r="I275" s="125"/>
      <c r="J275" s="125"/>
      <c r="K275" s="125"/>
      <c r="L275" s="125"/>
      <c r="M275" s="125"/>
    </row>
    <row r="276" spans="2:13">
      <c r="B276" s="124"/>
      <c r="C276" s="125"/>
      <c r="D276" s="125"/>
      <c r="E276" s="125"/>
      <c r="F276" s="125"/>
      <c r="G276" s="125"/>
      <c r="H276" s="125"/>
      <c r="I276" s="125"/>
      <c r="J276" s="125"/>
      <c r="K276" s="125"/>
      <c r="L276" s="125"/>
      <c r="M276" s="125"/>
    </row>
    <row r="277" spans="2:13">
      <c r="B277" s="124"/>
      <c r="C277" s="125"/>
      <c r="D277" s="125"/>
      <c r="E277" s="125"/>
      <c r="F277" s="125"/>
      <c r="G277" s="125"/>
      <c r="H277" s="125"/>
      <c r="I277" s="125"/>
      <c r="J277" s="125"/>
      <c r="K277" s="125"/>
      <c r="L277" s="125"/>
      <c r="M277" s="125"/>
    </row>
    <row r="278" spans="2:13">
      <c r="B278" s="124"/>
      <c r="C278" s="125"/>
      <c r="D278" s="125"/>
      <c r="E278" s="125"/>
      <c r="F278" s="125"/>
      <c r="G278" s="125"/>
      <c r="H278" s="125"/>
      <c r="I278" s="125"/>
      <c r="J278" s="125"/>
      <c r="K278" s="125"/>
      <c r="L278" s="125"/>
      <c r="M278" s="125"/>
    </row>
    <row r="279" spans="2:13">
      <c r="B279" s="124"/>
      <c r="C279" s="125"/>
      <c r="D279" s="125"/>
      <c r="E279" s="125"/>
      <c r="F279" s="125"/>
      <c r="G279" s="125"/>
      <c r="H279" s="125"/>
      <c r="I279" s="125"/>
      <c r="J279" s="125"/>
      <c r="K279" s="125"/>
      <c r="L279" s="125"/>
      <c r="M279" s="125"/>
    </row>
    <row r="280" spans="2:13">
      <c r="B280" s="124"/>
      <c r="C280" s="125"/>
      <c r="D280" s="125"/>
      <c r="E280" s="125"/>
      <c r="F280" s="125"/>
      <c r="G280" s="125"/>
      <c r="H280" s="125"/>
      <c r="I280" s="125"/>
      <c r="J280" s="125"/>
      <c r="K280" s="125"/>
      <c r="L280" s="125"/>
      <c r="M280" s="125"/>
    </row>
    <row r="281" spans="2:13">
      <c r="B281" s="124"/>
      <c r="C281" s="125"/>
      <c r="D281" s="125"/>
      <c r="E281" s="125"/>
      <c r="F281" s="125"/>
      <c r="G281" s="125"/>
      <c r="H281" s="125"/>
      <c r="I281" s="125"/>
      <c r="J281" s="125"/>
      <c r="K281" s="125"/>
      <c r="L281" s="125"/>
      <c r="M281" s="125"/>
    </row>
    <row r="282" spans="2:13">
      <c r="B282" s="124"/>
      <c r="C282" s="125"/>
      <c r="D282" s="125"/>
      <c r="E282" s="125"/>
      <c r="F282" s="125"/>
      <c r="G282" s="125"/>
      <c r="H282" s="125"/>
      <c r="I282" s="125"/>
      <c r="J282" s="125"/>
      <c r="K282" s="125"/>
      <c r="L282" s="125"/>
      <c r="M282" s="125"/>
    </row>
    <row r="283" spans="2:13">
      <c r="B283" s="124"/>
      <c r="C283" s="125"/>
      <c r="D283" s="125"/>
      <c r="E283" s="125"/>
      <c r="F283" s="125"/>
      <c r="G283" s="125"/>
      <c r="H283" s="125"/>
      <c r="I283" s="125"/>
      <c r="J283" s="125"/>
      <c r="K283" s="125"/>
      <c r="L283" s="125"/>
      <c r="M283" s="125"/>
    </row>
    <row r="284" spans="2:13">
      <c r="B284" s="124"/>
      <c r="C284" s="125"/>
      <c r="D284" s="125"/>
      <c r="E284" s="125"/>
      <c r="F284" s="125"/>
      <c r="G284" s="125"/>
      <c r="H284" s="125"/>
      <c r="I284" s="125"/>
      <c r="J284" s="125"/>
      <c r="K284" s="125"/>
      <c r="L284" s="125"/>
      <c r="M284" s="125"/>
    </row>
    <row r="285" spans="2:13">
      <c r="B285" s="124"/>
      <c r="C285" s="125"/>
      <c r="D285" s="125"/>
      <c r="E285" s="125"/>
      <c r="F285" s="125"/>
      <c r="G285" s="125"/>
      <c r="H285" s="125"/>
      <c r="I285" s="125"/>
      <c r="J285" s="125"/>
      <c r="K285" s="125"/>
      <c r="L285" s="125"/>
      <c r="M285" s="125"/>
    </row>
    <row r="286" spans="2:13">
      <c r="B286" s="124"/>
      <c r="C286" s="125"/>
      <c r="D286" s="125"/>
      <c r="E286" s="125"/>
      <c r="F286" s="125"/>
      <c r="G286" s="125"/>
      <c r="H286" s="125"/>
      <c r="I286" s="125"/>
      <c r="J286" s="125"/>
      <c r="K286" s="125"/>
      <c r="L286" s="125"/>
      <c r="M286" s="125"/>
    </row>
    <row r="287" spans="2:13">
      <c r="B287" s="124"/>
      <c r="C287" s="125"/>
      <c r="D287" s="125"/>
      <c r="E287" s="125"/>
      <c r="F287" s="125"/>
      <c r="G287" s="125"/>
      <c r="H287" s="125"/>
      <c r="I287" s="125"/>
      <c r="J287" s="125"/>
      <c r="K287" s="125"/>
      <c r="L287" s="125"/>
      <c r="M287" s="125"/>
    </row>
    <row r="288" spans="2:13">
      <c r="B288" s="124"/>
      <c r="C288" s="125"/>
      <c r="D288" s="125"/>
      <c r="E288" s="125"/>
      <c r="F288" s="125"/>
      <c r="G288" s="125"/>
      <c r="H288" s="125"/>
      <c r="I288" s="125"/>
      <c r="J288" s="125"/>
      <c r="K288" s="125"/>
      <c r="L288" s="125"/>
      <c r="M288" s="125"/>
    </row>
    <row r="289" spans="2:13">
      <c r="B289" s="124"/>
      <c r="C289" s="125"/>
      <c r="D289" s="125"/>
      <c r="E289" s="125"/>
      <c r="F289" s="125"/>
      <c r="G289" s="125"/>
      <c r="H289" s="125"/>
      <c r="I289" s="125"/>
      <c r="J289" s="125"/>
      <c r="K289" s="125"/>
      <c r="L289" s="125"/>
      <c r="M289" s="125"/>
    </row>
    <row r="290" spans="2:13">
      <c r="B290" s="124"/>
      <c r="C290" s="125"/>
      <c r="D290" s="125"/>
      <c r="E290" s="125"/>
      <c r="F290" s="125"/>
      <c r="G290" s="125"/>
      <c r="H290" s="125"/>
      <c r="I290" s="125"/>
      <c r="J290" s="125"/>
      <c r="K290" s="125"/>
      <c r="L290" s="125"/>
      <c r="M290" s="125"/>
    </row>
    <row r="291" spans="2:13">
      <c r="B291" s="124"/>
      <c r="C291" s="125"/>
      <c r="D291" s="125"/>
      <c r="E291" s="125"/>
      <c r="F291" s="125"/>
      <c r="G291" s="125"/>
      <c r="H291" s="125"/>
      <c r="I291" s="125"/>
      <c r="J291" s="125"/>
      <c r="K291" s="125"/>
      <c r="L291" s="125"/>
      <c r="M291" s="125"/>
    </row>
    <row r="292" spans="2:13">
      <c r="B292" s="124"/>
      <c r="C292" s="125"/>
      <c r="D292" s="125"/>
      <c r="E292" s="125"/>
      <c r="F292" s="125"/>
      <c r="G292" s="125"/>
      <c r="H292" s="125"/>
      <c r="I292" s="125"/>
      <c r="J292" s="125"/>
      <c r="K292" s="125"/>
      <c r="L292" s="125"/>
      <c r="M292" s="125"/>
    </row>
    <row r="293" spans="2:13">
      <c r="B293" s="124"/>
      <c r="C293" s="125"/>
      <c r="D293" s="125"/>
      <c r="E293" s="125"/>
      <c r="F293" s="125"/>
      <c r="G293" s="125"/>
      <c r="H293" s="125"/>
      <c r="I293" s="125"/>
      <c r="J293" s="125"/>
      <c r="K293" s="125"/>
      <c r="L293" s="125"/>
      <c r="M293" s="125"/>
    </row>
    <row r="294" spans="2:13">
      <c r="B294" s="124"/>
      <c r="C294" s="125"/>
      <c r="D294" s="125"/>
      <c r="E294" s="125"/>
      <c r="F294" s="125"/>
      <c r="G294" s="125"/>
      <c r="H294" s="125"/>
      <c r="I294" s="125"/>
      <c r="J294" s="125"/>
      <c r="K294" s="125"/>
      <c r="L294" s="125"/>
      <c r="M294" s="125"/>
    </row>
    <row r="295" spans="2:13">
      <c r="B295" s="124"/>
      <c r="C295" s="125"/>
      <c r="D295" s="125"/>
      <c r="E295" s="125"/>
      <c r="F295" s="125"/>
      <c r="G295" s="125"/>
      <c r="H295" s="125"/>
      <c r="I295" s="125"/>
      <c r="J295" s="125"/>
      <c r="K295" s="125"/>
      <c r="L295" s="125"/>
      <c r="M295" s="125"/>
    </row>
    <row r="296" spans="2:13">
      <c r="B296" s="124"/>
      <c r="C296" s="125"/>
      <c r="D296" s="125"/>
      <c r="E296" s="125"/>
      <c r="F296" s="125"/>
      <c r="G296" s="125"/>
      <c r="H296" s="125"/>
      <c r="I296" s="125"/>
      <c r="J296" s="125"/>
      <c r="K296" s="125"/>
      <c r="L296" s="125"/>
      <c r="M296" s="125"/>
    </row>
    <row r="297" spans="2:13">
      <c r="B297" s="124"/>
      <c r="C297" s="125"/>
      <c r="D297" s="125"/>
      <c r="E297" s="125"/>
      <c r="F297" s="125"/>
      <c r="G297" s="125"/>
      <c r="H297" s="125"/>
      <c r="I297" s="125"/>
      <c r="J297" s="125"/>
      <c r="K297" s="125"/>
      <c r="L297" s="125"/>
      <c r="M297" s="125"/>
    </row>
    <row r="298" spans="2:13">
      <c r="B298" s="124"/>
      <c r="C298" s="125"/>
      <c r="D298" s="125"/>
      <c r="E298" s="125"/>
      <c r="F298" s="125"/>
      <c r="G298" s="125"/>
      <c r="H298" s="125"/>
      <c r="I298" s="125"/>
      <c r="J298" s="125"/>
      <c r="K298" s="125"/>
      <c r="L298" s="125"/>
      <c r="M298" s="125"/>
    </row>
    <row r="299" spans="2:13">
      <c r="B299" s="124"/>
      <c r="C299" s="125"/>
      <c r="D299" s="125"/>
      <c r="E299" s="125"/>
      <c r="F299" s="125"/>
      <c r="G299" s="125"/>
      <c r="H299" s="125"/>
      <c r="I299" s="125"/>
      <c r="J299" s="125"/>
      <c r="K299" s="125"/>
      <c r="L299" s="125"/>
      <c r="M299" s="125"/>
    </row>
    <row r="300" spans="2:13">
      <c r="B300" s="124"/>
      <c r="C300" s="125"/>
      <c r="D300" s="125"/>
      <c r="E300" s="125"/>
      <c r="F300" s="125"/>
      <c r="G300" s="125"/>
      <c r="H300" s="125"/>
      <c r="I300" s="125"/>
      <c r="J300" s="125"/>
      <c r="K300" s="125"/>
      <c r="L300" s="125"/>
      <c r="M300" s="125"/>
    </row>
    <row r="301" spans="2:13">
      <c r="B301" s="124"/>
      <c r="C301" s="125"/>
      <c r="D301" s="125"/>
      <c r="E301" s="125"/>
      <c r="F301" s="125"/>
      <c r="G301" s="125"/>
      <c r="H301" s="125"/>
      <c r="I301" s="125"/>
      <c r="J301" s="125"/>
      <c r="K301" s="125"/>
      <c r="L301" s="125"/>
      <c r="M301" s="125"/>
    </row>
    <row r="302" spans="2:13">
      <c r="B302" s="124"/>
      <c r="C302" s="125"/>
      <c r="D302" s="125"/>
      <c r="E302" s="125"/>
      <c r="F302" s="125"/>
      <c r="G302" s="125"/>
      <c r="H302" s="125"/>
      <c r="I302" s="125"/>
      <c r="J302" s="125"/>
      <c r="K302" s="125"/>
      <c r="L302" s="125"/>
      <c r="M302" s="125"/>
    </row>
    <row r="303" spans="2:13">
      <c r="C303" s="1"/>
      <c r="D303" s="1"/>
      <c r="E303" s="1"/>
    </row>
    <row r="304" spans="2:13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B402" s="41"/>
      <c r="C402" s="1"/>
      <c r="D402" s="1"/>
      <c r="E402" s="1"/>
    </row>
    <row r="403" spans="2:5">
      <c r="B403" s="41"/>
      <c r="C403" s="1"/>
      <c r="D403" s="1"/>
      <c r="E403" s="1"/>
    </row>
    <row r="404" spans="2:5">
      <c r="B404" s="3"/>
      <c r="C404" s="1"/>
      <c r="D404" s="1"/>
      <c r="E404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K63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5.42578125" style="2" bestFit="1" customWidth="1"/>
    <col min="3" max="3" width="39.85546875" style="2" customWidth="1"/>
    <col min="4" max="4" width="12.28515625" style="1" bestFit="1" customWidth="1"/>
    <col min="5" max="5" width="11.28515625" style="1" bestFit="1" customWidth="1"/>
    <col min="6" max="6" width="13.140625" style="1" bestFit="1" customWidth="1"/>
    <col min="7" max="7" width="9.5703125" style="1" bestFit="1" customWidth="1"/>
    <col min="8" max="8" width="11.28515625" style="1" bestFit="1" customWidth="1"/>
    <col min="9" max="9" width="9" style="1" bestFit="1" customWidth="1"/>
    <col min="10" max="10" width="9.140625" style="1" bestFit="1" customWidth="1"/>
    <col min="11" max="11" width="9" style="1" bestFit="1" customWidth="1"/>
    <col min="12" max="16384" width="9.140625" style="1"/>
  </cols>
  <sheetData>
    <row r="1" spans="2:11">
      <c r="B1" s="46" t="s">
        <v>147</v>
      </c>
      <c r="C1" s="67" t="s" vm="1">
        <v>231</v>
      </c>
    </row>
    <row r="2" spans="2:11">
      <c r="B2" s="46" t="s">
        <v>146</v>
      </c>
      <c r="C2" s="67" t="s">
        <v>232</v>
      </c>
    </row>
    <row r="3" spans="2:11">
      <c r="B3" s="46" t="s">
        <v>148</v>
      </c>
      <c r="C3" s="67" t="s">
        <v>233</v>
      </c>
    </row>
    <row r="4" spans="2:11">
      <c r="B4" s="46" t="s">
        <v>149</v>
      </c>
      <c r="C4" s="67">
        <v>8803</v>
      </c>
    </row>
    <row r="6" spans="2:11" ht="26.25" customHeight="1">
      <c r="B6" s="155" t="s">
        <v>176</v>
      </c>
      <c r="C6" s="156"/>
      <c r="D6" s="156"/>
      <c r="E6" s="156"/>
      <c r="F6" s="156"/>
      <c r="G6" s="156"/>
      <c r="H6" s="156"/>
      <c r="I6" s="156"/>
      <c r="J6" s="156"/>
      <c r="K6" s="157"/>
    </row>
    <row r="7" spans="2:11" ht="26.25" customHeight="1">
      <c r="B7" s="155" t="s">
        <v>99</v>
      </c>
      <c r="C7" s="156"/>
      <c r="D7" s="156"/>
      <c r="E7" s="156"/>
      <c r="F7" s="156"/>
      <c r="G7" s="156"/>
      <c r="H7" s="156"/>
      <c r="I7" s="156"/>
      <c r="J7" s="156"/>
      <c r="K7" s="157"/>
    </row>
    <row r="8" spans="2:11" s="3" customFormat="1" ht="78.75">
      <c r="B8" s="21" t="s">
        <v>117</v>
      </c>
      <c r="C8" s="29" t="s">
        <v>47</v>
      </c>
      <c r="D8" s="29" t="s">
        <v>104</v>
      </c>
      <c r="E8" s="29" t="s">
        <v>105</v>
      </c>
      <c r="F8" s="29" t="s">
        <v>207</v>
      </c>
      <c r="G8" s="29" t="s">
        <v>206</v>
      </c>
      <c r="H8" s="29" t="s">
        <v>112</v>
      </c>
      <c r="I8" s="29" t="s">
        <v>60</v>
      </c>
      <c r="J8" s="29" t="s">
        <v>150</v>
      </c>
      <c r="K8" s="30" t="s">
        <v>152</v>
      </c>
    </row>
    <row r="9" spans="2:11" s="3" customFormat="1" ht="21" customHeight="1">
      <c r="B9" s="14"/>
      <c r="C9" s="15"/>
      <c r="D9" s="15"/>
      <c r="E9" s="31" t="s">
        <v>21</v>
      </c>
      <c r="F9" s="31" t="s">
        <v>214</v>
      </c>
      <c r="G9" s="31"/>
      <c r="H9" s="31" t="s">
        <v>210</v>
      </c>
      <c r="I9" s="31" t="s">
        <v>19</v>
      </c>
      <c r="J9" s="31" t="s">
        <v>19</v>
      </c>
      <c r="K9" s="32" t="s">
        <v>19</v>
      </c>
    </row>
    <row r="10" spans="2:11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</row>
    <row r="11" spans="2:11" s="4" customFormat="1" ht="18" customHeight="1">
      <c r="B11" s="68" t="s">
        <v>2141</v>
      </c>
      <c r="C11" s="69"/>
      <c r="D11" s="69"/>
      <c r="E11" s="69"/>
      <c r="F11" s="77"/>
      <c r="G11" s="79"/>
      <c r="H11" s="77">
        <v>170383.14241555092</v>
      </c>
      <c r="I11" s="69"/>
      <c r="J11" s="78">
        <f>IFERROR(H11/$H$11,0)</f>
        <v>1</v>
      </c>
      <c r="K11" s="78">
        <f>H11/'סכום נכסי הקרן'!$C$42</f>
        <v>7.0082745570699642E-2</v>
      </c>
    </row>
    <row r="12" spans="2:11" ht="21" customHeight="1">
      <c r="B12" s="70" t="s">
        <v>2142</v>
      </c>
      <c r="C12" s="71"/>
      <c r="D12" s="71"/>
      <c r="E12" s="71"/>
      <c r="F12" s="80"/>
      <c r="G12" s="82"/>
      <c r="H12" s="80">
        <v>10512.920002120001</v>
      </c>
      <c r="I12" s="71"/>
      <c r="J12" s="81">
        <f t="shared" ref="J12:J75" si="0">IFERROR(H12/$H$11,0)</f>
        <v>6.1701644030486461E-2</v>
      </c>
      <c r="K12" s="81">
        <f>H12/'סכום נכסי הקרן'!$C$42</f>
        <v>4.3242206198824606E-3</v>
      </c>
    </row>
    <row r="13" spans="2:11">
      <c r="B13" s="89" t="s">
        <v>195</v>
      </c>
      <c r="C13" s="71"/>
      <c r="D13" s="71"/>
      <c r="E13" s="71"/>
      <c r="F13" s="80"/>
      <c r="G13" s="82"/>
      <c r="H13" s="80">
        <v>1573.940665634</v>
      </c>
      <c r="I13" s="71"/>
      <c r="J13" s="81">
        <f t="shared" si="0"/>
        <v>9.237654871954902E-3</v>
      </c>
      <c r="K13" s="81">
        <f>H13/'סכום נכסי הקרן'!$C$42</f>
        <v>6.4740021606114935E-4</v>
      </c>
    </row>
    <row r="14" spans="2:11">
      <c r="B14" s="76" t="s">
        <v>2143</v>
      </c>
      <c r="C14" s="73">
        <v>7034</v>
      </c>
      <c r="D14" s="86" t="s">
        <v>133</v>
      </c>
      <c r="E14" s="94">
        <v>43850</v>
      </c>
      <c r="F14" s="83">
        <v>86692.58</v>
      </c>
      <c r="G14" s="85">
        <v>71.479299999999995</v>
      </c>
      <c r="H14" s="83">
        <v>224.01160999999999</v>
      </c>
      <c r="I14" s="84">
        <v>1.328329357142857E-3</v>
      </c>
      <c r="J14" s="84">
        <f t="shared" si="0"/>
        <v>1.314752192172002E-3</v>
      </c>
      <c r="K14" s="84">
        <f>H14/'סכום נכסי הקרן'!$C$42</f>
        <v>9.2141443372510023E-5</v>
      </c>
    </row>
    <row r="15" spans="2:11">
      <c r="B15" s="76" t="s">
        <v>2144</v>
      </c>
      <c r="C15" s="73">
        <v>91381</v>
      </c>
      <c r="D15" s="86" t="s">
        <v>133</v>
      </c>
      <c r="E15" s="94">
        <v>44742</v>
      </c>
      <c r="F15" s="83">
        <v>57195.46</v>
      </c>
      <c r="G15" s="85">
        <v>100</v>
      </c>
      <c r="H15" s="83">
        <v>206.76157999999998</v>
      </c>
      <c r="I15" s="84">
        <v>4.0000000000000002E-4</v>
      </c>
      <c r="J15" s="84">
        <f t="shared" si="0"/>
        <v>1.2135096058724223E-3</v>
      </c>
      <c r="K15" s="84">
        <f>H15/'סכום נכסי הקרן'!$C$42</f>
        <v>8.5046084955956968E-5</v>
      </c>
    </row>
    <row r="16" spans="2:11">
      <c r="B16" s="76" t="s">
        <v>2145</v>
      </c>
      <c r="C16" s="73">
        <v>8401</v>
      </c>
      <c r="D16" s="86" t="s">
        <v>133</v>
      </c>
      <c r="E16" s="94">
        <v>44621</v>
      </c>
      <c r="F16" s="83">
        <v>17541.321818</v>
      </c>
      <c r="G16" s="85">
        <v>59.898299999999999</v>
      </c>
      <c r="H16" s="83">
        <v>37.982637576000002</v>
      </c>
      <c r="I16" s="84">
        <v>1.5592287251965666E-3</v>
      </c>
      <c r="J16" s="84">
        <f t="shared" si="0"/>
        <v>2.2292485651757363E-4</v>
      </c>
      <c r="K16" s="84">
        <f>H16/'סכום נכסי הקרן'!$C$42</f>
        <v>1.5623186000705837E-5</v>
      </c>
    </row>
    <row r="17" spans="2:11">
      <c r="B17" s="76" t="s">
        <v>2146</v>
      </c>
      <c r="C17" s="73">
        <v>72111</v>
      </c>
      <c r="D17" s="86" t="s">
        <v>133</v>
      </c>
      <c r="E17" s="94">
        <v>43466</v>
      </c>
      <c r="F17" s="83">
        <v>32338.12</v>
      </c>
      <c r="G17" s="85">
        <v>100</v>
      </c>
      <c r="H17" s="83">
        <v>116.9023</v>
      </c>
      <c r="I17" s="84">
        <v>2.9999999999999997E-4</v>
      </c>
      <c r="J17" s="84">
        <f t="shared" si="0"/>
        <v>6.861142384314324E-4</v>
      </c>
      <c r="K17" s="84">
        <f>H17/'סכום נכסי הקרן'!$C$42</f>
        <v>4.8084769604424421E-5</v>
      </c>
    </row>
    <row r="18" spans="2:11">
      <c r="B18" s="76" t="s">
        <v>2147</v>
      </c>
      <c r="C18" s="73">
        <v>8507</v>
      </c>
      <c r="D18" s="86" t="s">
        <v>133</v>
      </c>
      <c r="E18" s="94">
        <v>44621</v>
      </c>
      <c r="F18" s="83">
        <v>14033.057455</v>
      </c>
      <c r="G18" s="85">
        <v>87.794200000000004</v>
      </c>
      <c r="H18" s="83">
        <v>44.537561110000006</v>
      </c>
      <c r="I18" s="84">
        <v>9.3553719391813324E-4</v>
      </c>
      <c r="J18" s="84">
        <f t="shared" si="0"/>
        <v>2.6139652361485645E-4</v>
      </c>
      <c r="K18" s="84">
        <f>H18/'סכום נכסי הקרן'!$C$42</f>
        <v>1.8319386057565363E-5</v>
      </c>
    </row>
    <row r="19" spans="2:11">
      <c r="B19" s="76" t="s">
        <v>2148</v>
      </c>
      <c r="C19" s="73">
        <v>85741</v>
      </c>
      <c r="D19" s="86" t="s">
        <v>133</v>
      </c>
      <c r="E19" s="94">
        <v>44404</v>
      </c>
      <c r="F19" s="83">
        <v>31374.85</v>
      </c>
      <c r="G19" s="85">
        <v>100</v>
      </c>
      <c r="H19" s="83">
        <v>113.42008</v>
      </c>
      <c r="I19" s="84">
        <v>2.0000000000000001E-4</v>
      </c>
      <c r="J19" s="84">
        <f t="shared" si="0"/>
        <v>6.6567665317134169E-4</v>
      </c>
      <c r="K19" s="84">
        <f>H19/'סכום נכסי הקרן'!$C$42</f>
        <v>4.6652447516562002E-5</v>
      </c>
    </row>
    <row r="20" spans="2:11">
      <c r="B20" s="76" t="s">
        <v>2149</v>
      </c>
      <c r="C20" s="73">
        <v>72112</v>
      </c>
      <c r="D20" s="86" t="s">
        <v>133</v>
      </c>
      <c r="E20" s="94">
        <v>43466</v>
      </c>
      <c r="F20" s="83">
        <v>12538.49</v>
      </c>
      <c r="G20" s="85">
        <v>100</v>
      </c>
      <c r="H20" s="83">
        <v>45.326629999999994</v>
      </c>
      <c r="I20" s="84">
        <v>1E-4</v>
      </c>
      <c r="J20" s="84">
        <f t="shared" si="0"/>
        <v>2.6602766774574418E-4</v>
      </c>
      <c r="K20" s="84">
        <f>H20/'סכום נכסי הקרן'!$C$42</f>
        <v>1.8643949353391609E-5</v>
      </c>
    </row>
    <row r="21" spans="2:11">
      <c r="B21" s="76" t="s">
        <v>2150</v>
      </c>
      <c r="C21" s="73">
        <v>8402</v>
      </c>
      <c r="D21" s="86" t="s">
        <v>133</v>
      </c>
      <c r="E21" s="94">
        <v>44560</v>
      </c>
      <c r="F21" s="83">
        <v>23649.913956</v>
      </c>
      <c r="G21" s="85">
        <v>105.4036</v>
      </c>
      <c r="H21" s="83">
        <v>90.114216948000006</v>
      </c>
      <c r="I21" s="84">
        <v>9.2445732991126666E-4</v>
      </c>
      <c r="J21" s="84">
        <f t="shared" si="0"/>
        <v>5.2889162431467903E-4</v>
      </c>
      <c r="K21" s="84">
        <f>H21/'סכום נכסי הקרן'!$C$42</f>
        <v>3.7066177141319707E-5</v>
      </c>
    </row>
    <row r="22" spans="2:11" ht="16.5" customHeight="1">
      <c r="B22" s="76" t="s">
        <v>2151</v>
      </c>
      <c r="C22" s="73">
        <v>8291</v>
      </c>
      <c r="D22" s="86" t="s">
        <v>133</v>
      </c>
      <c r="E22" s="94">
        <v>44279</v>
      </c>
      <c r="F22" s="83">
        <v>23424.35</v>
      </c>
      <c r="G22" s="85">
        <v>102.2482</v>
      </c>
      <c r="H22" s="83">
        <v>86.582789999999989</v>
      </c>
      <c r="I22" s="84">
        <v>2.9651073197578424E-3</v>
      </c>
      <c r="J22" s="84">
        <f t="shared" si="0"/>
        <v>5.0816523731456631E-4</v>
      </c>
      <c r="K22" s="84">
        <f>H22/'סכום נכסי הקרן'!$C$42</f>
        <v>3.5613615034590957E-5</v>
      </c>
    </row>
    <row r="23" spans="2:11" ht="16.5" customHeight="1">
      <c r="B23" s="76" t="s">
        <v>2152</v>
      </c>
      <c r="C23" s="73">
        <v>6645</v>
      </c>
      <c r="D23" s="86" t="s">
        <v>133</v>
      </c>
      <c r="E23" s="94">
        <v>43466</v>
      </c>
      <c r="F23" s="83">
        <v>104650.91</v>
      </c>
      <c r="G23" s="85">
        <v>160.79310000000001</v>
      </c>
      <c r="H23" s="83">
        <v>608.30125999999996</v>
      </c>
      <c r="I23" s="84">
        <v>1.7306692500000001E-3</v>
      </c>
      <c r="J23" s="84">
        <f t="shared" si="0"/>
        <v>3.5701962728002844E-3</v>
      </c>
      <c r="K23" s="84">
        <f>H23/'סכום נכסי הקרן'!$C$42</f>
        <v>2.5020915702412248E-4</v>
      </c>
    </row>
    <row r="24" spans="2:11" ht="16.5" customHeight="1">
      <c r="B24" s="72"/>
      <c r="C24" s="73"/>
      <c r="D24" s="73"/>
      <c r="E24" s="73"/>
      <c r="F24" s="83"/>
      <c r="G24" s="85"/>
      <c r="H24" s="73"/>
      <c r="I24" s="73"/>
      <c r="J24" s="84"/>
      <c r="K24" s="73"/>
    </row>
    <row r="25" spans="2:11">
      <c r="B25" s="89" t="s">
        <v>197</v>
      </c>
      <c r="C25" s="73"/>
      <c r="D25" s="73"/>
      <c r="E25" s="73"/>
      <c r="F25" s="83"/>
      <c r="G25" s="85"/>
      <c r="H25" s="83">
        <v>2465.42317</v>
      </c>
      <c r="I25" s="73"/>
      <c r="J25" s="84">
        <f t="shared" si="0"/>
        <v>1.4469877330863103E-2</v>
      </c>
      <c r="K25" s="84">
        <f>H25/'סכום נכסי הקרן'!$C$42</f>
        <v>1.0140887314181134E-3</v>
      </c>
    </row>
    <row r="26" spans="2:11">
      <c r="B26" s="76" t="s">
        <v>2153</v>
      </c>
      <c r="C26" s="73">
        <v>8510</v>
      </c>
      <c r="D26" s="86" t="s">
        <v>134</v>
      </c>
      <c r="E26" s="94">
        <v>44655</v>
      </c>
      <c r="F26" s="83">
        <v>966431.9</v>
      </c>
      <c r="G26" s="85">
        <v>89.812100000000001</v>
      </c>
      <c r="H26" s="83">
        <v>867.97278000000006</v>
      </c>
      <c r="I26" s="84">
        <v>1.3300741761904762E-3</v>
      </c>
      <c r="J26" s="84">
        <f t="shared" si="0"/>
        <v>5.094240942470022E-3</v>
      </c>
      <c r="K26" s="84">
        <f>H26/'סכום נכסי הקרן'!$C$42</f>
        <v>3.5701839184696765E-4</v>
      </c>
    </row>
    <row r="27" spans="2:11">
      <c r="B27" s="76" t="s">
        <v>2154</v>
      </c>
      <c r="C27" s="73">
        <v>7004</v>
      </c>
      <c r="D27" s="86" t="s">
        <v>134</v>
      </c>
      <c r="E27" s="94">
        <v>43614</v>
      </c>
      <c r="F27" s="83">
        <v>1698315.01</v>
      </c>
      <c r="G27" s="85">
        <v>94.060879</v>
      </c>
      <c r="H27" s="83">
        <v>1597.45039</v>
      </c>
      <c r="I27" s="84">
        <v>1.5232184400000002E-3</v>
      </c>
      <c r="J27" s="84">
        <f t="shared" si="0"/>
        <v>9.375636388393083E-3</v>
      </c>
      <c r="K27" s="84">
        <f>H27/'סכום נכסי הקרן'!$C$42</f>
        <v>6.5707033957114567E-4</v>
      </c>
    </row>
    <row r="28" spans="2:11">
      <c r="B28" s="72"/>
      <c r="C28" s="73"/>
      <c r="D28" s="73"/>
      <c r="E28" s="73"/>
      <c r="F28" s="83"/>
      <c r="G28" s="85"/>
      <c r="H28" s="73"/>
      <c r="I28" s="73"/>
      <c r="J28" s="84"/>
      <c r="K28" s="73"/>
    </row>
    <row r="29" spans="2:11">
      <c r="B29" s="89" t="s">
        <v>198</v>
      </c>
      <c r="C29" s="71"/>
      <c r="D29" s="71"/>
      <c r="E29" s="71"/>
      <c r="F29" s="80"/>
      <c r="G29" s="82"/>
      <c r="H29" s="80">
        <v>6473.5561664860006</v>
      </c>
      <c r="I29" s="71"/>
      <c r="J29" s="81">
        <f t="shared" si="0"/>
        <v>3.7994111827668445E-2</v>
      </c>
      <c r="K29" s="81">
        <f>H29/'סכום נכסי הקרן'!$C$42</f>
        <v>2.6627316724031976E-3</v>
      </c>
    </row>
    <row r="30" spans="2:11">
      <c r="B30" s="76" t="s">
        <v>2155</v>
      </c>
      <c r="C30" s="73">
        <v>83021</v>
      </c>
      <c r="D30" s="86" t="s">
        <v>133</v>
      </c>
      <c r="E30" s="94">
        <v>44255</v>
      </c>
      <c r="F30" s="83">
        <v>31877.3</v>
      </c>
      <c r="G30" s="85">
        <v>100</v>
      </c>
      <c r="H30" s="83">
        <v>115.23646000000001</v>
      </c>
      <c r="I30" s="84">
        <v>1E-4</v>
      </c>
      <c r="J30" s="84">
        <f t="shared" si="0"/>
        <v>6.7633721485748548E-4</v>
      </c>
      <c r="K30" s="84">
        <f>H30/'סכום נכסי הקרן'!$C$42</f>
        <v>4.739956894885277E-5</v>
      </c>
    </row>
    <row r="31" spans="2:11">
      <c r="B31" s="76" t="s">
        <v>2156</v>
      </c>
      <c r="C31" s="73">
        <v>8292</v>
      </c>
      <c r="D31" s="86" t="s">
        <v>133</v>
      </c>
      <c r="E31" s="94">
        <v>44317</v>
      </c>
      <c r="F31" s="83">
        <v>47460.14</v>
      </c>
      <c r="G31" s="85">
        <v>116.1189</v>
      </c>
      <c r="H31" s="83">
        <v>199.22332999999998</v>
      </c>
      <c r="I31" s="84">
        <v>1.6088182399999999E-4</v>
      </c>
      <c r="J31" s="84">
        <f t="shared" si="0"/>
        <v>1.1692666726037376E-3</v>
      </c>
      <c r="K31" s="84">
        <f>H31/'סכום נכסי הקרן'!$C$42</f>
        <v>8.1945418720386301E-5</v>
      </c>
    </row>
    <row r="32" spans="2:11">
      <c r="B32" s="76" t="s">
        <v>2157</v>
      </c>
      <c r="C32" s="73">
        <v>7038</v>
      </c>
      <c r="D32" s="86" t="s">
        <v>133</v>
      </c>
      <c r="E32" s="94">
        <v>43556</v>
      </c>
      <c r="F32" s="83">
        <v>163674.57999999999</v>
      </c>
      <c r="G32" s="85">
        <v>117.84350000000001</v>
      </c>
      <c r="H32" s="83">
        <v>697.26066000000003</v>
      </c>
      <c r="I32" s="84">
        <v>2.8946666153846154E-4</v>
      </c>
      <c r="J32" s="84">
        <f t="shared" si="0"/>
        <v>4.0923101318288682E-3</v>
      </c>
      <c r="K32" s="84">
        <f>H32/'סכום נכסי הקרן'!$C$42</f>
        <v>2.8680032976535888E-4</v>
      </c>
    </row>
    <row r="33" spans="2:11">
      <c r="B33" s="76" t="s">
        <v>2158</v>
      </c>
      <c r="C33" s="73">
        <v>83791</v>
      </c>
      <c r="D33" s="86" t="s">
        <v>134</v>
      </c>
      <c r="E33" s="94">
        <v>44308</v>
      </c>
      <c r="F33" s="83">
        <v>341648.4</v>
      </c>
      <c r="G33" s="85">
        <v>100</v>
      </c>
      <c r="H33" s="83">
        <v>341.64840000000004</v>
      </c>
      <c r="I33" s="84">
        <v>1E-4</v>
      </c>
      <c r="J33" s="84">
        <f t="shared" si="0"/>
        <v>2.005177244393972E-3</v>
      </c>
      <c r="K33" s="84">
        <f>H33/'סכום נכסי הקרן'!$C$42</f>
        <v>1.4052832664301933E-4</v>
      </c>
    </row>
    <row r="34" spans="2:11">
      <c r="B34" s="76" t="s">
        <v>2159</v>
      </c>
      <c r="C34" s="73">
        <v>7079</v>
      </c>
      <c r="D34" s="86" t="s">
        <v>134</v>
      </c>
      <c r="E34" s="94">
        <v>44166</v>
      </c>
      <c r="F34" s="83">
        <v>760611.24</v>
      </c>
      <c r="G34" s="85">
        <v>56.796007000000003</v>
      </c>
      <c r="H34" s="83">
        <v>431.99675999999999</v>
      </c>
      <c r="I34" s="84">
        <v>1.9837635953177256E-3</v>
      </c>
      <c r="J34" s="84">
        <f t="shared" si="0"/>
        <v>2.535443083602686E-3</v>
      </c>
      <c r="K34" s="84">
        <f>H34/'סכום נכסי הקרן'!$C$42</f>
        <v>1.7769081253711717E-4</v>
      </c>
    </row>
    <row r="35" spans="2:11">
      <c r="B35" s="76" t="s">
        <v>2160</v>
      </c>
      <c r="C35" s="73">
        <v>8279</v>
      </c>
      <c r="D35" s="86" t="s">
        <v>134</v>
      </c>
      <c r="E35" s="94">
        <v>44308</v>
      </c>
      <c r="F35" s="83">
        <v>76071.460000000006</v>
      </c>
      <c r="G35" s="85">
        <v>100.329408</v>
      </c>
      <c r="H35" s="83">
        <v>76.322029999999998</v>
      </c>
      <c r="I35" s="84">
        <v>1.1886165625000001E-3</v>
      </c>
      <c r="J35" s="84">
        <f t="shared" si="0"/>
        <v>4.4794355191464096E-4</v>
      </c>
      <c r="K35" s="84">
        <f>H35/'סכום נכסי הקרן'!$C$42</f>
        <v>3.1393113978869267E-5</v>
      </c>
    </row>
    <row r="36" spans="2:11">
      <c r="B36" s="76" t="s">
        <v>2161</v>
      </c>
      <c r="C36" s="73">
        <v>7992</v>
      </c>
      <c r="D36" s="86" t="s">
        <v>133</v>
      </c>
      <c r="E36" s="94">
        <v>44196</v>
      </c>
      <c r="F36" s="83">
        <v>86669.22</v>
      </c>
      <c r="G36" s="85">
        <v>111.49509999999999</v>
      </c>
      <c r="H36" s="83">
        <v>349.32443000000001</v>
      </c>
      <c r="I36" s="84">
        <v>1.548988888888889E-3</v>
      </c>
      <c r="J36" s="84">
        <f t="shared" si="0"/>
        <v>2.0502288257369119E-3</v>
      </c>
      <c r="K36" s="84">
        <f>H36/'סכום נכסי הקרן'!$C$42</f>
        <v>1.4368566515583431E-4</v>
      </c>
    </row>
    <row r="37" spans="2:11">
      <c r="B37" s="76" t="s">
        <v>2162</v>
      </c>
      <c r="C37" s="73">
        <v>6662</v>
      </c>
      <c r="D37" s="86" t="s">
        <v>133</v>
      </c>
      <c r="E37" s="94">
        <v>43556</v>
      </c>
      <c r="F37" s="83">
        <v>131801.79</v>
      </c>
      <c r="G37" s="85">
        <v>141.5772</v>
      </c>
      <c r="H37" s="83">
        <v>674.56367</v>
      </c>
      <c r="I37" s="84">
        <v>9.9340333043478253E-4</v>
      </c>
      <c r="J37" s="84">
        <f t="shared" si="0"/>
        <v>3.9590986551638592E-3</v>
      </c>
      <c r="K37" s="84">
        <f>H37/'סכום נכסי הקרן'!$C$42</f>
        <v>2.7746450373914789E-4</v>
      </c>
    </row>
    <row r="38" spans="2:11">
      <c r="B38" s="76" t="s">
        <v>2163</v>
      </c>
      <c r="C38" s="73">
        <v>8283</v>
      </c>
      <c r="D38" s="86" t="s">
        <v>134</v>
      </c>
      <c r="E38" s="94">
        <v>44317</v>
      </c>
      <c r="F38" s="83">
        <v>694800.91</v>
      </c>
      <c r="G38" s="85">
        <v>108.047907</v>
      </c>
      <c r="H38" s="83">
        <v>750.71779000000004</v>
      </c>
      <c r="I38" s="84">
        <v>8.107765045454546E-4</v>
      </c>
      <c r="J38" s="84">
        <f t="shared" si="0"/>
        <v>4.4060567222610507E-3</v>
      </c>
      <c r="K38" s="84">
        <f>H38/'סכום נכסי הקרן'!$C$42</f>
        <v>3.0878855223629201E-4</v>
      </c>
    </row>
    <row r="39" spans="2:11">
      <c r="B39" s="76" t="s">
        <v>2164</v>
      </c>
      <c r="C39" s="73">
        <v>7067</v>
      </c>
      <c r="D39" s="86" t="s">
        <v>134</v>
      </c>
      <c r="E39" s="94">
        <v>44048</v>
      </c>
      <c r="F39" s="83">
        <v>573331.87</v>
      </c>
      <c r="G39" s="85">
        <v>133.20028600000001</v>
      </c>
      <c r="H39" s="83">
        <v>763.67975999999999</v>
      </c>
      <c r="I39" s="84">
        <v>1.8809937086092716E-3</v>
      </c>
      <c r="J39" s="84">
        <f t="shared" si="0"/>
        <v>4.4821321474248074E-3</v>
      </c>
      <c r="K39" s="84">
        <f>H39/'סכום נכסי הקרן'!$C$42</f>
        <v>3.1412012690222639E-4</v>
      </c>
    </row>
    <row r="40" spans="2:11">
      <c r="B40" s="76" t="s">
        <v>2165</v>
      </c>
      <c r="C40" s="73">
        <v>8405</v>
      </c>
      <c r="D40" s="86" t="s">
        <v>133</v>
      </c>
      <c r="E40" s="94">
        <v>44581</v>
      </c>
      <c r="F40" s="83">
        <v>14518.013668</v>
      </c>
      <c r="G40" s="85">
        <v>151.50800000000001</v>
      </c>
      <c r="H40" s="83">
        <v>79.515366486000005</v>
      </c>
      <c r="I40" s="84">
        <v>1.3206532695878E-3</v>
      </c>
      <c r="J40" s="84">
        <f t="shared" si="0"/>
        <v>4.666856436540439E-4</v>
      </c>
      <c r="K40" s="84">
        <f>H40/'סכום נכסי הקרן'!$C$42</f>
        <v>3.2706611225704553E-5</v>
      </c>
    </row>
    <row r="41" spans="2:11">
      <c r="B41" s="76" t="s">
        <v>2166</v>
      </c>
      <c r="C41" s="73">
        <v>5310</v>
      </c>
      <c r="D41" s="86" t="s">
        <v>133</v>
      </c>
      <c r="E41" s="94">
        <v>42979</v>
      </c>
      <c r="F41" s="83">
        <v>70077.66</v>
      </c>
      <c r="G41" s="85">
        <v>124.15089999999999</v>
      </c>
      <c r="H41" s="83">
        <v>314.51238000000001</v>
      </c>
      <c r="I41" s="84">
        <v>2.3430738880918223E-4</v>
      </c>
      <c r="J41" s="84">
        <f t="shared" si="0"/>
        <v>1.8459125447570944E-3</v>
      </c>
      <c r="K41" s="84">
        <f>H41/'סכום נכסי הקרן'!$C$42</f>
        <v>1.2936661921997416E-4</v>
      </c>
    </row>
    <row r="42" spans="2:11">
      <c r="B42" s="76" t="s">
        <v>2167</v>
      </c>
      <c r="C42" s="73">
        <v>7029</v>
      </c>
      <c r="D42" s="86" t="s">
        <v>134</v>
      </c>
      <c r="E42" s="94">
        <v>43739</v>
      </c>
      <c r="F42" s="83">
        <v>959013.67</v>
      </c>
      <c r="G42" s="85">
        <v>106.957263</v>
      </c>
      <c r="H42" s="83">
        <v>1025.73513</v>
      </c>
      <c r="I42" s="84">
        <v>7.9458418604651162E-4</v>
      </c>
      <c r="J42" s="84">
        <f t="shared" si="0"/>
        <v>6.0201679312752296E-3</v>
      </c>
      <c r="K42" s="84">
        <f>H42/'סכום נכסי הקרן'!$C$42</f>
        <v>4.2190989742044713E-4</v>
      </c>
    </row>
    <row r="43" spans="2:11">
      <c r="B43" s="76" t="s">
        <v>2168</v>
      </c>
      <c r="C43" s="73">
        <v>7076</v>
      </c>
      <c r="D43" s="86" t="s">
        <v>134</v>
      </c>
      <c r="E43" s="94">
        <v>44104</v>
      </c>
      <c r="F43" s="83">
        <v>735639.27</v>
      </c>
      <c r="G43" s="85">
        <v>88.877776999999995</v>
      </c>
      <c r="H43" s="83">
        <v>653.82000000000005</v>
      </c>
      <c r="I43" s="84">
        <v>1.4424299804113613E-3</v>
      </c>
      <c r="J43" s="84">
        <f t="shared" si="0"/>
        <v>3.8373514581940575E-3</v>
      </c>
      <c r="K43" s="84">
        <f>H43/'סכום נכסי הקרן'!$C$42</f>
        <v>2.689321259099674E-4</v>
      </c>
    </row>
    <row r="44" spans="2:11">
      <c r="B44" s="76"/>
      <c r="C44" s="73"/>
      <c r="D44" s="86"/>
      <c r="E44" s="94"/>
      <c r="F44" s="83"/>
      <c r="G44" s="85"/>
      <c r="H44" s="83"/>
      <c r="I44" s="84"/>
      <c r="J44" s="84"/>
      <c r="K44" s="84"/>
    </row>
    <row r="45" spans="2:11">
      <c r="B45" s="76" t="s">
        <v>2169</v>
      </c>
      <c r="C45" s="73"/>
      <c r="D45" s="86"/>
      <c r="E45" s="94"/>
      <c r="F45" s="83"/>
      <c r="G45" s="85"/>
      <c r="H45" s="83">
        <v>159870.22241343104</v>
      </c>
      <c r="I45" s="84"/>
      <c r="J45" s="84">
        <f t="shared" si="0"/>
        <v>0.93829835596951428</v>
      </c>
      <c r="K45" s="84">
        <f>H45/'סכום נכסי הקרן'!$C$42</f>
        <v>6.5758524950817229E-2</v>
      </c>
    </row>
    <row r="46" spans="2:11">
      <c r="B46" s="76" t="s">
        <v>195</v>
      </c>
      <c r="C46" s="73"/>
      <c r="D46" s="86"/>
      <c r="E46" s="94"/>
      <c r="F46" s="83"/>
      <c r="G46" s="85"/>
      <c r="H46" s="83">
        <v>9331.1965140889988</v>
      </c>
      <c r="I46" s="84"/>
      <c r="J46" s="84">
        <f t="shared" si="0"/>
        <v>5.4765960891429939E-2</v>
      </c>
      <c r="K46" s="84">
        <f>H46/'סכום נכסי הקרן'!$C$42</f>
        <v>3.8381489030889712E-3</v>
      </c>
    </row>
    <row r="47" spans="2:11">
      <c r="B47" s="76" t="s">
        <v>2170</v>
      </c>
      <c r="C47" s="73">
        <v>76203</v>
      </c>
      <c r="D47" s="86" t="s">
        <v>133</v>
      </c>
      <c r="E47" s="94">
        <v>43466</v>
      </c>
      <c r="F47" s="83">
        <v>39697.360000000001</v>
      </c>
      <c r="G47" s="85">
        <v>100</v>
      </c>
      <c r="H47" s="83">
        <v>143.50596999999999</v>
      </c>
      <c r="I47" s="84">
        <v>2.9999999999999997E-4</v>
      </c>
      <c r="J47" s="84">
        <f t="shared" si="0"/>
        <v>8.4225450925186221E-4</v>
      </c>
      <c r="K47" s="84">
        <f>H47/'סכום נכסי הקרן'!$C$42</f>
        <v>5.9027508477672744E-5</v>
      </c>
    </row>
    <row r="48" spans="2:11">
      <c r="B48" s="76" t="s">
        <v>2171</v>
      </c>
      <c r="C48" s="73">
        <v>79692</v>
      </c>
      <c r="D48" s="86" t="s">
        <v>133</v>
      </c>
      <c r="E48" s="94">
        <v>43466</v>
      </c>
      <c r="F48" s="83">
        <v>15345.9</v>
      </c>
      <c r="G48" s="85">
        <v>100</v>
      </c>
      <c r="H48" s="83">
        <v>55.475430000000003</v>
      </c>
      <c r="I48" s="84">
        <v>0</v>
      </c>
      <c r="J48" s="84">
        <f t="shared" si="0"/>
        <v>3.2559224588486486E-4</v>
      </c>
      <c r="K48" s="84">
        <f>H48/'סכום נכסי הקרן'!$C$42</f>
        <v>2.2818398528141661E-5</v>
      </c>
    </row>
    <row r="49" spans="2:11">
      <c r="B49" s="76" t="s">
        <v>2172</v>
      </c>
      <c r="C49" s="73">
        <v>87255</v>
      </c>
      <c r="D49" s="86" t="s">
        <v>133</v>
      </c>
      <c r="E49" s="94">
        <v>44469</v>
      </c>
      <c r="F49" s="83">
        <v>4919.2</v>
      </c>
      <c r="G49" s="85">
        <v>100</v>
      </c>
      <c r="H49" s="83">
        <v>17.782900000000001</v>
      </c>
      <c r="I49" s="84">
        <v>0</v>
      </c>
      <c r="J49" s="84">
        <f t="shared" si="0"/>
        <v>1.0437006706114695E-4</v>
      </c>
      <c r="K49" s="84">
        <f>H49/'סכום נכסי הקרן'!$C$42</f>
        <v>7.3145408550432212E-6</v>
      </c>
    </row>
    <row r="50" spans="2:11">
      <c r="B50" s="76" t="s">
        <v>2173</v>
      </c>
      <c r="C50" s="73">
        <v>79694</v>
      </c>
      <c r="D50" s="86" t="s">
        <v>133</v>
      </c>
      <c r="E50" s="94">
        <v>43466</v>
      </c>
      <c r="F50" s="83">
        <v>26272.01</v>
      </c>
      <c r="G50" s="85">
        <v>100</v>
      </c>
      <c r="H50" s="83">
        <v>94.973330000000004</v>
      </c>
      <c r="I50" s="84">
        <v>0</v>
      </c>
      <c r="J50" s="84">
        <f t="shared" si="0"/>
        <v>5.5741036732593892E-4</v>
      </c>
      <c r="K50" s="84">
        <f>H50/'סכום נכסי הקרן'!$C$42</f>
        <v>3.9064848951774003E-5</v>
      </c>
    </row>
    <row r="51" spans="2:11">
      <c r="B51" s="76" t="s">
        <v>2174</v>
      </c>
      <c r="C51" s="73">
        <v>87254</v>
      </c>
      <c r="D51" s="86" t="s">
        <v>133</v>
      </c>
      <c r="E51" s="94">
        <v>44469</v>
      </c>
      <c r="F51" s="83">
        <v>19427.89</v>
      </c>
      <c r="G51" s="85">
        <v>100</v>
      </c>
      <c r="H51" s="83">
        <v>70.231809999999996</v>
      </c>
      <c r="I51" s="84">
        <v>0</v>
      </c>
      <c r="J51" s="84">
        <f t="shared" si="0"/>
        <v>4.1219928805345194E-4</v>
      </c>
      <c r="K51" s="84">
        <f>H51/'סכום נכסי הקרן'!$C$42</f>
        <v>2.8888057829073604E-5</v>
      </c>
    </row>
    <row r="52" spans="2:11">
      <c r="B52" s="76" t="s">
        <v>2175</v>
      </c>
      <c r="C52" s="73">
        <v>87253</v>
      </c>
      <c r="D52" s="86" t="s">
        <v>133</v>
      </c>
      <c r="E52" s="94">
        <v>44469</v>
      </c>
      <c r="F52" s="83">
        <v>4462.6099999999997</v>
      </c>
      <c r="G52" s="85">
        <v>100</v>
      </c>
      <c r="H52" s="83">
        <v>16.13233</v>
      </c>
      <c r="I52" s="84">
        <v>0</v>
      </c>
      <c r="J52" s="84">
        <f t="shared" si="0"/>
        <v>9.4682665029469467E-5</v>
      </c>
      <c r="K52" s="84">
        <f>H52/'סכום נכסי הקרן'!$C$42</f>
        <v>6.6356211232160892E-6</v>
      </c>
    </row>
    <row r="53" spans="2:11">
      <c r="B53" s="76" t="s">
        <v>2176</v>
      </c>
      <c r="C53" s="73">
        <v>87259</v>
      </c>
      <c r="D53" s="86" t="s">
        <v>133</v>
      </c>
      <c r="E53" s="94">
        <v>44469</v>
      </c>
      <c r="F53" s="83">
        <v>5744.94</v>
      </c>
      <c r="G53" s="85">
        <v>100</v>
      </c>
      <c r="H53" s="83">
        <v>20.767949999999999</v>
      </c>
      <c r="I53" s="84">
        <v>0</v>
      </c>
      <c r="J53" s="84">
        <f t="shared" si="0"/>
        <v>1.2188969933039868E-4</v>
      </c>
      <c r="K53" s="84">
        <f>H53/'סכום נכסי הקרן'!$C$42</f>
        <v>8.5423647858614082E-6</v>
      </c>
    </row>
    <row r="54" spans="2:11">
      <c r="B54" s="76" t="s">
        <v>2177</v>
      </c>
      <c r="C54" s="73">
        <v>87252</v>
      </c>
      <c r="D54" s="86" t="s">
        <v>133</v>
      </c>
      <c r="E54" s="94">
        <v>44469</v>
      </c>
      <c r="F54" s="83">
        <v>14198.81</v>
      </c>
      <c r="G54" s="85">
        <v>100</v>
      </c>
      <c r="H54" s="83">
        <v>51.328679999999999</v>
      </c>
      <c r="I54" s="84">
        <v>0</v>
      </c>
      <c r="J54" s="84">
        <f t="shared" si="0"/>
        <v>3.012544508353616E-4</v>
      </c>
      <c r="K54" s="84">
        <f>H54/'סכום נכסי הקרן'!$C$42</f>
        <v>2.1112739029935491E-5</v>
      </c>
    </row>
    <row r="55" spans="2:11">
      <c r="B55" s="76" t="s">
        <v>2178</v>
      </c>
      <c r="C55" s="73">
        <v>87251</v>
      </c>
      <c r="D55" s="86" t="s">
        <v>133</v>
      </c>
      <c r="E55" s="94">
        <v>44469</v>
      </c>
      <c r="F55" s="83">
        <v>51467.91</v>
      </c>
      <c r="G55" s="85">
        <v>100</v>
      </c>
      <c r="H55" s="83">
        <v>186.05649</v>
      </c>
      <c r="I55" s="84">
        <v>0</v>
      </c>
      <c r="J55" s="84">
        <f t="shared" si="0"/>
        <v>1.0919888397540119E-3</v>
      </c>
      <c r="K55" s="84">
        <f>H55/'סכום נכסי הקרן'!$C$42</f>
        <v>7.6529576022523908E-5</v>
      </c>
    </row>
    <row r="56" spans="2:11">
      <c r="B56" s="76" t="s">
        <v>2179</v>
      </c>
      <c r="C56" s="73">
        <v>5295</v>
      </c>
      <c r="D56" s="86" t="s">
        <v>133</v>
      </c>
      <c r="E56" s="94">
        <v>42879</v>
      </c>
      <c r="F56" s="83">
        <v>93846.17</v>
      </c>
      <c r="G56" s="85">
        <v>224.0582</v>
      </c>
      <c r="H56" s="83">
        <v>760.12615000000005</v>
      </c>
      <c r="I56" s="84">
        <v>7.1844067567567574E-5</v>
      </c>
      <c r="J56" s="84">
        <f t="shared" si="0"/>
        <v>4.4612755653145129E-3</v>
      </c>
      <c r="K56" s="84">
        <f>H56/'סכום נכסי הקרן'!$C$42</f>
        <v>3.1265844036471621E-4</v>
      </c>
    </row>
    <row r="57" spans="2:11">
      <c r="B57" s="76" t="s">
        <v>2180</v>
      </c>
      <c r="C57" s="73">
        <v>9457</v>
      </c>
      <c r="D57" s="86" t="s">
        <v>133</v>
      </c>
      <c r="E57" s="94">
        <v>44893</v>
      </c>
      <c r="F57" s="83">
        <v>9413.9495200000001</v>
      </c>
      <c r="G57" s="85">
        <v>100</v>
      </c>
      <c r="H57" s="83">
        <v>34.031427513000004</v>
      </c>
      <c r="I57" s="84">
        <v>4.5593643476727133E-3</v>
      </c>
      <c r="J57" s="84">
        <f t="shared" si="0"/>
        <v>1.9973470984588405E-4</v>
      </c>
      <c r="K57" s="84">
        <f>H57/'סכום נכסי הקרן'!$C$42</f>
        <v>1.3997956851766608E-5</v>
      </c>
    </row>
    <row r="58" spans="2:11">
      <c r="B58" s="76" t="s">
        <v>2181</v>
      </c>
      <c r="C58" s="73">
        <v>8338</v>
      </c>
      <c r="D58" s="86" t="s">
        <v>133</v>
      </c>
      <c r="E58" s="94">
        <v>44561</v>
      </c>
      <c r="F58" s="83">
        <v>46505.516263999998</v>
      </c>
      <c r="G58" s="85">
        <v>77.295500000000004</v>
      </c>
      <c r="H58" s="83">
        <v>129.94721657600002</v>
      </c>
      <c r="I58" s="84">
        <v>1.5501838782087227E-3</v>
      </c>
      <c r="J58" s="84">
        <f t="shared" si="0"/>
        <v>7.626764874371732E-4</v>
      </c>
      <c r="K58" s="84">
        <f>H58/'סכום נכסי הקרן'!$C$42</f>
        <v>5.3450462221814309E-5</v>
      </c>
    </row>
    <row r="59" spans="2:11">
      <c r="B59" s="76" t="s">
        <v>2182</v>
      </c>
      <c r="C59" s="73">
        <v>76202</v>
      </c>
      <c r="D59" s="86" t="s">
        <v>133</v>
      </c>
      <c r="E59" s="94">
        <v>43466</v>
      </c>
      <c r="F59" s="83">
        <v>36756.519999999997</v>
      </c>
      <c r="G59" s="85">
        <v>100</v>
      </c>
      <c r="H59" s="83">
        <v>132.87482999999997</v>
      </c>
      <c r="I59" s="84">
        <v>0</v>
      </c>
      <c r="J59" s="84">
        <f t="shared" si="0"/>
        <v>7.798590172490706E-4</v>
      </c>
      <c r="K59" s="84">
        <f>H59/'סכום נכסי הקרן'!$C$42</f>
        <v>5.4654661086882477E-5</v>
      </c>
    </row>
    <row r="60" spans="2:11">
      <c r="B60" s="76" t="s">
        <v>2183</v>
      </c>
      <c r="C60" s="73">
        <v>76201</v>
      </c>
      <c r="D60" s="86" t="s">
        <v>133</v>
      </c>
      <c r="E60" s="94">
        <v>43466</v>
      </c>
      <c r="F60" s="83">
        <v>43093.1</v>
      </c>
      <c r="G60" s="85">
        <v>100</v>
      </c>
      <c r="H60" s="83">
        <v>155.78157000000002</v>
      </c>
      <c r="I60" s="84">
        <v>0</v>
      </c>
      <c r="J60" s="84">
        <f t="shared" si="0"/>
        <v>9.1430154293117318E-4</v>
      </c>
      <c r="K60" s="84">
        <f>H60/'סכום נכסי הקרן'!$C$42</f>
        <v>6.4076762408143522E-5</v>
      </c>
    </row>
    <row r="61" spans="2:11">
      <c r="B61" s="76" t="s">
        <v>2184</v>
      </c>
      <c r="C61" s="73">
        <v>872510</v>
      </c>
      <c r="D61" s="86" t="s">
        <v>133</v>
      </c>
      <c r="E61" s="94">
        <v>44469</v>
      </c>
      <c r="F61" s="83">
        <v>2343.31</v>
      </c>
      <c r="G61" s="85">
        <v>100</v>
      </c>
      <c r="H61" s="83">
        <v>8.4710800000000006</v>
      </c>
      <c r="I61" s="84">
        <v>1E-4</v>
      </c>
      <c r="J61" s="84">
        <f t="shared" si="0"/>
        <v>4.9717829357435557E-5</v>
      </c>
      <c r="K61" s="84">
        <f>H61/'סכום נכסי הקרן'!$C$42</f>
        <v>3.4843619851846173E-6</v>
      </c>
    </row>
    <row r="62" spans="2:11">
      <c r="B62" s="76" t="s">
        <v>2185</v>
      </c>
      <c r="C62" s="73">
        <v>79693</v>
      </c>
      <c r="D62" s="86" t="s">
        <v>133</v>
      </c>
      <c r="E62" s="94">
        <v>43466</v>
      </c>
      <c r="F62" s="83">
        <v>6881.87</v>
      </c>
      <c r="G62" s="85">
        <v>100</v>
      </c>
      <c r="H62" s="83">
        <v>24.877959999999998</v>
      </c>
      <c r="I62" s="84">
        <v>1E-4</v>
      </c>
      <c r="J62" s="84">
        <f t="shared" si="0"/>
        <v>1.4601186271893398E-4</v>
      </c>
      <c r="K62" s="84">
        <f>H62/'סכום נכסי הקרן'!$C$42</f>
        <v>1.0232912225234974E-5</v>
      </c>
    </row>
    <row r="63" spans="2:11">
      <c r="B63" s="76" t="s">
        <v>2186</v>
      </c>
      <c r="C63" s="73">
        <v>87256</v>
      </c>
      <c r="D63" s="86" t="s">
        <v>133</v>
      </c>
      <c r="E63" s="94">
        <v>44469</v>
      </c>
      <c r="F63" s="83">
        <v>7935.47</v>
      </c>
      <c r="G63" s="85">
        <v>100</v>
      </c>
      <c r="H63" s="83">
        <v>28.686709999999998</v>
      </c>
      <c r="I63" s="84">
        <v>0</v>
      </c>
      <c r="J63" s="84">
        <f t="shared" si="0"/>
        <v>1.6836589344053414E-4</v>
      </c>
      <c r="K63" s="84">
        <f>H63/'סכום נכסי הקרן'!$C$42</f>
        <v>1.1799544072776481E-5</v>
      </c>
    </row>
    <row r="64" spans="2:11">
      <c r="B64" s="76" t="s">
        <v>2187</v>
      </c>
      <c r="C64" s="73">
        <v>87258</v>
      </c>
      <c r="D64" s="86" t="s">
        <v>133</v>
      </c>
      <c r="E64" s="94">
        <v>44469</v>
      </c>
      <c r="F64" s="83">
        <v>6732.26</v>
      </c>
      <c r="G64" s="85">
        <v>100</v>
      </c>
      <c r="H64" s="83">
        <v>24.337119999999999</v>
      </c>
      <c r="I64" s="84">
        <v>0</v>
      </c>
      <c r="J64" s="84">
        <f t="shared" si="0"/>
        <v>1.4283760502927984E-4</v>
      </c>
      <c r="K64" s="84">
        <f>H64/'סכום נכסי הקרן'!$C$42</f>
        <v>1.0010451531195106E-5</v>
      </c>
    </row>
    <row r="65" spans="2:11">
      <c r="B65" s="76" t="s">
        <v>2188</v>
      </c>
      <c r="C65" s="73">
        <v>5327</v>
      </c>
      <c r="D65" s="86" t="s">
        <v>133</v>
      </c>
      <c r="E65" s="94">
        <v>43244</v>
      </c>
      <c r="F65" s="83">
        <v>157099.43</v>
      </c>
      <c r="G65" s="85">
        <v>184.02500000000001</v>
      </c>
      <c r="H65" s="83">
        <v>1045.1045300000001</v>
      </c>
      <c r="I65" s="84">
        <v>2.670765E-4</v>
      </c>
      <c r="J65" s="84">
        <f t="shared" si="0"/>
        <v>6.1338493655145373E-3</v>
      </c>
      <c r="K65" s="84">
        <f>H65/'סכום נכסי הקרן'!$C$42</f>
        <v>4.2987700445235272E-4</v>
      </c>
    </row>
    <row r="66" spans="2:11">
      <c r="B66" s="76" t="s">
        <v>2189</v>
      </c>
      <c r="C66" s="73">
        <v>5288</v>
      </c>
      <c r="D66" s="86" t="s">
        <v>133</v>
      </c>
      <c r="E66" s="94">
        <v>42649</v>
      </c>
      <c r="F66" s="83">
        <v>13863.05</v>
      </c>
      <c r="G66" s="85">
        <v>293.72649999999999</v>
      </c>
      <c r="H66" s="83">
        <v>147.20076999999998</v>
      </c>
      <c r="I66" s="84">
        <v>3.4343555555555559E-5</v>
      </c>
      <c r="J66" s="84">
        <f t="shared" si="0"/>
        <v>8.6393975315344888E-4</v>
      </c>
      <c r="K66" s="84">
        <f>H66/'סכום נכסי הקרן'!$C$42</f>
        <v>6.0547269908666206E-5</v>
      </c>
    </row>
    <row r="67" spans="2:11">
      <c r="B67" s="76" t="s">
        <v>2190</v>
      </c>
      <c r="C67" s="73">
        <v>7068</v>
      </c>
      <c r="D67" s="86" t="s">
        <v>133</v>
      </c>
      <c r="E67" s="94">
        <v>43885</v>
      </c>
      <c r="F67" s="83">
        <v>199305.42</v>
      </c>
      <c r="G67" s="85">
        <v>111.6992</v>
      </c>
      <c r="H67" s="83">
        <v>804.78056000000004</v>
      </c>
      <c r="I67" s="84">
        <v>2.9340399999999998E-4</v>
      </c>
      <c r="J67" s="84">
        <f t="shared" si="0"/>
        <v>4.7233578896978216E-3</v>
      </c>
      <c r="K67" s="84">
        <f>H67/'סכום נכסי הקרן'!$C$42</f>
        <v>3.3102588922304923E-4</v>
      </c>
    </row>
    <row r="68" spans="2:11">
      <c r="B68" s="76" t="s">
        <v>2191</v>
      </c>
      <c r="C68" s="73">
        <v>5333</v>
      </c>
      <c r="D68" s="86" t="s">
        <v>133</v>
      </c>
      <c r="E68" s="94">
        <v>43321</v>
      </c>
      <c r="F68" s="83">
        <v>229691.16</v>
      </c>
      <c r="G68" s="85">
        <v>190.13419999999999</v>
      </c>
      <c r="H68" s="83">
        <v>1578.7480800000001</v>
      </c>
      <c r="I68" s="84">
        <v>1.2920866E-3</v>
      </c>
      <c r="J68" s="84">
        <f t="shared" si="0"/>
        <v>9.2658701889037787E-3</v>
      </c>
      <c r="K68" s="84">
        <f>H68/'סכום נכסי הקרן'!$C$42</f>
        <v>6.4937762294007412E-4</v>
      </c>
    </row>
    <row r="69" spans="2:11">
      <c r="B69" s="76" t="s">
        <v>2192</v>
      </c>
      <c r="C69" s="73">
        <v>8322</v>
      </c>
      <c r="D69" s="86" t="s">
        <v>133</v>
      </c>
      <c r="E69" s="94">
        <v>44197</v>
      </c>
      <c r="F69" s="83">
        <v>404680.1</v>
      </c>
      <c r="G69" s="85">
        <v>107.24590000000001</v>
      </c>
      <c r="H69" s="83">
        <v>1568.92019</v>
      </c>
      <c r="I69" s="84">
        <v>2.1762696793333333E-3</v>
      </c>
      <c r="J69" s="84">
        <f t="shared" si="0"/>
        <v>9.208189071742371E-3</v>
      </c>
      <c r="K69" s="84">
        <f>H69/'סכום נכסי הקרן'!$C$42</f>
        <v>6.4533517188181751E-4</v>
      </c>
    </row>
    <row r="70" spans="2:11">
      <c r="B70" s="76" t="s">
        <v>2193</v>
      </c>
      <c r="C70" s="73">
        <v>9273</v>
      </c>
      <c r="D70" s="86" t="s">
        <v>133</v>
      </c>
      <c r="E70" s="94">
        <v>44852</v>
      </c>
      <c r="F70" s="83">
        <v>50584.95</v>
      </c>
      <c r="G70" s="85">
        <v>100</v>
      </c>
      <c r="H70" s="83">
        <v>182.86458999999999</v>
      </c>
      <c r="I70" s="84">
        <v>2.516662686567164E-3</v>
      </c>
      <c r="J70" s="84">
        <f t="shared" si="0"/>
        <v>1.0732551789308347E-3</v>
      </c>
      <c r="K70" s="84">
        <f>H70/'סכום נכסי הקרן'!$C$42</f>
        <v>7.5216669637445408E-5</v>
      </c>
    </row>
    <row r="71" spans="2:11">
      <c r="B71" s="76" t="s">
        <v>2194</v>
      </c>
      <c r="C71" s="73">
        <v>8316</v>
      </c>
      <c r="D71" s="86" t="s">
        <v>133</v>
      </c>
      <c r="E71" s="94">
        <v>44378</v>
      </c>
      <c r="F71" s="83">
        <v>357172.6</v>
      </c>
      <c r="G71" s="85">
        <v>115.4859</v>
      </c>
      <c r="H71" s="83">
        <v>1491.1296299999999</v>
      </c>
      <c r="I71" s="84">
        <v>2.3159189638709676E-3</v>
      </c>
      <c r="J71" s="84">
        <f t="shared" si="0"/>
        <v>8.7516265333530095E-3</v>
      </c>
      <c r="K71" s="84">
        <f>H71/'סכום נכסי הקרן'!$C$42</f>
        <v>6.1333801566676308E-4</v>
      </c>
    </row>
    <row r="72" spans="2:11">
      <c r="B72" s="76" t="s">
        <v>2195</v>
      </c>
      <c r="C72" s="73">
        <v>79691</v>
      </c>
      <c r="D72" s="86" t="s">
        <v>133</v>
      </c>
      <c r="E72" s="94">
        <v>43466</v>
      </c>
      <c r="F72" s="83">
        <v>154096.6</v>
      </c>
      <c r="G72" s="85">
        <v>100</v>
      </c>
      <c r="H72" s="83">
        <v>557.05921000000001</v>
      </c>
      <c r="I72" s="84">
        <v>2.0000000000000001E-4</v>
      </c>
      <c r="J72" s="84">
        <f t="shared" si="0"/>
        <v>3.2694502642836398E-3</v>
      </c>
      <c r="K72" s="84">
        <f>H72/'סכום נכסי הקרן'!$C$42</f>
        <v>2.2913205102784704E-4</v>
      </c>
    </row>
    <row r="73" spans="2:11">
      <c r="B73" s="76"/>
      <c r="C73" s="73"/>
      <c r="D73" s="86"/>
      <c r="E73" s="94"/>
      <c r="F73" s="83"/>
      <c r="G73" s="85"/>
      <c r="H73" s="83"/>
      <c r="I73" s="84"/>
      <c r="J73" s="84"/>
      <c r="K73" s="84"/>
    </row>
    <row r="74" spans="2:11">
      <c r="B74" s="76" t="s">
        <v>2196</v>
      </c>
      <c r="C74" s="73"/>
      <c r="D74" s="86"/>
      <c r="E74" s="94"/>
      <c r="F74" s="83"/>
      <c r="G74" s="85"/>
      <c r="H74" s="83">
        <v>215.75843078499997</v>
      </c>
      <c r="I74" s="84"/>
      <c r="J74" s="84">
        <f t="shared" si="0"/>
        <v>1.2663132498095518E-3</v>
      </c>
      <c r="K74" s="84">
        <f>H74/'סכום נכסי הקרן'!$C$42</f>
        <v>8.8746709299208635E-5</v>
      </c>
    </row>
    <row r="75" spans="2:11">
      <c r="B75" s="76" t="s">
        <v>2197</v>
      </c>
      <c r="C75" s="73" t="s">
        <v>2198</v>
      </c>
      <c r="D75" s="86" t="s">
        <v>133</v>
      </c>
      <c r="E75" s="94">
        <v>44616</v>
      </c>
      <c r="F75" s="83">
        <v>60.018455999999993</v>
      </c>
      <c r="G75" s="85">
        <v>99443.1</v>
      </c>
      <c r="H75" s="83">
        <v>215.75843078499997</v>
      </c>
      <c r="I75" s="84">
        <v>7.651008183865247E-5</v>
      </c>
      <c r="J75" s="84">
        <f t="shared" si="0"/>
        <v>1.2663132498095518E-3</v>
      </c>
      <c r="K75" s="84">
        <f>H75/'סכום נכסי הקרן'!$C$42</f>
        <v>8.8746709299208635E-5</v>
      </c>
    </row>
    <row r="76" spans="2:11">
      <c r="B76" s="72"/>
      <c r="C76" s="73"/>
      <c r="D76" s="73"/>
      <c r="E76" s="73"/>
      <c r="F76" s="83"/>
      <c r="G76" s="85"/>
      <c r="H76" s="73"/>
      <c r="I76" s="73"/>
      <c r="J76" s="84"/>
      <c r="K76" s="73"/>
    </row>
    <row r="77" spans="2:11">
      <c r="B77" s="89" t="s">
        <v>197</v>
      </c>
      <c r="C77" s="71"/>
      <c r="D77" s="71"/>
      <c r="E77" s="71"/>
      <c r="F77" s="80"/>
      <c r="G77" s="82"/>
      <c r="H77" s="80">
        <v>7592.2664999999997</v>
      </c>
      <c r="I77" s="71"/>
      <c r="J77" s="81">
        <f t="shared" ref="J77:K140" si="1">IFERROR(H77/$H$11,0)</f>
        <v>4.4559962871696931E-2</v>
      </c>
      <c r="K77" s="81">
        <f>H77/'סכום נכסי הקרן'!$C$42</f>
        <v>3.1228845405769584E-3</v>
      </c>
    </row>
    <row r="78" spans="2:11">
      <c r="B78" s="76" t="s">
        <v>2199</v>
      </c>
      <c r="C78" s="73">
        <v>7064</v>
      </c>
      <c r="D78" s="86" t="s">
        <v>133</v>
      </c>
      <c r="E78" s="94">
        <v>43466</v>
      </c>
      <c r="F78" s="83">
        <v>350255.81</v>
      </c>
      <c r="G78" s="85">
        <v>118.3724</v>
      </c>
      <c r="H78" s="83">
        <v>1498.8014499999999</v>
      </c>
      <c r="I78" s="84">
        <v>1.9636378333333334E-5</v>
      </c>
      <c r="J78" s="84">
        <f t="shared" si="1"/>
        <v>8.79665340567873E-3</v>
      </c>
      <c r="K78" s="84">
        <f>H78/'סכום נכסי הקרן'!$C$42</f>
        <v>6.1649362250381084E-4</v>
      </c>
    </row>
    <row r="79" spans="2:11">
      <c r="B79" s="76" t="s">
        <v>2200</v>
      </c>
      <c r="C79" s="73">
        <v>7031</v>
      </c>
      <c r="D79" s="86" t="s">
        <v>133</v>
      </c>
      <c r="E79" s="94">
        <v>43090</v>
      </c>
      <c r="F79" s="83">
        <v>322569.05</v>
      </c>
      <c r="G79" s="85">
        <v>108.19499999999999</v>
      </c>
      <c r="H79" s="83">
        <v>1261.6479399999998</v>
      </c>
      <c r="I79" s="84">
        <v>2.4382178666666668E-5</v>
      </c>
      <c r="J79" s="84">
        <f t="shared" si="1"/>
        <v>7.404769756640249E-3</v>
      </c>
      <c r="K79" s="84">
        <f>H79/'סכום נכסי הקרן'!$C$42</f>
        <v>5.1894659486423009E-4</v>
      </c>
    </row>
    <row r="80" spans="2:11">
      <c r="B80" s="76" t="s">
        <v>2201</v>
      </c>
      <c r="C80" s="73">
        <v>5344</v>
      </c>
      <c r="D80" s="86" t="s">
        <v>133</v>
      </c>
      <c r="E80" s="94">
        <v>43431</v>
      </c>
      <c r="F80" s="83">
        <v>276168.42</v>
      </c>
      <c r="G80" s="85">
        <v>92.537899999999993</v>
      </c>
      <c r="H80" s="83">
        <v>923.85102000000006</v>
      </c>
      <c r="I80" s="84">
        <v>5.2499824017065533E-5</v>
      </c>
      <c r="J80" s="84">
        <f t="shared" si="1"/>
        <v>5.4221973306889772E-3</v>
      </c>
      <c r="K80" s="84">
        <f>H80/'סכום נכסי הקרן'!$C$42</f>
        <v>3.8000247596080234E-4</v>
      </c>
    </row>
    <row r="81" spans="2:11">
      <c r="B81" s="76" t="s">
        <v>2202</v>
      </c>
      <c r="C81" s="73">
        <v>7989</v>
      </c>
      <c r="D81" s="86" t="s">
        <v>133</v>
      </c>
      <c r="E81" s="94">
        <v>43830</v>
      </c>
      <c r="F81" s="83">
        <v>217811.09</v>
      </c>
      <c r="G81" s="85">
        <v>134.0771</v>
      </c>
      <c r="H81" s="83">
        <v>1055.7057600000001</v>
      </c>
      <c r="I81" s="84">
        <v>2.7226387499999999E-4</v>
      </c>
      <c r="J81" s="84">
        <f t="shared" si="1"/>
        <v>6.1960693119816855E-3</v>
      </c>
      <c r="K81" s="84">
        <f>H81/'סכום נכסי הקרן'!$C$42</f>
        <v>4.3423754913003243E-4</v>
      </c>
    </row>
    <row r="82" spans="2:11">
      <c r="B82" s="76" t="s">
        <v>2203</v>
      </c>
      <c r="C82" s="73">
        <v>8404</v>
      </c>
      <c r="D82" s="86" t="s">
        <v>133</v>
      </c>
      <c r="E82" s="94">
        <v>44469</v>
      </c>
      <c r="F82" s="83">
        <v>487668.5</v>
      </c>
      <c r="G82" s="85">
        <v>108.50749999999999</v>
      </c>
      <c r="H82" s="83">
        <v>1912.90219</v>
      </c>
      <c r="I82" s="84">
        <v>1.6519907201428571E-3</v>
      </c>
      <c r="J82" s="84">
        <f t="shared" si="1"/>
        <v>1.1227062506774197E-2</v>
      </c>
      <c r="K82" s="84">
        <f>H82/'סכום נכסי הקרן'!$C$42</f>
        <v>7.8682336516859726E-4</v>
      </c>
    </row>
    <row r="83" spans="2:11">
      <c r="B83" s="76" t="s">
        <v>2204</v>
      </c>
      <c r="C83" s="73">
        <v>5343</v>
      </c>
      <c r="D83" s="86" t="s">
        <v>133</v>
      </c>
      <c r="E83" s="94">
        <v>43382</v>
      </c>
      <c r="F83" s="83">
        <v>44426.46</v>
      </c>
      <c r="G83" s="85">
        <v>193.52590000000001</v>
      </c>
      <c r="H83" s="83">
        <v>310.80581000000001</v>
      </c>
      <c r="I83" s="84">
        <v>3.4731770451421426E-4</v>
      </c>
      <c r="J83" s="84">
        <f t="shared" si="1"/>
        <v>1.8241582212515448E-3</v>
      </c>
      <c r="K83" s="84">
        <f>H83/'סכום נכסי הקרן'!$C$42</f>
        <v>1.2784201650067203E-4</v>
      </c>
    </row>
    <row r="84" spans="2:11">
      <c r="B84" s="76" t="s">
        <v>2205</v>
      </c>
      <c r="C84" s="73">
        <v>5299</v>
      </c>
      <c r="D84" s="86" t="s">
        <v>133</v>
      </c>
      <c r="E84" s="94">
        <v>42831</v>
      </c>
      <c r="F84" s="83">
        <v>112126.63</v>
      </c>
      <c r="G84" s="85">
        <v>154.54480000000001</v>
      </c>
      <c r="H84" s="83">
        <v>626.42845</v>
      </c>
      <c r="I84" s="84">
        <v>1.5132000000000001E-4</v>
      </c>
      <c r="J84" s="84">
        <f t="shared" si="1"/>
        <v>3.6765870209870344E-3</v>
      </c>
      <c r="K84" s="84">
        <f>H84/'סכום נכסי הקרן'!$C$42</f>
        <v>2.576653127603709E-4</v>
      </c>
    </row>
    <row r="85" spans="2:11">
      <c r="B85" s="76" t="s">
        <v>2206</v>
      </c>
      <c r="C85" s="73">
        <v>53431</v>
      </c>
      <c r="D85" s="86" t="s">
        <v>133</v>
      </c>
      <c r="E85" s="94">
        <v>43382</v>
      </c>
      <c r="F85" s="83">
        <v>338.16</v>
      </c>
      <c r="G85" s="85">
        <v>173.74160000000001</v>
      </c>
      <c r="H85" s="83">
        <v>2.1238800000000002</v>
      </c>
      <c r="I85" s="84">
        <v>3.4731762683721634E-4</v>
      </c>
      <c r="J85" s="84">
        <f t="shared" si="1"/>
        <v>1.2465317694517137E-5</v>
      </c>
      <c r="K85" s="84">
        <f>H85/'סכום נכסי הקרן'!$C$42</f>
        <v>8.736036884427847E-7</v>
      </c>
    </row>
    <row r="86" spans="2:11">
      <c r="B86" s="72"/>
      <c r="C86" s="73"/>
      <c r="D86" s="73"/>
      <c r="E86" s="73"/>
      <c r="F86" s="83"/>
      <c r="G86" s="85"/>
      <c r="H86" s="73"/>
      <c r="I86" s="73"/>
      <c r="J86" s="84"/>
      <c r="K86" s="73"/>
    </row>
    <row r="87" spans="2:11">
      <c r="B87" s="89" t="s">
        <v>198</v>
      </c>
      <c r="C87" s="71"/>
      <c r="D87" s="71"/>
      <c r="E87" s="71"/>
      <c r="F87" s="80"/>
      <c r="G87" s="82"/>
      <c r="H87" s="80">
        <v>142731.00096855703</v>
      </c>
      <c r="I87" s="71"/>
      <c r="J87" s="81">
        <f t="shared" si="1"/>
        <v>0.83770611895657776</v>
      </c>
      <c r="K87" s="81">
        <f>H87/'סכום נכסי הקרן'!$C$42</f>
        <v>5.8708744797852083E-2</v>
      </c>
    </row>
    <row r="88" spans="2:11">
      <c r="B88" s="76" t="s">
        <v>2207</v>
      </c>
      <c r="C88" s="73">
        <v>7055</v>
      </c>
      <c r="D88" s="86" t="s">
        <v>133</v>
      </c>
      <c r="E88" s="94">
        <v>43914</v>
      </c>
      <c r="F88" s="83">
        <v>154600.42000000001</v>
      </c>
      <c r="G88" s="85">
        <v>104.70650000000001</v>
      </c>
      <c r="H88" s="83">
        <v>585.18424000000005</v>
      </c>
      <c r="I88" s="84">
        <v>8.6684502499999999E-4</v>
      </c>
      <c r="J88" s="84">
        <f t="shared" si="1"/>
        <v>3.4345195874647171E-3</v>
      </c>
      <c r="K88" s="84">
        <f>H88/'סכום נכסי הקרן'!$C$42</f>
        <v>2.4070056240587404E-4</v>
      </c>
    </row>
    <row r="89" spans="2:11">
      <c r="B89" s="76" t="s">
        <v>2208</v>
      </c>
      <c r="C89" s="73">
        <v>5238</v>
      </c>
      <c r="D89" s="86" t="s">
        <v>135</v>
      </c>
      <c r="E89" s="94">
        <v>43221</v>
      </c>
      <c r="F89" s="83">
        <v>327631.65999999997</v>
      </c>
      <c r="G89" s="85">
        <v>93.6126</v>
      </c>
      <c r="H89" s="83">
        <v>1206.02351</v>
      </c>
      <c r="I89" s="84">
        <v>6.8266096428571427E-5</v>
      </c>
      <c r="J89" s="84">
        <f t="shared" si="1"/>
        <v>7.0783030110960427E-3</v>
      </c>
      <c r="K89" s="84">
        <f>H89/'סכום נכסי הקרן'!$C$42</f>
        <v>4.9606690899896115E-4</v>
      </c>
    </row>
    <row r="90" spans="2:11">
      <c r="B90" s="76" t="s">
        <v>2209</v>
      </c>
      <c r="C90" s="73">
        <v>7070</v>
      </c>
      <c r="D90" s="86" t="s">
        <v>135</v>
      </c>
      <c r="E90" s="94">
        <v>44075</v>
      </c>
      <c r="F90" s="83">
        <v>784070.08</v>
      </c>
      <c r="G90" s="85">
        <v>102.0639</v>
      </c>
      <c r="H90" s="83">
        <v>3146.75288</v>
      </c>
      <c r="I90" s="84">
        <v>1.0734764084444445E-4</v>
      </c>
      <c r="J90" s="84">
        <f t="shared" si="1"/>
        <v>1.8468686722101418E-2</v>
      </c>
      <c r="K90" s="84">
        <f>H90/'סכום נכסי הקרן'!$C$42</f>
        <v>1.2943362725699923E-3</v>
      </c>
    </row>
    <row r="91" spans="2:11">
      <c r="B91" s="76" t="s">
        <v>2210</v>
      </c>
      <c r="C91" s="73">
        <v>5339</v>
      </c>
      <c r="D91" s="86" t="s">
        <v>133</v>
      </c>
      <c r="E91" s="94">
        <v>42916</v>
      </c>
      <c r="F91" s="83">
        <v>498119</v>
      </c>
      <c r="G91" s="85">
        <v>73.665400000000005</v>
      </c>
      <c r="H91" s="83">
        <v>1326.49298</v>
      </c>
      <c r="I91" s="84">
        <v>3.7358210666666667E-4</v>
      </c>
      <c r="J91" s="84">
        <f t="shared" si="1"/>
        <v>7.7853534169758957E-3</v>
      </c>
      <c r="K91" s="84">
        <f>H91/'סכום נכסי הקרן'!$C$42</f>
        <v>5.4561894269989871E-4</v>
      </c>
    </row>
    <row r="92" spans="2:11">
      <c r="B92" s="76" t="s">
        <v>2211</v>
      </c>
      <c r="C92" s="73">
        <v>7006</v>
      </c>
      <c r="D92" s="86" t="s">
        <v>135</v>
      </c>
      <c r="E92" s="94">
        <v>43617</v>
      </c>
      <c r="F92" s="83">
        <v>237902.13</v>
      </c>
      <c r="G92" s="85">
        <v>145.35929999999999</v>
      </c>
      <c r="H92" s="83">
        <v>1359.80537</v>
      </c>
      <c r="I92" s="84">
        <v>1.5177771428571429E-5</v>
      </c>
      <c r="J92" s="84">
        <f t="shared" si="1"/>
        <v>7.980868005612568E-3</v>
      </c>
      <c r="K92" s="84">
        <f>H92/'סכום נכסי הקרן'!$C$42</f>
        <v>5.5932114187068273E-4</v>
      </c>
    </row>
    <row r="93" spans="2:11">
      <c r="B93" s="76" t="s">
        <v>2212</v>
      </c>
      <c r="C93" s="73">
        <v>8417</v>
      </c>
      <c r="D93" s="86" t="s">
        <v>135</v>
      </c>
      <c r="E93" s="94">
        <v>44713</v>
      </c>
      <c r="F93" s="83">
        <v>31364.27</v>
      </c>
      <c r="G93" s="85">
        <v>122.83320000000001</v>
      </c>
      <c r="H93" s="83">
        <v>151.49091000000001</v>
      </c>
      <c r="I93" s="84">
        <v>2.2014840000000001E-5</v>
      </c>
      <c r="J93" s="84">
        <f t="shared" si="1"/>
        <v>8.8911912206975118E-4</v>
      </c>
      <c r="K93" s="84">
        <f>H93/'סכום נכסי הקרן'!$C$42</f>
        <v>6.2311909214058202E-5</v>
      </c>
    </row>
    <row r="94" spans="2:11">
      <c r="B94" s="76" t="s">
        <v>2213</v>
      </c>
      <c r="C94" s="73">
        <v>9282</v>
      </c>
      <c r="D94" s="86" t="s">
        <v>133</v>
      </c>
      <c r="E94" s="94">
        <v>44848</v>
      </c>
      <c r="F94" s="83">
        <v>110699.66</v>
      </c>
      <c r="G94" s="85">
        <v>102.1096</v>
      </c>
      <c r="H94" s="83">
        <v>408.62145000000004</v>
      </c>
      <c r="I94" s="84">
        <v>1.2215809199999999E-3</v>
      </c>
      <c r="J94" s="84">
        <f t="shared" si="1"/>
        <v>2.3982504619113366E-3</v>
      </c>
      <c r="K94" s="84">
        <f>H94/'סכום נכסי הקרן'!$C$42</f>
        <v>1.6807597693694508E-4</v>
      </c>
    </row>
    <row r="95" spans="2:11">
      <c r="B95" s="76" t="s">
        <v>2214</v>
      </c>
      <c r="C95" s="73">
        <v>8400</v>
      </c>
      <c r="D95" s="86" t="s">
        <v>133</v>
      </c>
      <c r="E95" s="94">
        <v>44544</v>
      </c>
      <c r="F95" s="83">
        <v>190680.53593000001</v>
      </c>
      <c r="G95" s="85">
        <v>109.32470000000001</v>
      </c>
      <c r="H95" s="83">
        <v>753.58623989500006</v>
      </c>
      <c r="I95" s="84">
        <v>5.4801126352937784E-4</v>
      </c>
      <c r="J95" s="84">
        <f t="shared" si="1"/>
        <v>4.4228920139121703E-3</v>
      </c>
      <c r="K95" s="84">
        <f>H95/'סכום נכסי הקרן'!$C$42</f>
        <v>3.0996841569768595E-4</v>
      </c>
    </row>
    <row r="96" spans="2:11">
      <c r="B96" s="76" t="s">
        <v>2215</v>
      </c>
      <c r="C96" s="73">
        <v>8843</v>
      </c>
      <c r="D96" s="86" t="s">
        <v>133</v>
      </c>
      <c r="E96" s="94">
        <v>44562</v>
      </c>
      <c r="F96" s="83">
        <v>93528.627330999996</v>
      </c>
      <c r="G96" s="85">
        <v>100.10809999999999</v>
      </c>
      <c r="H96" s="83">
        <v>338.47147983899998</v>
      </c>
      <c r="I96" s="84">
        <v>1.9809800109641288E-4</v>
      </c>
      <c r="J96" s="84">
        <f t="shared" si="1"/>
        <v>1.9865315021218178E-3</v>
      </c>
      <c r="K96" s="84">
        <f>H96/'סכום נכסי הקרן'!$C$42</f>
        <v>1.3922158183138312E-4</v>
      </c>
    </row>
    <row r="97" spans="2:11">
      <c r="B97" s="76" t="s">
        <v>2216</v>
      </c>
      <c r="C97" s="73">
        <v>5291</v>
      </c>
      <c r="D97" s="86" t="s">
        <v>133</v>
      </c>
      <c r="E97" s="94">
        <v>42787</v>
      </c>
      <c r="F97" s="83">
        <v>139282.62</v>
      </c>
      <c r="G97" s="85">
        <v>64.926199999999994</v>
      </c>
      <c r="H97" s="83">
        <v>326.90773999999999</v>
      </c>
      <c r="I97" s="84">
        <v>5.2510654738906887E-5</v>
      </c>
      <c r="J97" s="84">
        <f t="shared" si="1"/>
        <v>1.9186624648740076E-3</v>
      </c>
      <c r="K97" s="84">
        <f>H97/'סכום נכסי הקרן'!$C$42</f>
        <v>1.344651333618165E-4</v>
      </c>
    </row>
    <row r="98" spans="2:11">
      <c r="B98" s="76" t="s">
        <v>2217</v>
      </c>
      <c r="C98" s="73">
        <v>5302</v>
      </c>
      <c r="D98" s="86" t="s">
        <v>133</v>
      </c>
      <c r="E98" s="94">
        <v>42948</v>
      </c>
      <c r="F98" s="83">
        <v>140259.75</v>
      </c>
      <c r="G98" s="85">
        <v>107.3685</v>
      </c>
      <c r="H98" s="83">
        <v>544.40017</v>
      </c>
      <c r="I98" s="84">
        <v>7.1658804255319146E-6</v>
      </c>
      <c r="J98" s="84">
        <f t="shared" si="1"/>
        <v>3.195152773225953E-3</v>
      </c>
      <c r="K98" s="84">
        <f>H98/'סכום נכסי הקרן'!$C$42</f>
        <v>2.2392507886550983E-4</v>
      </c>
    </row>
    <row r="99" spans="2:11">
      <c r="B99" s="76" t="s">
        <v>2218</v>
      </c>
      <c r="C99" s="73">
        <v>7025</v>
      </c>
      <c r="D99" s="86" t="s">
        <v>133</v>
      </c>
      <c r="E99" s="94">
        <v>43556</v>
      </c>
      <c r="F99" s="83">
        <v>186315.8</v>
      </c>
      <c r="G99" s="85">
        <v>126.929</v>
      </c>
      <c r="H99" s="83">
        <v>854.90693999999996</v>
      </c>
      <c r="I99" s="84">
        <v>8.1246559792592585E-5</v>
      </c>
      <c r="J99" s="84">
        <f t="shared" si="1"/>
        <v>5.0175558912685745E-3</v>
      </c>
      <c r="K99" s="84">
        <f>H99/'סכום נכסי הקרן'!$C$42</f>
        <v>3.5164409291454056E-4</v>
      </c>
    </row>
    <row r="100" spans="2:11">
      <c r="B100" s="76" t="s">
        <v>2219</v>
      </c>
      <c r="C100" s="73">
        <v>9386</v>
      </c>
      <c r="D100" s="86" t="s">
        <v>133</v>
      </c>
      <c r="E100" s="94">
        <v>44896</v>
      </c>
      <c r="F100" s="83">
        <v>5619.87</v>
      </c>
      <c r="G100" s="85">
        <v>132.78270000000001</v>
      </c>
      <c r="H100" s="83">
        <v>26.97589</v>
      </c>
      <c r="I100" s="84">
        <v>1.6826060302376793E-4</v>
      </c>
      <c r="J100" s="84">
        <f t="shared" si="1"/>
        <v>1.5832487661372011E-4</v>
      </c>
      <c r="K100" s="84">
        <f>H100/'סכום נכסי הקרן'!$C$42</f>
        <v>1.1095842045231759E-5</v>
      </c>
    </row>
    <row r="101" spans="2:11">
      <c r="B101" s="76" t="s">
        <v>2220</v>
      </c>
      <c r="C101" s="73">
        <v>7045</v>
      </c>
      <c r="D101" s="86" t="s">
        <v>135</v>
      </c>
      <c r="E101" s="94">
        <v>43909</v>
      </c>
      <c r="F101" s="83">
        <v>449089.42</v>
      </c>
      <c r="G101" s="85">
        <v>97.561099999999996</v>
      </c>
      <c r="H101" s="83">
        <v>1722.8406599999998</v>
      </c>
      <c r="I101" s="84">
        <v>1.6366858749999999E-4</v>
      </c>
      <c r="J101" s="84">
        <f t="shared" si="1"/>
        <v>1.0111567585707092E-2</v>
      </c>
      <c r="K101" s="84">
        <f>H101/'סכום נכסי הקרן'!$C$42</f>
        <v>7.0864641843004371E-4</v>
      </c>
    </row>
    <row r="102" spans="2:11">
      <c r="B102" s="76" t="s">
        <v>2221</v>
      </c>
      <c r="C102" s="73">
        <v>7086</v>
      </c>
      <c r="D102" s="86" t="s">
        <v>133</v>
      </c>
      <c r="E102" s="94">
        <v>44160</v>
      </c>
      <c r="F102" s="83">
        <v>366925.88</v>
      </c>
      <c r="G102" s="85">
        <v>94.392200000000003</v>
      </c>
      <c r="H102" s="83">
        <v>1252.05312</v>
      </c>
      <c r="I102" s="84">
        <v>1.4491931500000001E-4</v>
      </c>
      <c r="J102" s="84">
        <f t="shared" si="1"/>
        <v>7.3484565564963123E-3</v>
      </c>
      <c r="K102" s="84">
        <f>H102/'סכום נכסי הקרן'!$C$42</f>
        <v>5.150000111862706E-4</v>
      </c>
    </row>
    <row r="103" spans="2:11">
      <c r="B103" s="76" t="s">
        <v>2222</v>
      </c>
      <c r="C103" s="73">
        <v>87952</v>
      </c>
      <c r="D103" s="86" t="s">
        <v>135</v>
      </c>
      <c r="E103" s="94">
        <v>44819</v>
      </c>
      <c r="F103" s="83">
        <v>8852.61</v>
      </c>
      <c r="G103" s="85">
        <v>100</v>
      </c>
      <c r="H103" s="83">
        <v>34.810250000000003</v>
      </c>
      <c r="I103" s="84">
        <v>0</v>
      </c>
      <c r="J103" s="84">
        <f t="shared" si="1"/>
        <v>2.0430571655440287E-4</v>
      </c>
      <c r="K103" s="84">
        <f>H103/'סכום נכסי הקרן'!$C$42</f>
        <v>1.4318305551921693E-5</v>
      </c>
    </row>
    <row r="104" spans="2:11">
      <c r="B104" s="76" t="s">
        <v>2223</v>
      </c>
      <c r="C104" s="73">
        <v>8318</v>
      </c>
      <c r="D104" s="86" t="s">
        <v>135</v>
      </c>
      <c r="E104" s="94">
        <v>44256</v>
      </c>
      <c r="F104" s="83">
        <v>77597.960000000006</v>
      </c>
      <c r="G104" s="85">
        <v>93.769099999999995</v>
      </c>
      <c r="H104" s="83">
        <v>286.11831000000001</v>
      </c>
      <c r="I104" s="84">
        <v>3.076923076923077E-4</v>
      </c>
      <c r="J104" s="84">
        <f t="shared" si="1"/>
        <v>1.6792641921240085E-3</v>
      </c>
      <c r="K104" s="84">
        <f>H104/'סכום נכסי הקרן'!$C$42</f>
        <v>1.1768744512261337E-4</v>
      </c>
    </row>
    <row r="105" spans="2:11">
      <c r="B105" s="76" t="s">
        <v>2224</v>
      </c>
      <c r="C105" s="73">
        <v>6650</v>
      </c>
      <c r="D105" s="86" t="s">
        <v>135</v>
      </c>
      <c r="E105" s="94">
        <v>43466</v>
      </c>
      <c r="F105" s="83">
        <v>418346.37</v>
      </c>
      <c r="G105" s="85">
        <v>138.0883</v>
      </c>
      <c r="H105" s="83">
        <v>2271.5823999999998</v>
      </c>
      <c r="I105" s="84">
        <v>1.2318418250000001E-4</v>
      </c>
      <c r="J105" s="84">
        <f t="shared" si="1"/>
        <v>1.333220157695995E-2</v>
      </c>
      <c r="K105" s="84">
        <f>H105/'סכום נכסי הקרן'!$C$42</f>
        <v>9.3435729101536472E-4</v>
      </c>
    </row>
    <row r="106" spans="2:11">
      <c r="B106" s="76" t="s">
        <v>2225</v>
      </c>
      <c r="C106" s="73">
        <v>7035</v>
      </c>
      <c r="D106" s="86" t="s">
        <v>135</v>
      </c>
      <c r="E106" s="94">
        <v>43847</v>
      </c>
      <c r="F106" s="83">
        <v>118661.94</v>
      </c>
      <c r="G106" s="85">
        <v>139.12549999999999</v>
      </c>
      <c r="H106" s="83">
        <v>649.16300999999999</v>
      </c>
      <c r="I106" s="84">
        <v>2.9665485E-4</v>
      </c>
      <c r="J106" s="84">
        <f t="shared" si="1"/>
        <v>3.8100190006869522E-3</v>
      </c>
      <c r="K106" s="84">
        <f>H106/'סכום נכסי הקרן'!$C$42</f>
        <v>2.6701659224467498E-4</v>
      </c>
    </row>
    <row r="107" spans="2:11">
      <c r="B107" s="76" t="s">
        <v>2226</v>
      </c>
      <c r="C107" s="73">
        <v>7040</v>
      </c>
      <c r="D107" s="86" t="s">
        <v>135</v>
      </c>
      <c r="E107" s="94">
        <v>43891</v>
      </c>
      <c r="F107" s="83">
        <v>36152.04</v>
      </c>
      <c r="G107" s="85">
        <v>139.18879999999999</v>
      </c>
      <c r="H107" s="83">
        <v>197.86669000000001</v>
      </c>
      <c r="I107" s="84">
        <v>1.12975125E-4</v>
      </c>
      <c r="J107" s="84">
        <f t="shared" si="1"/>
        <v>1.1613043825510561E-3</v>
      </c>
      <c r="K107" s="84">
        <f>H107/'סכום נכסי הקרן'!$C$42</f>
        <v>8.1387399572464104E-5</v>
      </c>
    </row>
    <row r="108" spans="2:11">
      <c r="B108" s="76" t="s">
        <v>2227</v>
      </c>
      <c r="C108" s="73">
        <v>9391</v>
      </c>
      <c r="D108" s="86" t="s">
        <v>135</v>
      </c>
      <c r="E108" s="94">
        <v>44608</v>
      </c>
      <c r="F108" s="83">
        <v>103009.009991</v>
      </c>
      <c r="G108" s="85">
        <v>100</v>
      </c>
      <c r="H108" s="83">
        <v>405.05202900899997</v>
      </c>
      <c r="I108" s="84">
        <v>9.3220826538554618E-5</v>
      </c>
      <c r="J108" s="84">
        <f t="shared" si="1"/>
        <v>2.3773010831148445E-3</v>
      </c>
      <c r="K108" s="84">
        <f>H108/'סכום נכסי הקרן'!$C$42</f>
        <v>1.666077869528863E-4</v>
      </c>
    </row>
    <row r="109" spans="2:11">
      <c r="B109" s="76" t="s">
        <v>2228</v>
      </c>
      <c r="C109" s="73">
        <v>84032</v>
      </c>
      <c r="D109" s="86" t="s">
        <v>133</v>
      </c>
      <c r="E109" s="94">
        <v>44314</v>
      </c>
      <c r="F109" s="83">
        <v>96043.36</v>
      </c>
      <c r="G109" s="85">
        <v>100</v>
      </c>
      <c r="H109" s="83">
        <v>347.19675999999998</v>
      </c>
      <c r="I109" s="84">
        <v>1.5E-3</v>
      </c>
      <c r="J109" s="84">
        <f t="shared" si="1"/>
        <v>2.0377412640577713E-3</v>
      </c>
      <c r="K109" s="84">
        <f>H109/'סכום נכסי הקרן'!$C$42</f>
        <v>1.4281050254787665E-4</v>
      </c>
    </row>
    <row r="110" spans="2:11">
      <c r="B110" s="76" t="s">
        <v>2229</v>
      </c>
      <c r="C110" s="73">
        <v>8314</v>
      </c>
      <c r="D110" s="86" t="s">
        <v>133</v>
      </c>
      <c r="E110" s="94">
        <v>44264</v>
      </c>
      <c r="F110" s="83">
        <v>74723.820000000007</v>
      </c>
      <c r="G110" s="85">
        <v>102.13639999999999</v>
      </c>
      <c r="H110" s="83">
        <v>275.89759999999995</v>
      </c>
      <c r="I110" s="84">
        <v>3.1946099293333335E-4</v>
      </c>
      <c r="J110" s="84">
        <f t="shared" si="1"/>
        <v>1.6192775651895637E-3</v>
      </c>
      <c r="K110" s="84">
        <f>H110/'סכום נכסי הקרן'!$C$42</f>
        <v>1.1348341760952218E-4</v>
      </c>
    </row>
    <row r="111" spans="2:11">
      <c r="B111" s="76" t="s">
        <v>2230</v>
      </c>
      <c r="C111" s="73">
        <v>84035</v>
      </c>
      <c r="D111" s="86" t="s">
        <v>133</v>
      </c>
      <c r="E111" s="94">
        <v>44314</v>
      </c>
      <c r="F111" s="83">
        <v>52428.35</v>
      </c>
      <c r="G111" s="85">
        <v>100</v>
      </c>
      <c r="H111" s="83">
        <v>189.52850000000001</v>
      </c>
      <c r="I111" s="84">
        <v>8.0000000000000004E-4</v>
      </c>
      <c r="J111" s="84">
        <f t="shared" si="1"/>
        <v>1.1123665012454994E-3</v>
      </c>
      <c r="K111" s="84">
        <f>H111/'סכום נכסי הקרן'!$C$42</f>
        <v>7.7957698488157666E-5</v>
      </c>
    </row>
    <row r="112" spans="2:11">
      <c r="B112" s="76" t="s">
        <v>2231</v>
      </c>
      <c r="C112" s="73">
        <v>7032</v>
      </c>
      <c r="D112" s="86" t="s">
        <v>133</v>
      </c>
      <c r="E112" s="94">
        <v>43853</v>
      </c>
      <c r="F112" s="83">
        <v>90062.28</v>
      </c>
      <c r="G112" s="85">
        <v>79.153199999999998</v>
      </c>
      <c r="H112" s="83">
        <v>257.70316000000003</v>
      </c>
      <c r="I112" s="84">
        <v>1.6494923076923077E-4</v>
      </c>
      <c r="J112" s="84">
        <f t="shared" si="1"/>
        <v>1.5124921183310644E-3</v>
      </c>
      <c r="K112" s="84">
        <f>H112/'סכום נכסי הקרן'!$C$42</f>
        <v>1.0599960030668452E-4</v>
      </c>
    </row>
    <row r="113" spans="2:11">
      <c r="B113" s="76" t="s">
        <v>2232</v>
      </c>
      <c r="C113" s="73">
        <v>8337</v>
      </c>
      <c r="D113" s="86" t="s">
        <v>133</v>
      </c>
      <c r="E113" s="94">
        <v>44470</v>
      </c>
      <c r="F113" s="83">
        <v>212281.54367899999</v>
      </c>
      <c r="G113" s="85">
        <v>136.1335</v>
      </c>
      <c r="H113" s="83">
        <v>1044.6854574619999</v>
      </c>
      <c r="I113" s="84">
        <v>4.1229383205342973E-4</v>
      </c>
      <c r="J113" s="84">
        <f t="shared" si="1"/>
        <v>6.1313897763083589E-3</v>
      </c>
      <c r="K113" s="84">
        <f>H113/'סכום נכסי הקרן'!$C$42</f>
        <v>4.2970462968780764E-4</v>
      </c>
    </row>
    <row r="114" spans="2:11">
      <c r="B114" s="76" t="s">
        <v>2233</v>
      </c>
      <c r="C114" s="73">
        <v>8111</v>
      </c>
      <c r="D114" s="86" t="s">
        <v>133</v>
      </c>
      <c r="E114" s="94">
        <v>44377</v>
      </c>
      <c r="F114" s="83">
        <v>62272</v>
      </c>
      <c r="G114" s="85">
        <v>100.378</v>
      </c>
      <c r="H114" s="83">
        <v>225.96422000000001</v>
      </c>
      <c r="I114" s="84">
        <v>6.0753170731707315E-5</v>
      </c>
      <c r="J114" s="84">
        <f t="shared" si="1"/>
        <v>1.3262123047882947E-3</v>
      </c>
      <c r="K114" s="84">
        <f>H114/'סכום נכסי הקרן'!$C$42</f>
        <v>9.2944599529209206E-5</v>
      </c>
    </row>
    <row r="115" spans="2:11">
      <c r="B115" s="76" t="s">
        <v>2234</v>
      </c>
      <c r="C115" s="73">
        <v>9237</v>
      </c>
      <c r="D115" s="86" t="s">
        <v>133</v>
      </c>
      <c r="E115" s="94">
        <v>44712</v>
      </c>
      <c r="F115" s="83">
        <v>168637</v>
      </c>
      <c r="G115" s="85">
        <v>111.6357</v>
      </c>
      <c r="H115" s="83">
        <v>680.55664000000002</v>
      </c>
      <c r="I115" s="84">
        <v>1.2394740259740258E-4</v>
      </c>
      <c r="J115" s="84">
        <f t="shared" si="1"/>
        <v>3.9942721465963844E-3</v>
      </c>
      <c r="K115" s="84">
        <f>H115/'סכום נכסי הקרן'!$C$42</f>
        <v>2.7992955859004666E-4</v>
      </c>
    </row>
    <row r="116" spans="2:11">
      <c r="B116" s="76" t="s">
        <v>2235</v>
      </c>
      <c r="C116" s="73">
        <v>6648</v>
      </c>
      <c r="D116" s="86" t="s">
        <v>133</v>
      </c>
      <c r="E116" s="94">
        <v>43466</v>
      </c>
      <c r="F116" s="83">
        <v>614077.78</v>
      </c>
      <c r="G116" s="85">
        <v>122.7418</v>
      </c>
      <c r="H116" s="83">
        <v>2724.7343799999999</v>
      </c>
      <c r="I116" s="84">
        <v>9.9458755714285714E-5</v>
      </c>
      <c r="J116" s="84">
        <f t="shared" si="1"/>
        <v>1.5991807296021045E-2</v>
      </c>
      <c r="K116" s="84">
        <f>H116/'סכום נכסי הקרן'!$C$42</f>
        <v>1.1207497619427011E-3</v>
      </c>
    </row>
    <row r="117" spans="2:11">
      <c r="B117" s="76" t="s">
        <v>2236</v>
      </c>
      <c r="C117" s="73">
        <v>6665</v>
      </c>
      <c r="D117" s="86" t="s">
        <v>133</v>
      </c>
      <c r="E117" s="94">
        <v>43586</v>
      </c>
      <c r="F117" s="83">
        <v>86553.05</v>
      </c>
      <c r="G117" s="85">
        <v>203.9134</v>
      </c>
      <c r="H117" s="83">
        <v>638.02317000000005</v>
      </c>
      <c r="I117" s="84">
        <v>2.201806641366224E-4</v>
      </c>
      <c r="J117" s="84">
        <f t="shared" si="1"/>
        <v>3.7446378846794147E-3</v>
      </c>
      <c r="K117" s="84">
        <f>H117/'סכום נכסי הקרן'!$C$42</f>
        <v>2.6243450412639029E-4</v>
      </c>
    </row>
    <row r="118" spans="2:11">
      <c r="B118" s="76" t="s">
        <v>2237</v>
      </c>
      <c r="C118" s="73">
        <v>7016</v>
      </c>
      <c r="D118" s="86" t="s">
        <v>133</v>
      </c>
      <c r="E118" s="94">
        <v>43627</v>
      </c>
      <c r="F118" s="83">
        <v>82571.17</v>
      </c>
      <c r="G118" s="85">
        <v>77.4679</v>
      </c>
      <c r="H118" s="83">
        <v>231.23763</v>
      </c>
      <c r="I118" s="84">
        <v>4.2003696832579183E-4</v>
      </c>
      <c r="J118" s="84">
        <f t="shared" si="1"/>
        <v>1.3571626084699731E-3</v>
      </c>
      <c r="K118" s="84">
        <f>H118/'סכום נכסי הקרן'!$C$42</f>
        <v>9.5113681787468179E-5</v>
      </c>
    </row>
    <row r="119" spans="2:11">
      <c r="B119" s="76" t="s">
        <v>2238</v>
      </c>
      <c r="C119" s="73">
        <v>7042</v>
      </c>
      <c r="D119" s="86" t="s">
        <v>133</v>
      </c>
      <c r="E119" s="94">
        <v>43558</v>
      </c>
      <c r="F119" s="83">
        <v>103308.38</v>
      </c>
      <c r="G119" s="85">
        <v>101.9453</v>
      </c>
      <c r="H119" s="83">
        <v>380.72471999999999</v>
      </c>
      <c r="I119" s="84">
        <v>3.21619705614922E-4</v>
      </c>
      <c r="J119" s="84">
        <f t="shared" si="1"/>
        <v>2.2345210600203786E-3</v>
      </c>
      <c r="K119" s="84">
        <f>H119/'סכום נכסי הקרן'!$C$42</f>
        <v>1.5660137092177826E-4</v>
      </c>
    </row>
    <row r="120" spans="2:11">
      <c r="B120" s="76" t="s">
        <v>2239</v>
      </c>
      <c r="C120" s="73">
        <v>7057</v>
      </c>
      <c r="D120" s="86" t="s">
        <v>133</v>
      </c>
      <c r="E120" s="94">
        <v>43917</v>
      </c>
      <c r="F120" s="83">
        <v>11330.33</v>
      </c>
      <c r="G120" s="85">
        <v>117.5414</v>
      </c>
      <c r="H120" s="83">
        <v>48.14396</v>
      </c>
      <c r="I120" s="84">
        <v>1.7921034901960786E-3</v>
      </c>
      <c r="J120" s="84">
        <f t="shared" si="1"/>
        <v>2.8256293033133945E-4</v>
      </c>
      <c r="K120" s="84">
        <f>H120/'סכום נכסי הקרן'!$C$42</f>
        <v>1.9802785954122589E-5</v>
      </c>
    </row>
    <row r="121" spans="2:11">
      <c r="B121" s="76" t="s">
        <v>2240</v>
      </c>
      <c r="C121" s="73">
        <v>87954</v>
      </c>
      <c r="D121" s="86" t="s">
        <v>135</v>
      </c>
      <c r="E121" s="94">
        <v>44837</v>
      </c>
      <c r="F121" s="83">
        <v>18504.63</v>
      </c>
      <c r="G121" s="85">
        <v>100</v>
      </c>
      <c r="H121" s="83">
        <v>72.763899999999992</v>
      </c>
      <c r="I121" s="84">
        <v>0</v>
      </c>
      <c r="J121" s="84">
        <f t="shared" si="1"/>
        <v>4.2706044135830428E-4</v>
      </c>
      <c r="K121" s="84">
        <f>H121/'סכום נכסי הקרן'!$C$42</f>
        <v>2.9929568255024732E-5</v>
      </c>
    </row>
    <row r="122" spans="2:11">
      <c r="B122" s="76" t="s">
        <v>2241</v>
      </c>
      <c r="C122" s="73">
        <v>87953</v>
      </c>
      <c r="D122" s="86" t="s">
        <v>135</v>
      </c>
      <c r="E122" s="94">
        <v>44792</v>
      </c>
      <c r="F122" s="83">
        <v>25018.26</v>
      </c>
      <c r="G122" s="85">
        <v>100</v>
      </c>
      <c r="H122" s="83">
        <v>98.37679</v>
      </c>
      <c r="I122" s="84">
        <v>1E-4</v>
      </c>
      <c r="J122" s="84">
        <f t="shared" si="1"/>
        <v>5.7738570028287685E-4</v>
      </c>
      <c r="K122" s="84">
        <f>H122/'סכום נכסי הקרן'!$C$42</f>
        <v>4.0464775129085095E-5</v>
      </c>
    </row>
    <row r="123" spans="2:11">
      <c r="B123" s="76" t="s">
        <v>2242</v>
      </c>
      <c r="C123" s="73">
        <v>5237</v>
      </c>
      <c r="D123" s="86" t="s">
        <v>133</v>
      </c>
      <c r="E123" s="94">
        <v>43007</v>
      </c>
      <c r="F123" s="83">
        <v>526253.37</v>
      </c>
      <c r="G123" s="85">
        <v>39.3964</v>
      </c>
      <c r="H123" s="83">
        <v>749.47943999999995</v>
      </c>
      <c r="I123" s="84">
        <v>3.3017562499999999E-4</v>
      </c>
      <c r="J123" s="84">
        <f t="shared" si="1"/>
        <v>4.3987886910318817E-3</v>
      </c>
      <c r="K123" s="84">
        <f>H123/'סכום נכסי הקרן'!$C$42</f>
        <v>3.0827918865285832E-4</v>
      </c>
    </row>
    <row r="124" spans="2:11">
      <c r="B124" s="76" t="s">
        <v>2243</v>
      </c>
      <c r="C124" s="73">
        <v>87343</v>
      </c>
      <c r="D124" s="86" t="s">
        <v>133</v>
      </c>
      <c r="E124" s="94">
        <v>44421</v>
      </c>
      <c r="F124" s="83">
        <v>45366.42</v>
      </c>
      <c r="G124" s="85">
        <v>100</v>
      </c>
      <c r="H124" s="83">
        <v>163.99961999999999</v>
      </c>
      <c r="I124" s="84">
        <v>1E-4</v>
      </c>
      <c r="J124" s="84">
        <f t="shared" si="1"/>
        <v>9.6253430753153965E-4</v>
      </c>
      <c r="K124" s="84">
        <f>H124/'סכום נכסי הקרן'!$C$42</f>
        <v>6.7457046977802455E-5</v>
      </c>
    </row>
    <row r="125" spans="2:11">
      <c r="B125" s="76" t="s">
        <v>2244</v>
      </c>
      <c r="C125" s="73">
        <v>87342</v>
      </c>
      <c r="D125" s="86" t="s">
        <v>133</v>
      </c>
      <c r="E125" s="94">
        <v>44421</v>
      </c>
      <c r="F125" s="83">
        <v>25184.35</v>
      </c>
      <c r="G125" s="85">
        <v>100</v>
      </c>
      <c r="H125" s="83">
        <v>91.041429999999991</v>
      </c>
      <c r="I125" s="84">
        <v>1E-4</v>
      </c>
      <c r="J125" s="84">
        <f t="shared" si="1"/>
        <v>5.3433355383220482E-4</v>
      </c>
      <c r="K125" s="84">
        <f>H125/'סכום נכסי הקרן'!$C$42</f>
        <v>3.7447562503110147E-5</v>
      </c>
    </row>
    <row r="126" spans="2:11">
      <c r="B126" s="76" t="s">
        <v>2245</v>
      </c>
      <c r="C126" s="73">
        <v>9011</v>
      </c>
      <c r="D126" s="86" t="s">
        <v>136</v>
      </c>
      <c r="E126" s="94">
        <v>44644</v>
      </c>
      <c r="F126" s="83">
        <v>711722.29436699999</v>
      </c>
      <c r="G126" s="85">
        <v>102.169</v>
      </c>
      <c r="H126" s="83">
        <v>3248.3671467079994</v>
      </c>
      <c r="I126" s="84">
        <v>1.098336894933783E-3</v>
      </c>
      <c r="J126" s="84">
        <f t="shared" si="1"/>
        <v>1.9065073578614311E-2</v>
      </c>
      <c r="K126" s="84">
        <f>H126/'סכום נכסי הקרן'!$C$42</f>
        <v>1.3361327008966949E-3</v>
      </c>
    </row>
    <row r="127" spans="2:11">
      <c r="B127" s="76" t="s">
        <v>2246</v>
      </c>
      <c r="C127" s="73">
        <v>8329</v>
      </c>
      <c r="D127" s="86" t="s">
        <v>133</v>
      </c>
      <c r="E127" s="94">
        <v>43810</v>
      </c>
      <c r="F127" s="83">
        <v>275402.53999999998</v>
      </c>
      <c r="G127" s="85">
        <v>107.44889999999999</v>
      </c>
      <c r="H127" s="83">
        <v>1069.7399599999999</v>
      </c>
      <c r="I127" s="84">
        <v>2.9517540421428571E-5</v>
      </c>
      <c r="J127" s="84">
        <f t="shared" si="1"/>
        <v>6.2784377892913211E-3</v>
      </c>
      <c r="K127" s="84">
        <f>H127/'סכום נכסי הקרן'!$C$42</f>
        <v>4.4001015816836958E-4</v>
      </c>
    </row>
    <row r="128" spans="2:11">
      <c r="B128" s="76" t="s">
        <v>2247</v>
      </c>
      <c r="C128" s="73">
        <v>5290</v>
      </c>
      <c r="D128" s="86" t="s">
        <v>133</v>
      </c>
      <c r="E128" s="94">
        <v>42359</v>
      </c>
      <c r="F128" s="83">
        <v>160088.07</v>
      </c>
      <c r="G128" s="85">
        <v>59.482399999999998</v>
      </c>
      <c r="H128" s="83">
        <v>344.23559</v>
      </c>
      <c r="I128" s="84">
        <v>3.3858199320437122E-5</v>
      </c>
      <c r="J128" s="84">
        <f t="shared" si="1"/>
        <v>2.0203617864990235E-3</v>
      </c>
      <c r="K128" s="84">
        <f>H128/'סכום נכסי הקרן'!$C$42</f>
        <v>1.4159250104397525E-4</v>
      </c>
    </row>
    <row r="129" spans="2:11">
      <c r="B129" s="76" t="s">
        <v>2248</v>
      </c>
      <c r="C129" s="73">
        <v>8278</v>
      </c>
      <c r="D129" s="86" t="s">
        <v>133</v>
      </c>
      <c r="E129" s="94">
        <v>44256</v>
      </c>
      <c r="F129" s="83">
        <v>50801.85</v>
      </c>
      <c r="G129" s="85">
        <v>117.8798</v>
      </c>
      <c r="H129" s="83">
        <v>216.48470999999998</v>
      </c>
      <c r="I129" s="84">
        <v>2.0320739520000001E-4</v>
      </c>
      <c r="J129" s="84">
        <f t="shared" si="1"/>
        <v>1.2705758734746833E-3</v>
      </c>
      <c r="K129" s="84">
        <f>H129/'סכום נכסי הקרן'!$C$42</f>
        <v>8.9045445668995684E-5</v>
      </c>
    </row>
    <row r="130" spans="2:11">
      <c r="B130" s="76" t="s">
        <v>2249</v>
      </c>
      <c r="C130" s="73">
        <v>8413</v>
      </c>
      <c r="D130" s="86" t="s">
        <v>135</v>
      </c>
      <c r="E130" s="94">
        <v>44661</v>
      </c>
      <c r="F130" s="83">
        <v>35261.800000000003</v>
      </c>
      <c r="G130" s="85">
        <v>101.27200000000001</v>
      </c>
      <c r="H130" s="83">
        <v>140.42016000000001</v>
      </c>
      <c r="I130" s="84">
        <v>1.9206633333333333E-4</v>
      </c>
      <c r="J130" s="84">
        <f t="shared" si="1"/>
        <v>8.2414350392438719E-4</v>
      </c>
      <c r="K130" s="84">
        <f>H130/'סכום נכסי הקרן'!$C$42</f>
        <v>5.7758239499277728E-5</v>
      </c>
    </row>
    <row r="131" spans="2:11">
      <c r="B131" s="76" t="s">
        <v>2250</v>
      </c>
      <c r="C131" s="73">
        <v>7053</v>
      </c>
      <c r="D131" s="86" t="s">
        <v>140</v>
      </c>
      <c r="E131" s="94">
        <v>43096</v>
      </c>
      <c r="F131" s="83">
        <v>3018788.05</v>
      </c>
      <c r="G131" s="85">
        <v>45.448</v>
      </c>
      <c r="H131" s="83">
        <v>724.26760000000002</v>
      </c>
      <c r="I131" s="84">
        <v>1.5683895124680986E-4</v>
      </c>
      <c r="J131" s="84">
        <f t="shared" si="1"/>
        <v>4.2508172447809946E-3</v>
      </c>
      <c r="K131" s="84">
        <f>H131/'סכום נכסי הקרן'!$C$42</f>
        <v>2.9790894343352888E-4</v>
      </c>
    </row>
    <row r="132" spans="2:11">
      <c r="B132" s="76" t="s">
        <v>2251</v>
      </c>
      <c r="C132" s="73">
        <v>8281</v>
      </c>
      <c r="D132" s="86" t="s">
        <v>135</v>
      </c>
      <c r="E132" s="94">
        <v>44302</v>
      </c>
      <c r="F132" s="83">
        <v>312266.93</v>
      </c>
      <c r="G132" s="85">
        <v>140.8741</v>
      </c>
      <c r="H132" s="83">
        <v>1729.78748</v>
      </c>
      <c r="I132" s="84">
        <v>1.1777569714285714E-4</v>
      </c>
      <c r="J132" s="84">
        <f t="shared" si="1"/>
        <v>1.0152339342240713E-2</v>
      </c>
      <c r="K132" s="84">
        <f>H132/'סכום נכסי הקרן'!$C$42</f>
        <v>7.1150381506966003E-4</v>
      </c>
    </row>
    <row r="133" spans="2:11">
      <c r="B133" s="76" t="s">
        <v>2252</v>
      </c>
      <c r="C133" s="73">
        <v>8327</v>
      </c>
      <c r="D133" s="86" t="s">
        <v>133</v>
      </c>
      <c r="E133" s="94">
        <v>44427</v>
      </c>
      <c r="F133" s="83">
        <v>21593.599999999999</v>
      </c>
      <c r="G133" s="85">
        <v>171.32490000000001</v>
      </c>
      <c r="H133" s="83">
        <v>133.73767999999998</v>
      </c>
      <c r="I133" s="84">
        <v>1.3087032848484851E-4</v>
      </c>
      <c r="J133" s="84">
        <f t="shared" si="1"/>
        <v>7.8492319195419243E-4</v>
      </c>
      <c r="K133" s="84">
        <f>H133/'סכום נכסי הקרן'!$C$42</f>
        <v>5.5009572354267105E-5</v>
      </c>
    </row>
    <row r="134" spans="2:11">
      <c r="B134" s="76" t="s">
        <v>2253</v>
      </c>
      <c r="C134" s="73">
        <v>5332</v>
      </c>
      <c r="D134" s="86" t="s">
        <v>133</v>
      </c>
      <c r="E134" s="94">
        <v>43318</v>
      </c>
      <c r="F134" s="83">
        <v>111142.14</v>
      </c>
      <c r="G134" s="85">
        <v>106.69629999999999</v>
      </c>
      <c r="H134" s="83">
        <v>428.68319000000002</v>
      </c>
      <c r="I134" s="84">
        <v>5.3629614814814813E-5</v>
      </c>
      <c r="J134" s="84">
        <f t="shared" si="1"/>
        <v>2.515995326312716E-3</v>
      </c>
      <c r="K134" s="84">
        <f>H134/'סכום נכסי הקרן'!$C$42</f>
        <v>1.7632786031104351E-4</v>
      </c>
    </row>
    <row r="135" spans="2:11">
      <c r="B135" s="76" t="s">
        <v>2254</v>
      </c>
      <c r="C135" s="73">
        <v>5294</v>
      </c>
      <c r="D135" s="86" t="s">
        <v>136</v>
      </c>
      <c r="E135" s="94">
        <v>42646</v>
      </c>
      <c r="F135" s="83">
        <v>143554.60999999999</v>
      </c>
      <c r="G135" s="85">
        <v>47.417000000000002</v>
      </c>
      <c r="H135" s="83">
        <v>304.07913000000002</v>
      </c>
      <c r="I135" s="84">
        <v>2.3925768333333332E-4</v>
      </c>
      <c r="J135" s="84">
        <f t="shared" si="1"/>
        <v>1.7846784939461631E-3</v>
      </c>
      <c r="K135" s="84">
        <f>H135/'סכום נכסי הקרן'!$C$42</f>
        <v>1.2507516881672836E-4</v>
      </c>
    </row>
    <row r="136" spans="2:11">
      <c r="B136" s="76" t="s">
        <v>2255</v>
      </c>
      <c r="C136" s="73">
        <v>8323</v>
      </c>
      <c r="D136" s="86" t="s">
        <v>133</v>
      </c>
      <c r="E136" s="94">
        <v>44406</v>
      </c>
      <c r="F136" s="83">
        <v>572702.06000000006</v>
      </c>
      <c r="G136" s="85">
        <v>96.047300000000007</v>
      </c>
      <c r="H136" s="83">
        <v>1988.48451</v>
      </c>
      <c r="I136" s="84">
        <v>3.793289120905923E-5</v>
      </c>
      <c r="J136" s="84">
        <f t="shared" si="1"/>
        <v>1.1670664608064598E-2</v>
      </c>
      <c r="K136" s="84">
        <f>H136/'סכום נכסי הקרן'!$C$42</f>
        <v>8.1791221836796017E-4</v>
      </c>
    </row>
    <row r="137" spans="2:11">
      <c r="B137" s="76" t="s">
        <v>2256</v>
      </c>
      <c r="C137" s="73">
        <v>7060</v>
      </c>
      <c r="D137" s="86" t="s">
        <v>135</v>
      </c>
      <c r="E137" s="94">
        <v>44197</v>
      </c>
      <c r="F137" s="83">
        <v>237020.97</v>
      </c>
      <c r="G137" s="85">
        <v>110.4329</v>
      </c>
      <c r="H137" s="83">
        <v>1029.2499299999999</v>
      </c>
      <c r="I137" s="84">
        <v>1.965989054054054E-5</v>
      </c>
      <c r="J137" s="84">
        <f t="shared" si="1"/>
        <v>6.0407967326353293E-3</v>
      </c>
      <c r="K137" s="84">
        <f>H137/'סכום נכסי הקרן'!$C$42</f>
        <v>4.2335562045759545E-4</v>
      </c>
    </row>
    <row r="138" spans="2:11">
      <c r="B138" s="76" t="s">
        <v>2257</v>
      </c>
      <c r="C138" s="73">
        <v>9317</v>
      </c>
      <c r="D138" s="86" t="s">
        <v>135</v>
      </c>
      <c r="E138" s="94">
        <v>44545</v>
      </c>
      <c r="F138" s="83">
        <v>841850.05956700002</v>
      </c>
      <c r="G138" s="85">
        <v>100.1293</v>
      </c>
      <c r="H138" s="83">
        <v>3314.6030509570001</v>
      </c>
      <c r="I138" s="84">
        <v>2.1051492003022347E-4</v>
      </c>
      <c r="J138" s="84">
        <f t="shared" si="1"/>
        <v>1.9453820395405944E-2</v>
      </c>
      <c r="K138" s="84">
        <f>H138/'סכום נכסי הקרן'!$C$42</f>
        <v>1.3633771451493223E-3</v>
      </c>
    </row>
    <row r="139" spans="2:11">
      <c r="B139" s="76" t="s">
        <v>2258</v>
      </c>
      <c r="C139" s="73">
        <v>8313</v>
      </c>
      <c r="D139" s="86" t="s">
        <v>133</v>
      </c>
      <c r="E139" s="94">
        <v>44357</v>
      </c>
      <c r="F139" s="83">
        <v>30707.43</v>
      </c>
      <c r="G139" s="85">
        <v>102.2286</v>
      </c>
      <c r="H139" s="83">
        <v>113.48128</v>
      </c>
      <c r="I139" s="84">
        <v>2.1975417777777779E-3</v>
      </c>
      <c r="J139" s="84">
        <f t="shared" si="1"/>
        <v>6.6603584363544713E-4</v>
      </c>
      <c r="K139" s="84">
        <f>H139/'סכום נכסי הקרן'!$C$42</f>
        <v>4.6677620570469334E-5</v>
      </c>
    </row>
    <row r="140" spans="2:11">
      <c r="B140" s="76" t="s">
        <v>2259</v>
      </c>
      <c r="C140" s="73">
        <v>6657</v>
      </c>
      <c r="D140" s="86" t="s">
        <v>133</v>
      </c>
      <c r="E140" s="94">
        <v>42916</v>
      </c>
      <c r="F140" s="83">
        <v>51176.75</v>
      </c>
      <c r="G140" s="85">
        <v>0</v>
      </c>
      <c r="H140" s="85">
        <v>0</v>
      </c>
      <c r="I140" s="84">
        <v>2.1966630111916303E-3</v>
      </c>
      <c r="J140" s="84">
        <f t="shared" si="1"/>
        <v>0</v>
      </c>
      <c r="K140" s="84">
        <f t="shared" si="1"/>
        <v>1.2892490301852423E-8</v>
      </c>
    </row>
    <row r="141" spans="2:11">
      <c r="B141" s="76" t="s">
        <v>2260</v>
      </c>
      <c r="C141" s="73">
        <v>7009</v>
      </c>
      <c r="D141" s="86" t="s">
        <v>133</v>
      </c>
      <c r="E141" s="94">
        <v>42916</v>
      </c>
      <c r="F141" s="83">
        <v>35347.31</v>
      </c>
      <c r="G141" s="85">
        <v>98.380700000000004</v>
      </c>
      <c r="H141" s="83">
        <v>125.71137</v>
      </c>
      <c r="I141" s="84">
        <v>2.196663257420216E-3</v>
      </c>
      <c r="J141" s="84">
        <f t="shared" ref="J141:J203" si="2">IFERROR(H141/$H$11,0)</f>
        <v>7.3781577342551868E-4</v>
      </c>
      <c r="K141" s="84">
        <f>H141/'סכום נכסי הקרן'!$C$42</f>
        <v>5.1708155127029596E-5</v>
      </c>
    </row>
    <row r="142" spans="2:11">
      <c r="B142" s="76" t="s">
        <v>2261</v>
      </c>
      <c r="C142" s="73">
        <v>7987</v>
      </c>
      <c r="D142" s="86" t="s">
        <v>133</v>
      </c>
      <c r="E142" s="94">
        <v>42916</v>
      </c>
      <c r="F142" s="83">
        <v>41405.81</v>
      </c>
      <c r="G142" s="85">
        <v>99.990200000000002</v>
      </c>
      <c r="H142" s="83">
        <v>149.66732999999999</v>
      </c>
      <c r="I142" s="84">
        <v>2.1966802234417875E-3</v>
      </c>
      <c r="J142" s="84">
        <f t="shared" si="2"/>
        <v>8.7841630268194778E-4</v>
      </c>
      <c r="K142" s="84">
        <f>H142/'סכום נכסי הקרן'!$C$42</f>
        <v>6.1561826246013627E-5</v>
      </c>
    </row>
    <row r="143" spans="2:11">
      <c r="B143" s="76" t="s">
        <v>2262</v>
      </c>
      <c r="C143" s="73">
        <v>7988</v>
      </c>
      <c r="D143" s="86" t="s">
        <v>133</v>
      </c>
      <c r="E143" s="94">
        <v>42916</v>
      </c>
      <c r="F143" s="83">
        <v>41378.480000000003</v>
      </c>
      <c r="G143" s="85">
        <v>0.81669999999999998</v>
      </c>
      <c r="H143" s="83">
        <v>1.2216500000000001</v>
      </c>
      <c r="I143" s="84">
        <v>2.1966802234417875E-3</v>
      </c>
      <c r="J143" s="84">
        <f t="shared" si="2"/>
        <v>7.1700168378189258E-6</v>
      </c>
      <c r="K143" s="84">
        <f>H143/'סכום נכסי הקרן'!$C$42</f>
        <v>5.0249446578249612E-7</v>
      </c>
    </row>
    <row r="144" spans="2:11">
      <c r="B144" s="76" t="s">
        <v>2263</v>
      </c>
      <c r="C144" s="73">
        <v>8271</v>
      </c>
      <c r="D144" s="86" t="s">
        <v>133</v>
      </c>
      <c r="E144" s="94">
        <v>42916</v>
      </c>
      <c r="F144" s="83">
        <v>25446.54</v>
      </c>
      <c r="G144" s="85">
        <v>108.1523</v>
      </c>
      <c r="H144" s="83">
        <v>99.48845</v>
      </c>
      <c r="I144" s="84">
        <v>2.196662666666667E-3</v>
      </c>
      <c r="J144" s="84">
        <f t="shared" si="2"/>
        <v>5.8391017203659502E-4</v>
      </c>
      <c r="K144" s="84">
        <f>H144/'סכום נכסי הקרן'!$C$42</f>
        <v>4.092202802298414E-5</v>
      </c>
    </row>
    <row r="145" spans="2:11">
      <c r="B145" s="76" t="s">
        <v>2264</v>
      </c>
      <c r="C145" s="73">
        <v>7999</v>
      </c>
      <c r="D145" s="86" t="s">
        <v>135</v>
      </c>
      <c r="E145" s="94">
        <v>44228</v>
      </c>
      <c r="F145" s="83">
        <v>269120.15999999997</v>
      </c>
      <c r="G145" s="85">
        <v>118.4289</v>
      </c>
      <c r="H145" s="83">
        <v>1253.25521</v>
      </c>
      <c r="I145" s="84">
        <v>5.0611115094339619E-4</v>
      </c>
      <c r="J145" s="84">
        <f t="shared" si="2"/>
        <v>7.3555117732446232E-3</v>
      </c>
      <c r="K145" s="84">
        <f>H145/'סכום נכסי הקרן'!$C$42</f>
        <v>5.1549446014658861E-4</v>
      </c>
    </row>
    <row r="146" spans="2:11">
      <c r="B146" s="76" t="s">
        <v>2265</v>
      </c>
      <c r="C146" s="73">
        <v>87957</v>
      </c>
      <c r="D146" s="86" t="s">
        <v>135</v>
      </c>
      <c r="E146" s="94">
        <v>44895</v>
      </c>
      <c r="F146" s="83">
        <v>46187.55</v>
      </c>
      <c r="G146" s="85">
        <v>100</v>
      </c>
      <c r="H146" s="83">
        <v>181.61869000000002</v>
      </c>
      <c r="I146" s="84">
        <v>1E-4</v>
      </c>
      <c r="J146" s="84">
        <f t="shared" si="2"/>
        <v>1.0659428358061767E-3</v>
      </c>
      <c r="K146" s="84">
        <f>H146/'סכום נכסי הקרן'!$C$42</f>
        <v>7.4704200554714337E-5</v>
      </c>
    </row>
    <row r="147" spans="2:11">
      <c r="B147" s="76" t="s">
        <v>2266</v>
      </c>
      <c r="C147" s="73">
        <v>87958</v>
      </c>
      <c r="D147" s="86" t="s">
        <v>135</v>
      </c>
      <c r="E147" s="94">
        <v>44895</v>
      </c>
      <c r="F147" s="83">
        <v>34640.660000000003</v>
      </c>
      <c r="G147" s="85">
        <v>100</v>
      </c>
      <c r="H147" s="83">
        <v>136.21401</v>
      </c>
      <c r="I147" s="84">
        <v>1E-4</v>
      </c>
      <c r="J147" s="84">
        <f t="shared" si="2"/>
        <v>7.9945708283619325E-4</v>
      </c>
      <c r="K147" s="84">
        <f>H147/'סכום נכסי הקרן'!$C$42</f>
        <v>5.6028147331102674E-5</v>
      </c>
    </row>
    <row r="148" spans="2:11">
      <c r="B148" s="76" t="s">
        <v>2267</v>
      </c>
      <c r="C148" s="73">
        <v>7991</v>
      </c>
      <c r="D148" s="86" t="s">
        <v>133</v>
      </c>
      <c r="E148" s="94">
        <v>44105</v>
      </c>
      <c r="F148" s="83">
        <v>290581.46000000002</v>
      </c>
      <c r="G148" s="85">
        <v>110.7782</v>
      </c>
      <c r="H148" s="83">
        <v>1163.6717900000001</v>
      </c>
      <c r="I148" s="84">
        <v>5.742053055555556E-5</v>
      </c>
      <c r="J148" s="84">
        <f t="shared" si="2"/>
        <v>6.8297354626897138E-3</v>
      </c>
      <c r="K148" s="84">
        <f>H148/'סכום נכסי הקרן'!$C$42</f>
        <v>4.7864661274686784E-4</v>
      </c>
    </row>
    <row r="149" spans="2:11">
      <c r="B149" s="76" t="s">
        <v>2268</v>
      </c>
      <c r="C149" s="73">
        <v>9229</v>
      </c>
      <c r="D149" s="86" t="s">
        <v>133</v>
      </c>
      <c r="E149" s="94">
        <v>44735</v>
      </c>
      <c r="F149" s="83">
        <v>38427.25</v>
      </c>
      <c r="G149" s="85">
        <v>102.0635</v>
      </c>
      <c r="H149" s="83">
        <v>141.78101999999998</v>
      </c>
      <c r="I149" s="84">
        <v>2.5591238066666666E-4</v>
      </c>
      <c r="J149" s="84">
        <f t="shared" si="2"/>
        <v>8.3213056168554144E-4</v>
      </c>
      <c r="K149" s="84">
        <f>H149/'סכום נכסי הקרן'!$C$42</f>
        <v>5.8317994436211183E-5</v>
      </c>
    </row>
    <row r="150" spans="2:11">
      <c r="B150" s="76" t="s">
        <v>2269</v>
      </c>
      <c r="C150" s="73">
        <v>9385</v>
      </c>
      <c r="D150" s="86" t="s">
        <v>135</v>
      </c>
      <c r="E150" s="94">
        <v>44896</v>
      </c>
      <c r="F150" s="83">
        <v>130127.73</v>
      </c>
      <c r="G150" s="85">
        <v>100</v>
      </c>
      <c r="H150" s="83">
        <v>511.68826000000001</v>
      </c>
      <c r="I150" s="84">
        <v>3.1563855555555558E-4</v>
      </c>
      <c r="J150" s="84">
        <f t="shared" si="2"/>
        <v>3.0031624769076806E-3</v>
      </c>
      <c r="K150" s="84">
        <f>H150/'סכום נכסי הקרן'!$C$42</f>
        <v>2.1046987177659313E-4</v>
      </c>
    </row>
    <row r="151" spans="2:11">
      <c r="B151" s="76" t="s">
        <v>2270</v>
      </c>
      <c r="C151" s="73">
        <v>7027</v>
      </c>
      <c r="D151" s="86" t="s">
        <v>136</v>
      </c>
      <c r="E151" s="94">
        <v>43738</v>
      </c>
      <c r="F151" s="83">
        <v>256253.45</v>
      </c>
      <c r="G151" s="85">
        <v>108.46040000000001</v>
      </c>
      <c r="H151" s="83">
        <v>1241.5846200000001</v>
      </c>
      <c r="I151" s="84">
        <v>1.0677227083333334E-4</v>
      </c>
      <c r="J151" s="84">
        <f t="shared" si="2"/>
        <v>7.2870156190210063E-3</v>
      </c>
      <c r="K151" s="84">
        <f>H151/'סכום נכסי הקרן'!$C$42</f>
        <v>5.1069406159756354E-4</v>
      </c>
    </row>
    <row r="152" spans="2:11">
      <c r="B152" s="76" t="s">
        <v>2271</v>
      </c>
      <c r="C152" s="73">
        <v>9246</v>
      </c>
      <c r="D152" s="86" t="s">
        <v>135</v>
      </c>
      <c r="E152" s="94">
        <v>44816</v>
      </c>
      <c r="F152" s="83">
        <v>704566.73</v>
      </c>
      <c r="G152" s="85">
        <v>86.131399999999999</v>
      </c>
      <c r="H152" s="83">
        <v>2386.26811</v>
      </c>
      <c r="I152" s="84">
        <v>4.3274375000000001E-4</v>
      </c>
      <c r="J152" s="84">
        <f t="shared" si="2"/>
        <v>1.4005306371096749E-2</v>
      </c>
      <c r="K152" s="84">
        <f>H152/'סכום נכסי הקרן'!$C$42</f>
        <v>9.8153032304527216E-4</v>
      </c>
    </row>
    <row r="153" spans="2:11">
      <c r="B153" s="76" t="s">
        <v>2272</v>
      </c>
      <c r="C153" s="73">
        <v>9245</v>
      </c>
      <c r="D153" s="86" t="s">
        <v>133</v>
      </c>
      <c r="E153" s="94">
        <v>44816</v>
      </c>
      <c r="F153" s="83">
        <v>65726.89</v>
      </c>
      <c r="G153" s="85">
        <v>100.9092</v>
      </c>
      <c r="H153" s="83">
        <v>239.76299</v>
      </c>
      <c r="I153" s="84">
        <v>4.6450833333333335E-4</v>
      </c>
      <c r="J153" s="84">
        <f t="shared" si="2"/>
        <v>1.4071990139449193E-3</v>
      </c>
      <c r="K153" s="84">
        <f>H153/'סכום נכסי הקרן'!$C$42</f>
        <v>9.8620370461641196E-5</v>
      </c>
    </row>
    <row r="154" spans="2:11">
      <c r="B154" s="76" t="s">
        <v>2273</v>
      </c>
      <c r="C154" s="73">
        <v>8412</v>
      </c>
      <c r="D154" s="86" t="s">
        <v>135</v>
      </c>
      <c r="E154" s="94">
        <v>44440</v>
      </c>
      <c r="F154" s="83">
        <v>127008.79</v>
      </c>
      <c r="G154" s="85">
        <v>104.2872</v>
      </c>
      <c r="H154" s="83">
        <v>520.83527000000004</v>
      </c>
      <c r="I154" s="84">
        <v>4.305382820338983E-4</v>
      </c>
      <c r="J154" s="84">
        <f t="shared" si="2"/>
        <v>3.0568474240821567E-3</v>
      </c>
      <c r="K154" s="84">
        <f>H154/'סכום נכסי הקרן'!$C$42</f>
        <v>2.1423226027039835E-4</v>
      </c>
    </row>
    <row r="155" spans="2:11">
      <c r="B155" s="76" t="s">
        <v>2274</v>
      </c>
      <c r="C155" s="73">
        <v>9495</v>
      </c>
      <c r="D155" s="86" t="s">
        <v>133</v>
      </c>
      <c r="E155" s="94">
        <v>44980</v>
      </c>
      <c r="F155" s="83">
        <v>610859.96</v>
      </c>
      <c r="G155" s="85">
        <v>100.6091</v>
      </c>
      <c r="H155" s="83">
        <v>2221.7092599999996</v>
      </c>
      <c r="I155" s="84">
        <v>1.3179159999999999E-3</v>
      </c>
      <c r="J155" s="84">
        <f t="shared" si="2"/>
        <v>1.3039489872662565E-2</v>
      </c>
      <c r="K155" s="84">
        <f>H155/'סכום נכסי הקרן'!$C$42</f>
        <v>9.1384325111752512E-4</v>
      </c>
    </row>
    <row r="156" spans="2:11">
      <c r="B156" s="76" t="s">
        <v>2275</v>
      </c>
      <c r="C156" s="73">
        <v>7018</v>
      </c>
      <c r="D156" s="86" t="s">
        <v>133</v>
      </c>
      <c r="E156" s="94">
        <v>43525</v>
      </c>
      <c r="F156" s="83">
        <v>408275.72</v>
      </c>
      <c r="G156" s="85">
        <v>109.30629999999999</v>
      </c>
      <c r="H156" s="83">
        <v>1613.2699599999999</v>
      </c>
      <c r="I156" s="84">
        <v>2.5359014545454544E-5</v>
      </c>
      <c r="J156" s="84">
        <f t="shared" si="2"/>
        <v>9.468483425815466E-3</v>
      </c>
      <c r="K156" s="84">
        <f>H156/'סכום נכסי הקרן'!$C$42</f>
        <v>6.6357731487181172E-4</v>
      </c>
    </row>
    <row r="157" spans="2:11">
      <c r="B157" s="76" t="s">
        <v>2276</v>
      </c>
      <c r="C157" s="73">
        <v>8287</v>
      </c>
      <c r="D157" s="86" t="s">
        <v>133</v>
      </c>
      <c r="E157" s="94">
        <v>43800</v>
      </c>
      <c r="F157" s="83">
        <v>142635.07</v>
      </c>
      <c r="G157" s="85">
        <v>211.86580000000001</v>
      </c>
      <c r="H157" s="83">
        <v>1092.4346699999999</v>
      </c>
      <c r="I157" s="84">
        <v>1.0877801515151516E-3</v>
      </c>
      <c r="J157" s="84">
        <f t="shared" si="2"/>
        <v>6.4116358843508041E-3</v>
      </c>
      <c r="K157" s="84">
        <f>H157/'סכום נכסי הקרן'!$C$42</f>
        <v>4.493450463749252E-4</v>
      </c>
    </row>
    <row r="158" spans="2:11">
      <c r="B158" s="76" t="s">
        <v>2277</v>
      </c>
      <c r="C158" s="73">
        <v>1181106</v>
      </c>
      <c r="D158" s="86" t="s">
        <v>133</v>
      </c>
      <c r="E158" s="94">
        <v>44287</v>
      </c>
      <c r="F158" s="83">
        <v>100353.5</v>
      </c>
      <c r="G158" s="85">
        <v>122.61450000000001</v>
      </c>
      <c r="H158" s="83">
        <v>444.81831</v>
      </c>
      <c r="I158" s="84">
        <v>6.9704506666666663E-4</v>
      </c>
      <c r="J158" s="84">
        <f t="shared" si="2"/>
        <v>2.6106943662015784E-3</v>
      </c>
      <c r="K158" s="84">
        <f>H158/'סכום נכסי הקרן'!$C$42</f>
        <v>1.8296462902936419E-4</v>
      </c>
    </row>
    <row r="159" spans="2:11">
      <c r="B159" s="76" t="s">
        <v>2278</v>
      </c>
      <c r="C159" s="73">
        <v>62171</v>
      </c>
      <c r="D159" s="86" t="s">
        <v>133</v>
      </c>
      <c r="E159" s="94">
        <v>42549</v>
      </c>
      <c r="F159" s="83">
        <v>11710.88</v>
      </c>
      <c r="G159" s="85">
        <v>100</v>
      </c>
      <c r="H159" s="83">
        <v>42.334849999999996</v>
      </c>
      <c r="I159" s="84">
        <v>0</v>
      </c>
      <c r="J159" s="84">
        <f t="shared" si="2"/>
        <v>2.4846853626369134E-4</v>
      </c>
      <c r="K159" s="84">
        <f>H159/'סכום נכסי הקרן'!$C$42</f>
        <v>1.7413357209292437E-5</v>
      </c>
    </row>
    <row r="160" spans="2:11">
      <c r="B160" s="76" t="s">
        <v>2279</v>
      </c>
      <c r="C160" s="73">
        <v>62172</v>
      </c>
      <c r="D160" s="86" t="s">
        <v>133</v>
      </c>
      <c r="E160" s="94">
        <v>42549</v>
      </c>
      <c r="F160" s="83">
        <v>28516.39</v>
      </c>
      <c r="G160" s="85">
        <v>100</v>
      </c>
      <c r="H160" s="83">
        <v>103.08676</v>
      </c>
      <c r="I160" s="84">
        <v>0</v>
      </c>
      <c r="J160" s="84">
        <f t="shared" si="2"/>
        <v>6.0502910404469244E-4</v>
      </c>
      <c r="K160" s="84">
        <f>H160/'סכום נכסי הקרן'!$C$42</f>
        <v>4.2402100761632536E-5</v>
      </c>
    </row>
    <row r="161" spans="2:11">
      <c r="B161" s="76" t="s">
        <v>2280</v>
      </c>
      <c r="C161" s="73">
        <v>62173</v>
      </c>
      <c r="D161" s="86" t="s">
        <v>133</v>
      </c>
      <c r="E161" s="94">
        <v>42549</v>
      </c>
      <c r="F161" s="83">
        <v>77036.27</v>
      </c>
      <c r="G161" s="85">
        <v>100</v>
      </c>
      <c r="H161" s="83">
        <v>278.48611</v>
      </c>
      <c r="I161" s="84">
        <v>1E-4</v>
      </c>
      <c r="J161" s="84">
        <f t="shared" si="2"/>
        <v>1.6344698545399201E-3</v>
      </c>
      <c r="K161" s="84">
        <f>H161/'סכום נכסי הקרן'!$C$42</f>
        <v>1.1454813495869967E-4</v>
      </c>
    </row>
    <row r="162" spans="2:11">
      <c r="B162" s="76" t="s">
        <v>2281</v>
      </c>
      <c r="C162" s="73">
        <v>87956</v>
      </c>
      <c r="D162" s="86" t="s">
        <v>135</v>
      </c>
      <c r="E162" s="94">
        <v>44837</v>
      </c>
      <c r="F162" s="83">
        <v>29607.4</v>
      </c>
      <c r="G162" s="85">
        <v>100</v>
      </c>
      <c r="H162" s="83">
        <v>116.42223</v>
      </c>
      <c r="I162" s="84">
        <v>0</v>
      </c>
      <c r="J162" s="84">
        <f t="shared" si="2"/>
        <v>6.8329664748203469E-4</v>
      </c>
      <c r="K162" s="84">
        <f>H162/'סכום נכסי הקרן'!$C$42</f>
        <v>4.7887305094795474E-5</v>
      </c>
    </row>
    <row r="163" spans="2:11">
      <c r="B163" s="76" t="s">
        <v>2282</v>
      </c>
      <c r="C163" s="73">
        <v>8299</v>
      </c>
      <c r="D163" s="86" t="s">
        <v>136</v>
      </c>
      <c r="E163" s="94">
        <v>44286</v>
      </c>
      <c r="F163" s="83">
        <v>225492.18</v>
      </c>
      <c r="G163" s="85">
        <v>99.282499999999999</v>
      </c>
      <c r="H163" s="83">
        <v>1000.09114</v>
      </c>
      <c r="I163" s="84">
        <v>8.7463664516129031E-4</v>
      </c>
      <c r="J163" s="84">
        <f t="shared" si="2"/>
        <v>5.8696601425559892E-3</v>
      </c>
      <c r="K163" s="84">
        <f>H163/'סכום נכסי הקרן'!$C$42</f>
        <v>4.1136189835722797E-4</v>
      </c>
    </row>
    <row r="164" spans="2:11">
      <c r="B164" s="76" t="s">
        <v>2283</v>
      </c>
      <c r="C164" s="73">
        <v>5326</v>
      </c>
      <c r="D164" s="86" t="s">
        <v>136</v>
      </c>
      <c r="E164" s="94">
        <v>43220</v>
      </c>
      <c r="F164" s="83">
        <v>405098.59</v>
      </c>
      <c r="G164" s="85">
        <v>92.826999999999998</v>
      </c>
      <c r="H164" s="83">
        <v>1679.84978</v>
      </c>
      <c r="I164" s="84">
        <v>2.9499573846153849E-4</v>
      </c>
      <c r="J164" s="84">
        <f t="shared" si="2"/>
        <v>9.8592487272184479E-3</v>
      </c>
      <c r="K164" s="84">
        <f>H164/'סכום נכסי הקרן'!$C$42</f>
        <v>6.9096322006789474E-4</v>
      </c>
    </row>
    <row r="165" spans="2:11">
      <c r="B165" s="76" t="s">
        <v>2284</v>
      </c>
      <c r="C165" s="73">
        <v>7036</v>
      </c>
      <c r="D165" s="86" t="s">
        <v>133</v>
      </c>
      <c r="E165" s="94">
        <v>37987</v>
      </c>
      <c r="F165" s="83">
        <v>1061725.53</v>
      </c>
      <c r="G165" s="85">
        <v>126.0834</v>
      </c>
      <c r="H165" s="83">
        <v>4839.2546400000001</v>
      </c>
      <c r="I165" s="84">
        <v>5.2149824736842105E-5</v>
      </c>
      <c r="J165" s="84">
        <f t="shared" si="2"/>
        <v>2.8402191504353427E-2</v>
      </c>
      <c r="K165" s="84">
        <f>H165/'סכום נכסי הקרן'!$C$42</f>
        <v>1.990503560849888E-3</v>
      </c>
    </row>
    <row r="166" spans="2:11">
      <c r="B166" s="76" t="s">
        <v>2285</v>
      </c>
      <c r="C166" s="73">
        <v>62174</v>
      </c>
      <c r="D166" s="86" t="s">
        <v>133</v>
      </c>
      <c r="E166" s="94">
        <v>42549</v>
      </c>
      <c r="F166" s="83">
        <v>17429.099999999999</v>
      </c>
      <c r="G166" s="85">
        <v>100</v>
      </c>
      <c r="H166" s="83">
        <v>63.006180000000001</v>
      </c>
      <c r="I166" s="84">
        <v>0</v>
      </c>
      <c r="J166" s="84">
        <f t="shared" si="2"/>
        <v>3.6979116071432082E-4</v>
      </c>
      <c r="K166" s="84">
        <f>H166/'סכום נכסי הקרן'!$C$42</f>
        <v>2.5915979830635446E-5</v>
      </c>
    </row>
    <row r="167" spans="2:11">
      <c r="B167" s="76" t="s">
        <v>2286</v>
      </c>
      <c r="C167" s="73">
        <v>5309</v>
      </c>
      <c r="D167" s="86" t="s">
        <v>133</v>
      </c>
      <c r="E167" s="94">
        <v>42795</v>
      </c>
      <c r="F167" s="83">
        <v>233402.28</v>
      </c>
      <c r="G167" s="85">
        <v>123.2264</v>
      </c>
      <c r="H167" s="83">
        <v>1039.72182</v>
      </c>
      <c r="I167" s="84">
        <v>3.4646900000000002E-4</v>
      </c>
      <c r="J167" s="84">
        <f t="shared" si="2"/>
        <v>6.1022575664451666E-3</v>
      </c>
      <c r="K167" s="84">
        <f>H167/'סכום נכסי הקרן'!$C$42</f>
        <v>4.2766296443605336E-4</v>
      </c>
    </row>
    <row r="168" spans="2:11">
      <c r="B168" s="76" t="s">
        <v>2287</v>
      </c>
      <c r="C168" s="73">
        <v>87344</v>
      </c>
      <c r="D168" s="86" t="s">
        <v>133</v>
      </c>
      <c r="E168" s="94">
        <v>44421</v>
      </c>
      <c r="F168" s="83">
        <v>30049.03</v>
      </c>
      <c r="G168" s="85">
        <v>100</v>
      </c>
      <c r="H168" s="83">
        <v>108.62725999999999</v>
      </c>
      <c r="I168" s="84">
        <v>1E-4</v>
      </c>
      <c r="J168" s="84">
        <f t="shared" si="2"/>
        <v>6.3754699238418059E-4</v>
      </c>
      <c r="K168" s="84">
        <f>H168/'סכום נכסי הקרן'!$C$42</f>
        <v>4.4681043656625306E-5</v>
      </c>
    </row>
    <row r="169" spans="2:11">
      <c r="B169" s="76" t="s">
        <v>2288</v>
      </c>
      <c r="C169" s="73">
        <v>7046</v>
      </c>
      <c r="D169" s="86" t="s">
        <v>133</v>
      </c>
      <c r="E169" s="94">
        <v>43795</v>
      </c>
      <c r="F169" s="83">
        <v>263797.33</v>
      </c>
      <c r="G169" s="85">
        <v>146.42519999999999</v>
      </c>
      <c r="H169" s="83">
        <v>1396.35076</v>
      </c>
      <c r="I169" s="84">
        <v>3.0427777777777779E-5</v>
      </c>
      <c r="J169" s="84">
        <f t="shared" si="2"/>
        <v>8.1953574761193908E-3</v>
      </c>
      <c r="K169" s="84">
        <f>H169/'סכום נכסי הקרן'!$C$42</f>
        <v>5.743531528598064E-4</v>
      </c>
    </row>
    <row r="170" spans="2:11">
      <c r="B170" s="76" t="s">
        <v>2289</v>
      </c>
      <c r="C170" s="73">
        <v>8315</v>
      </c>
      <c r="D170" s="86" t="s">
        <v>133</v>
      </c>
      <c r="E170" s="94">
        <v>44337</v>
      </c>
      <c r="F170" s="83">
        <v>663371.81999999995</v>
      </c>
      <c r="G170" s="85">
        <v>86.3249</v>
      </c>
      <c r="H170" s="83">
        <v>2070.14804</v>
      </c>
      <c r="I170" s="84">
        <v>1.3225116188157895E-4</v>
      </c>
      <c r="J170" s="84">
        <f t="shared" si="2"/>
        <v>1.2149958092397861E-2</v>
      </c>
      <c r="K170" s="84">
        <f>H170/'סכום נכסי הקרן'!$C$42</f>
        <v>8.5150242168418244E-4</v>
      </c>
    </row>
    <row r="171" spans="2:11">
      <c r="B171" s="76" t="s">
        <v>2290</v>
      </c>
      <c r="C171" s="73">
        <v>62175</v>
      </c>
      <c r="D171" s="86" t="s">
        <v>133</v>
      </c>
      <c r="E171" s="94">
        <v>42549</v>
      </c>
      <c r="F171" s="83">
        <v>67146.259999999995</v>
      </c>
      <c r="G171" s="85">
        <v>100</v>
      </c>
      <c r="H171" s="83">
        <v>242.73373000000001</v>
      </c>
      <c r="I171" s="84">
        <v>0</v>
      </c>
      <c r="J171" s="84">
        <f t="shared" si="2"/>
        <v>1.4246346590321229E-3</v>
      </c>
      <c r="K171" s="84">
        <f>H171/'סכום נכסי הקרן'!$C$42</f>
        <v>9.9842308340148699E-5</v>
      </c>
    </row>
    <row r="172" spans="2:11">
      <c r="B172" s="76" t="s">
        <v>2291</v>
      </c>
      <c r="C172" s="73">
        <v>62176</v>
      </c>
      <c r="D172" s="86" t="s">
        <v>133</v>
      </c>
      <c r="E172" s="94">
        <v>42549</v>
      </c>
      <c r="F172" s="83">
        <v>13107.49</v>
      </c>
      <c r="G172" s="85">
        <v>100</v>
      </c>
      <c r="H172" s="83">
        <v>47.383569999999999</v>
      </c>
      <c r="I172" s="84">
        <v>0</v>
      </c>
      <c r="J172" s="84">
        <f t="shared" si="2"/>
        <v>2.7810010619733287E-4</v>
      </c>
      <c r="K172" s="84">
        <f>H172/'סכום נכסי הקרן'!$C$42</f>
        <v>1.9490018985812229E-5</v>
      </c>
    </row>
    <row r="173" spans="2:11">
      <c r="B173" s="76" t="s">
        <v>2292</v>
      </c>
      <c r="C173" s="73">
        <v>8296</v>
      </c>
      <c r="D173" s="86" t="s">
        <v>133</v>
      </c>
      <c r="E173" s="94">
        <v>44085</v>
      </c>
      <c r="F173" s="83">
        <v>210232.02</v>
      </c>
      <c r="G173" s="85">
        <v>117.959</v>
      </c>
      <c r="H173" s="83">
        <v>896.47514000000001</v>
      </c>
      <c r="I173" s="84">
        <v>8.1417923076923082E-5</v>
      </c>
      <c r="J173" s="84">
        <f t="shared" si="2"/>
        <v>5.2615248626743166E-3</v>
      </c>
      <c r="K173" s="84">
        <f>H173/'סכום נכסי הקרן'!$C$42</f>
        <v>3.6874210826471444E-4</v>
      </c>
    </row>
    <row r="174" spans="2:11">
      <c r="B174" s="76" t="s">
        <v>2293</v>
      </c>
      <c r="C174" s="73">
        <v>8333</v>
      </c>
      <c r="D174" s="86" t="s">
        <v>133</v>
      </c>
      <c r="E174" s="94">
        <v>44501</v>
      </c>
      <c r="F174" s="83">
        <v>63461.69</v>
      </c>
      <c r="G174" s="85">
        <v>122.30200000000001</v>
      </c>
      <c r="H174" s="83">
        <v>280.57792999999998</v>
      </c>
      <c r="I174" s="84">
        <v>2.2800178625E-4</v>
      </c>
      <c r="J174" s="84">
        <f t="shared" si="2"/>
        <v>1.6467470080795479E-3</v>
      </c>
      <c r="K174" s="84">
        <f>H174/'סכום נכסי הקרן'!$C$42</f>
        <v>1.1540855158654982E-4</v>
      </c>
    </row>
    <row r="175" spans="2:11">
      <c r="B175" s="76" t="s">
        <v>2294</v>
      </c>
      <c r="C175" s="73">
        <v>87955</v>
      </c>
      <c r="D175" s="86" t="s">
        <v>135</v>
      </c>
      <c r="E175" s="94">
        <v>44827</v>
      </c>
      <c r="F175" s="83">
        <v>34640.660000000003</v>
      </c>
      <c r="G175" s="85">
        <v>100</v>
      </c>
      <c r="H175" s="83">
        <v>136.21401</v>
      </c>
      <c r="I175" s="84">
        <v>1E-4</v>
      </c>
      <c r="J175" s="84">
        <f t="shared" si="2"/>
        <v>7.9945708283619325E-4</v>
      </c>
      <c r="K175" s="84">
        <f>H175/'סכום נכסי הקרן'!$C$42</f>
        <v>5.6028147331102674E-5</v>
      </c>
    </row>
    <row r="176" spans="2:11">
      <c r="B176" s="76" t="s">
        <v>2295</v>
      </c>
      <c r="C176" s="73">
        <v>84031</v>
      </c>
      <c r="D176" s="86" t="s">
        <v>133</v>
      </c>
      <c r="E176" s="94">
        <v>44314</v>
      </c>
      <c r="F176" s="83">
        <v>56941.81</v>
      </c>
      <c r="G176" s="85">
        <v>100</v>
      </c>
      <c r="H176" s="83">
        <v>205.84465</v>
      </c>
      <c r="I176" s="84">
        <v>8.9999999999999998E-4</v>
      </c>
      <c r="J176" s="84">
        <f t="shared" si="2"/>
        <v>1.2081280288748361E-3</v>
      </c>
      <c r="K176" s="84">
        <f>H176/'סכום נכסי הקרן'!$C$42</f>
        <v>8.4668929264466005E-5</v>
      </c>
    </row>
    <row r="177" spans="2:11">
      <c r="B177" s="76" t="s">
        <v>2296</v>
      </c>
      <c r="C177" s="73">
        <v>6653</v>
      </c>
      <c r="D177" s="86" t="s">
        <v>133</v>
      </c>
      <c r="E177" s="94">
        <v>39264</v>
      </c>
      <c r="F177" s="83">
        <v>4007966.6</v>
      </c>
      <c r="G177" s="85">
        <v>89.065100000000001</v>
      </c>
      <c r="H177" s="83">
        <v>12904.46355</v>
      </c>
      <c r="I177" s="84">
        <v>5.5008241529411769E-4</v>
      </c>
      <c r="J177" s="84">
        <f t="shared" si="2"/>
        <v>7.573791260714656E-2</v>
      </c>
      <c r="K177" s="84">
        <f>H177/'סכום נכסי הקרן'!$C$42</f>
        <v>5.3079208593025361E-3</v>
      </c>
    </row>
    <row r="178" spans="2:11">
      <c r="B178" s="76" t="s">
        <v>2297</v>
      </c>
      <c r="C178" s="73">
        <v>8410</v>
      </c>
      <c r="D178" s="86" t="s">
        <v>135</v>
      </c>
      <c r="E178" s="94">
        <v>44651</v>
      </c>
      <c r="F178" s="83">
        <v>175785.32229800001</v>
      </c>
      <c r="G178" s="85">
        <v>112.15470000000001</v>
      </c>
      <c r="H178" s="83">
        <v>775.23913127200001</v>
      </c>
      <c r="I178" s="84">
        <v>5.8595107372377039E-4</v>
      </c>
      <c r="J178" s="84">
        <f t="shared" si="2"/>
        <v>4.5499755450058169E-3</v>
      </c>
      <c r="K178" s="84">
        <f>H178/'סכום נכסי הקרן'!$C$42</f>
        <v>3.1887477847354807E-4</v>
      </c>
    </row>
    <row r="179" spans="2:11">
      <c r="B179" s="76" t="s">
        <v>2298</v>
      </c>
      <c r="C179" s="73">
        <v>7001</v>
      </c>
      <c r="D179" s="86" t="s">
        <v>135</v>
      </c>
      <c r="E179" s="94">
        <v>43602</v>
      </c>
      <c r="F179" s="83">
        <v>183741.48</v>
      </c>
      <c r="G179" s="85">
        <v>66.530100000000004</v>
      </c>
      <c r="H179" s="83">
        <v>480.68545</v>
      </c>
      <c r="I179" s="84">
        <v>3.1747778333333335E-4</v>
      </c>
      <c r="J179" s="84">
        <f t="shared" si="2"/>
        <v>2.821203102520826E-3</v>
      </c>
      <c r="K179" s="84">
        <f>H179/'סכום נכסי הקרן'!$C$42</f>
        <v>1.977176592372355E-4</v>
      </c>
    </row>
    <row r="180" spans="2:11">
      <c r="B180" s="76" t="s">
        <v>2299</v>
      </c>
      <c r="C180" s="73">
        <v>8319</v>
      </c>
      <c r="D180" s="86" t="s">
        <v>135</v>
      </c>
      <c r="E180" s="94">
        <v>44377</v>
      </c>
      <c r="F180" s="83">
        <v>142958.24</v>
      </c>
      <c r="G180" s="85">
        <v>103.1515</v>
      </c>
      <c r="H180" s="83">
        <v>579.85625000000005</v>
      </c>
      <c r="I180" s="84">
        <v>1.5975131478571428E-4</v>
      </c>
      <c r="J180" s="84">
        <f t="shared" si="2"/>
        <v>3.4032489469279586E-3</v>
      </c>
      <c r="K180" s="84">
        <f>H180/'סכום נכסי הקרן'!$C$42</f>
        <v>2.385090300613036E-4</v>
      </c>
    </row>
    <row r="181" spans="2:11">
      <c r="B181" s="76" t="s">
        <v>2300</v>
      </c>
      <c r="C181" s="73">
        <v>8411</v>
      </c>
      <c r="D181" s="86" t="s">
        <v>135</v>
      </c>
      <c r="E181" s="94">
        <v>44651</v>
      </c>
      <c r="F181" s="83">
        <v>257525.48626100001</v>
      </c>
      <c r="G181" s="85">
        <v>101.33620000000001</v>
      </c>
      <c r="H181" s="83">
        <v>1026.172635545</v>
      </c>
      <c r="I181" s="84">
        <v>8.7892661058565564E-4</v>
      </c>
      <c r="J181" s="84">
        <f t="shared" si="2"/>
        <v>6.0227357061078653E-3</v>
      </c>
      <c r="K181" s="84">
        <f>H181/'סכום נכסי הקרן'!$C$42</f>
        <v>4.2208985413072557E-4</v>
      </c>
    </row>
    <row r="182" spans="2:11">
      <c r="B182" s="76" t="s">
        <v>2301</v>
      </c>
      <c r="C182" s="73">
        <v>9384</v>
      </c>
      <c r="D182" s="86" t="s">
        <v>135</v>
      </c>
      <c r="E182" s="94">
        <v>44910</v>
      </c>
      <c r="F182" s="83">
        <v>34307.664195999998</v>
      </c>
      <c r="G182" s="85">
        <v>100</v>
      </c>
      <c r="H182" s="83">
        <v>134.90459727599998</v>
      </c>
      <c r="I182" s="84">
        <v>3.4307664012772214E-4</v>
      </c>
      <c r="J182" s="84">
        <f t="shared" si="2"/>
        <v>7.9177197558064993E-4</v>
      </c>
      <c r="K182" s="84">
        <f>H182/'סכום נכסי הקרן'!$C$42</f>
        <v>5.5489553914628897E-5</v>
      </c>
    </row>
    <row r="183" spans="2:11">
      <c r="B183" s="76" t="s">
        <v>2302</v>
      </c>
      <c r="C183" s="73">
        <v>5303</v>
      </c>
      <c r="D183" s="86" t="s">
        <v>135</v>
      </c>
      <c r="E183" s="94">
        <v>42788</v>
      </c>
      <c r="F183" s="83">
        <v>264895.53999999998</v>
      </c>
      <c r="G183" s="85">
        <v>76.059799999999996</v>
      </c>
      <c r="H183" s="83">
        <v>792.25580000000002</v>
      </c>
      <c r="I183" s="84">
        <v>3.3443178609196338E-4</v>
      </c>
      <c r="J183" s="84">
        <f t="shared" si="2"/>
        <v>4.6498485047760845E-3</v>
      </c>
      <c r="K183" s="84">
        <f>H183/'סכום נכסי הקרן'!$C$42</f>
        <v>3.2587414970252043E-4</v>
      </c>
    </row>
    <row r="184" spans="2:11">
      <c r="B184" s="76" t="s">
        <v>2303</v>
      </c>
      <c r="C184" s="73">
        <v>7011</v>
      </c>
      <c r="D184" s="86" t="s">
        <v>135</v>
      </c>
      <c r="E184" s="94">
        <v>43651</v>
      </c>
      <c r="F184" s="83">
        <v>438856.36</v>
      </c>
      <c r="G184" s="85">
        <v>98.656800000000004</v>
      </c>
      <c r="H184" s="83">
        <v>1702.4917600000001</v>
      </c>
      <c r="I184" s="84">
        <v>5.1221908671653332E-4</v>
      </c>
      <c r="J184" s="84">
        <f t="shared" si="2"/>
        <v>9.9921373433045288E-3</v>
      </c>
      <c r="K184" s="84">
        <f>H184/'סכום נכסי הקרן'!$C$42</f>
        <v>7.0027641913829796E-4</v>
      </c>
    </row>
    <row r="185" spans="2:11">
      <c r="B185" s="76" t="s">
        <v>2304</v>
      </c>
      <c r="C185" s="73">
        <v>62177</v>
      </c>
      <c r="D185" s="86" t="s">
        <v>133</v>
      </c>
      <c r="E185" s="94">
        <v>42549</v>
      </c>
      <c r="F185" s="83">
        <v>46147.67</v>
      </c>
      <c r="G185" s="85">
        <v>100</v>
      </c>
      <c r="H185" s="83">
        <v>166.82382999999999</v>
      </c>
      <c r="I185" s="84">
        <v>0</v>
      </c>
      <c r="J185" s="84">
        <f t="shared" si="2"/>
        <v>9.7910994969872042E-4</v>
      </c>
      <c r="K185" s="84">
        <f>H185/'סכום נכסי הקרן'!$C$42</f>
        <v>6.8618713490475942E-5</v>
      </c>
    </row>
    <row r="186" spans="2:11">
      <c r="B186" s="76" t="s">
        <v>2305</v>
      </c>
      <c r="C186" s="73">
        <v>8406</v>
      </c>
      <c r="D186" s="86" t="s">
        <v>133</v>
      </c>
      <c r="E186" s="94">
        <v>44621</v>
      </c>
      <c r="F186" s="83">
        <v>539787.42000000004</v>
      </c>
      <c r="G186" s="85">
        <v>100</v>
      </c>
      <c r="H186" s="83">
        <v>1951.33152</v>
      </c>
      <c r="I186" s="84">
        <v>6.3504399999999997E-4</v>
      </c>
      <c r="J186" s="84">
        <f t="shared" si="2"/>
        <v>1.1452609057067733E-2</v>
      </c>
      <c r="K186" s="84">
        <f>H186/'סכום נכסי הקרן'!$C$42</f>
        <v>8.0263028666716823E-4</v>
      </c>
    </row>
    <row r="187" spans="2:11">
      <c r="B187" s="76" t="s">
        <v>2306</v>
      </c>
      <c r="C187" s="73">
        <v>8502</v>
      </c>
      <c r="D187" s="86" t="s">
        <v>133</v>
      </c>
      <c r="E187" s="94">
        <v>44621</v>
      </c>
      <c r="F187" s="83">
        <v>782196.65939400007</v>
      </c>
      <c r="G187" s="85">
        <v>101.2145</v>
      </c>
      <c r="H187" s="83">
        <v>2861.9826225700003</v>
      </c>
      <c r="I187" s="84">
        <v>6.5075073046422173E-4</v>
      </c>
      <c r="J187" s="84">
        <f t="shared" si="2"/>
        <v>1.6797334419328014E-2</v>
      </c>
      <c r="K187" s="84">
        <f>H187/'סכום נכסי הקרן'!$C$42</f>
        <v>1.1772033143757209E-3</v>
      </c>
    </row>
    <row r="188" spans="2:11">
      <c r="B188" s="76" t="s">
        <v>2307</v>
      </c>
      <c r="C188" s="73">
        <v>7017</v>
      </c>
      <c r="D188" s="86" t="s">
        <v>134</v>
      </c>
      <c r="E188" s="94">
        <v>43709</v>
      </c>
      <c r="F188" s="83">
        <v>574008.13</v>
      </c>
      <c r="G188" s="85">
        <v>100.218141</v>
      </c>
      <c r="H188" s="83">
        <v>575.26004</v>
      </c>
      <c r="I188" s="84">
        <v>3.4788370799999999E-4</v>
      </c>
      <c r="J188" s="84">
        <f t="shared" si="2"/>
        <v>3.3762732148523624E-3</v>
      </c>
      <c r="K188" s="84">
        <f>H188/'סכום נכסי הקרן'!$C$42</f>
        <v>2.3661849669366622E-4</v>
      </c>
    </row>
    <row r="189" spans="2:11">
      <c r="B189" s="76" t="s">
        <v>2308</v>
      </c>
      <c r="C189" s="73">
        <v>6885</v>
      </c>
      <c r="D189" s="86" t="s">
        <v>135</v>
      </c>
      <c r="E189" s="94">
        <v>43602</v>
      </c>
      <c r="F189" s="83">
        <v>227604.83</v>
      </c>
      <c r="G189" s="85">
        <v>92.123699999999999</v>
      </c>
      <c r="H189" s="83">
        <v>824.49579000000006</v>
      </c>
      <c r="I189" s="84">
        <v>3.7311308435622877E-4</v>
      </c>
      <c r="J189" s="84">
        <f t="shared" si="2"/>
        <v>4.8390690435155875E-3</v>
      </c>
      <c r="K189" s="84">
        <f>H189/'סכום נכסי הקרן'!$C$42</f>
        <v>3.3913524457575175E-4</v>
      </c>
    </row>
    <row r="190" spans="2:11">
      <c r="B190" s="76" t="s">
        <v>2309</v>
      </c>
      <c r="C190" s="73">
        <v>84034</v>
      </c>
      <c r="D190" s="86" t="s">
        <v>133</v>
      </c>
      <c r="E190" s="94">
        <v>44314</v>
      </c>
      <c r="F190" s="83">
        <v>59222.61</v>
      </c>
      <c r="G190" s="85">
        <v>100</v>
      </c>
      <c r="H190" s="83">
        <v>214.08975000000001</v>
      </c>
      <c r="I190" s="84">
        <v>8.9999999999999998E-4</v>
      </c>
      <c r="J190" s="84">
        <f t="shared" si="2"/>
        <v>1.2565195533126873E-3</v>
      </c>
      <c r="K190" s="84">
        <f>H190/'סכום נכסי הקרן'!$C$42</f>
        <v>8.8060340159422216E-5</v>
      </c>
    </row>
    <row r="191" spans="2:11">
      <c r="B191" s="76" t="s">
        <v>2310</v>
      </c>
      <c r="C191" s="73">
        <v>5317</v>
      </c>
      <c r="D191" s="86" t="s">
        <v>133</v>
      </c>
      <c r="E191" s="94">
        <v>43191</v>
      </c>
      <c r="F191" s="83">
        <v>238148.19</v>
      </c>
      <c r="G191" s="85">
        <v>178.0078</v>
      </c>
      <c r="H191" s="83">
        <v>1532.4793300000001</v>
      </c>
      <c r="I191" s="84">
        <v>1.8292499999999999E-4</v>
      </c>
      <c r="J191" s="84">
        <f t="shared" si="2"/>
        <v>8.9943131008958926E-3</v>
      </c>
      <c r="K191" s="84">
        <f>H191/'סכום נכסי הקרן'!$C$42</f>
        <v>6.3034615663329731E-4</v>
      </c>
    </row>
    <row r="192" spans="2:11">
      <c r="B192" s="76" t="s">
        <v>2311</v>
      </c>
      <c r="C192" s="73">
        <v>87345</v>
      </c>
      <c r="D192" s="86" t="s">
        <v>133</v>
      </c>
      <c r="E192" s="94">
        <v>44421</v>
      </c>
      <c r="F192" s="83">
        <v>28328.42</v>
      </c>
      <c r="G192" s="85">
        <v>100</v>
      </c>
      <c r="H192" s="83">
        <v>102.40722</v>
      </c>
      <c r="I192" s="84">
        <v>1E-4</v>
      </c>
      <c r="J192" s="84">
        <f t="shared" si="2"/>
        <v>6.0104079868557032E-4</v>
      </c>
      <c r="K192" s="84">
        <f>H192/'סכום נכסי הקרן'!$C$42</f>
        <v>4.2122589371890926E-5</v>
      </c>
    </row>
    <row r="193" spans="2:11">
      <c r="B193" s="76" t="s">
        <v>2312</v>
      </c>
      <c r="C193" s="73">
        <v>7077</v>
      </c>
      <c r="D193" s="86" t="s">
        <v>133</v>
      </c>
      <c r="E193" s="94">
        <v>44012</v>
      </c>
      <c r="F193" s="83">
        <v>525367.23</v>
      </c>
      <c r="G193" s="85">
        <v>118.6538</v>
      </c>
      <c r="H193" s="83">
        <v>2253.4760099999999</v>
      </c>
      <c r="I193" s="84">
        <v>2.6268362000000001E-4</v>
      </c>
      <c r="J193" s="84">
        <f t="shared" si="2"/>
        <v>1.3225932906577996E-2</v>
      </c>
      <c r="K193" s="84">
        <f>H193/'סכום נכסי הקרן'!$C$42</f>
        <v>9.2690969082684957E-4</v>
      </c>
    </row>
    <row r="194" spans="2:11">
      <c r="B194" s="76" t="s">
        <v>2313</v>
      </c>
      <c r="C194" s="73">
        <v>9172</v>
      </c>
      <c r="D194" s="86" t="s">
        <v>135</v>
      </c>
      <c r="E194" s="94">
        <v>44743</v>
      </c>
      <c r="F194" s="83">
        <v>37318.126396</v>
      </c>
      <c r="G194" s="85">
        <v>91.522499999999994</v>
      </c>
      <c r="H194" s="83">
        <v>134.302255694</v>
      </c>
      <c r="I194" s="84">
        <v>1.2704044304140915E-3</v>
      </c>
      <c r="J194" s="84">
        <f t="shared" si="2"/>
        <v>7.8823675740436513E-4</v>
      </c>
      <c r="K194" s="84">
        <f>H194/'סכום נכסי הקרן'!$C$42</f>
        <v>5.5241796118643416E-5</v>
      </c>
    </row>
    <row r="195" spans="2:11">
      <c r="B195" s="76" t="s">
        <v>2314</v>
      </c>
      <c r="C195" s="73">
        <v>84033</v>
      </c>
      <c r="D195" s="86" t="s">
        <v>133</v>
      </c>
      <c r="E195" s="94">
        <v>44314</v>
      </c>
      <c r="F195" s="83">
        <v>68327.77</v>
      </c>
      <c r="G195" s="85">
        <v>100</v>
      </c>
      <c r="H195" s="83">
        <v>247.00488000000001</v>
      </c>
      <c r="I195" s="84">
        <v>1.1000000000000001E-3</v>
      </c>
      <c r="J195" s="84">
        <f t="shared" si="2"/>
        <v>1.4497025732602982E-3</v>
      </c>
      <c r="K195" s="84">
        <f>H195/'סכום נכסי הקרן'!$C$42</f>
        <v>1.0159913659499003E-4</v>
      </c>
    </row>
    <row r="196" spans="2:11">
      <c r="B196" s="76" t="s">
        <v>2314</v>
      </c>
      <c r="C196" s="73">
        <v>84037</v>
      </c>
      <c r="D196" s="86" t="s">
        <v>133</v>
      </c>
      <c r="E196" s="94">
        <v>44314</v>
      </c>
      <c r="F196" s="83">
        <v>15120.47</v>
      </c>
      <c r="G196" s="85">
        <v>100</v>
      </c>
      <c r="H196" s="83">
        <v>54.660499999999999</v>
      </c>
      <c r="I196" s="84">
        <v>0</v>
      </c>
      <c r="J196" s="84">
        <f t="shared" si="2"/>
        <v>3.2080931966078777E-4</v>
      </c>
      <c r="K196" s="84">
        <f>H196/'סכום נכסי הקרן'!$C$42</f>
        <v>2.2483197926496239E-5</v>
      </c>
    </row>
    <row r="197" spans="2:11">
      <c r="B197" s="76" t="s">
        <v>2315</v>
      </c>
      <c r="C197" s="73">
        <v>8275</v>
      </c>
      <c r="D197" s="86" t="s">
        <v>133</v>
      </c>
      <c r="E197" s="94">
        <v>44256</v>
      </c>
      <c r="F197" s="83">
        <v>38932.58</v>
      </c>
      <c r="G197" s="85">
        <v>108.51009999999999</v>
      </c>
      <c r="H197" s="83">
        <v>152.71849</v>
      </c>
      <c r="I197" s="84">
        <v>6.4887633333333332E-5</v>
      </c>
      <c r="J197" s="84">
        <f t="shared" si="2"/>
        <v>8.9632394282018681E-4</v>
      </c>
      <c r="K197" s="84">
        <f>H197/'סכום נכסי הקרן'!$C$42</f>
        <v>6.2816842833593488E-5</v>
      </c>
    </row>
    <row r="198" spans="2:11">
      <c r="B198" s="76" t="s">
        <v>2316</v>
      </c>
      <c r="C198" s="73">
        <v>8335</v>
      </c>
      <c r="D198" s="86" t="s">
        <v>133</v>
      </c>
      <c r="E198" s="94">
        <v>44412</v>
      </c>
      <c r="F198" s="83">
        <v>434001.89</v>
      </c>
      <c r="G198" s="85">
        <v>96.288700000000006</v>
      </c>
      <c r="H198" s="83">
        <v>1510.6896299999999</v>
      </c>
      <c r="I198" s="84">
        <v>1.7360075470000001E-3</v>
      </c>
      <c r="J198" s="84">
        <f t="shared" si="2"/>
        <v>8.8664266228612454E-3</v>
      </c>
      <c r="K198" s="84">
        <f>H198/'סכום נכסי הקרן'!$C$42</f>
        <v>6.2138352113126237E-4</v>
      </c>
    </row>
    <row r="199" spans="2:11">
      <c r="B199" s="76" t="s">
        <v>2317</v>
      </c>
      <c r="C199" s="73">
        <v>6651</v>
      </c>
      <c r="D199" s="86" t="s">
        <v>135</v>
      </c>
      <c r="E199" s="94">
        <v>43465</v>
      </c>
      <c r="F199" s="83">
        <v>369856.38</v>
      </c>
      <c r="G199" s="85">
        <v>103.6968</v>
      </c>
      <c r="H199" s="83">
        <v>1508.1136399999998</v>
      </c>
      <c r="I199" s="84">
        <v>1.6542203377510006E-3</v>
      </c>
      <c r="J199" s="84">
        <f t="shared" si="2"/>
        <v>8.851307814958775E-3</v>
      </c>
      <c r="K199" s="84">
        <f>H199/'סכום נכסי הקרן'!$C$42</f>
        <v>6.2032395356370119E-4</v>
      </c>
    </row>
    <row r="200" spans="2:11">
      <c r="B200" s="76" t="s">
        <v>2318</v>
      </c>
      <c r="C200" s="73">
        <v>8415</v>
      </c>
      <c r="D200" s="86" t="s">
        <v>135</v>
      </c>
      <c r="E200" s="94">
        <v>44440</v>
      </c>
      <c r="F200" s="83">
        <v>1164228.78</v>
      </c>
      <c r="G200" s="85">
        <v>113.59739999999999</v>
      </c>
      <c r="H200" s="83">
        <v>5200.4666999999999</v>
      </c>
      <c r="I200" s="84">
        <v>1.9403812723333333E-3</v>
      </c>
      <c r="J200" s="84">
        <f t="shared" si="2"/>
        <v>3.0522190319253979E-2</v>
      </c>
      <c r="K200" s="84">
        <f>H200/'סכום נכסי הקרן'!$C$42</f>
        <v>2.1390788984047482E-3</v>
      </c>
    </row>
    <row r="201" spans="2:11">
      <c r="B201" s="76" t="s">
        <v>2319</v>
      </c>
      <c r="C201" s="73">
        <v>87341</v>
      </c>
      <c r="D201" s="86" t="s">
        <v>133</v>
      </c>
      <c r="E201" s="94">
        <v>44421</v>
      </c>
      <c r="F201" s="83">
        <v>25047.06</v>
      </c>
      <c r="G201" s="85">
        <v>100</v>
      </c>
      <c r="H201" s="83">
        <v>90.545140000000004</v>
      </c>
      <c r="I201" s="84">
        <v>1E-4</v>
      </c>
      <c r="J201" s="84">
        <f t="shared" si="2"/>
        <v>5.3142076567156869E-4</v>
      </c>
      <c r="K201" s="84">
        <f>H201/'סכום נכסי הקרן'!$C$42</f>
        <v>3.7243426311546945E-5</v>
      </c>
    </row>
    <row r="202" spans="2:11">
      <c r="B202" s="76" t="s">
        <v>2320</v>
      </c>
      <c r="C202" s="73">
        <v>8310</v>
      </c>
      <c r="D202" s="86" t="s">
        <v>133</v>
      </c>
      <c r="E202" s="94">
        <v>44377</v>
      </c>
      <c r="F202" s="83">
        <v>191684.44</v>
      </c>
      <c r="G202" s="85">
        <v>36.096400000000003</v>
      </c>
      <c r="H202" s="83">
        <v>250.12610999999998</v>
      </c>
      <c r="I202" s="84">
        <v>5.0004106153846151E-4</v>
      </c>
      <c r="J202" s="84">
        <f t="shared" si="2"/>
        <v>1.4680214630034367E-3</v>
      </c>
      <c r="K202" s="84">
        <f>H202/'סכום נכסי הקרן'!$C$42</f>
        <v>1.0288297468399612E-4</v>
      </c>
    </row>
    <row r="203" spans="2:11">
      <c r="B203" s="76" t="s">
        <v>2321</v>
      </c>
      <c r="C203" s="73">
        <v>87951</v>
      </c>
      <c r="D203" s="86" t="s">
        <v>135</v>
      </c>
      <c r="E203" s="94">
        <v>44771</v>
      </c>
      <c r="F203" s="83">
        <v>29982.07</v>
      </c>
      <c r="G203" s="85">
        <v>100</v>
      </c>
      <c r="H203" s="83">
        <v>117.89551</v>
      </c>
      <c r="I203" s="84">
        <v>1E-4</v>
      </c>
      <c r="J203" s="84">
        <f t="shared" si="2"/>
        <v>6.9194351230159989E-4</v>
      </c>
      <c r="K203" s="84">
        <f>H203/'סכום נכסי הקרן'!$C$42</f>
        <v>4.8493301121929303E-5</v>
      </c>
    </row>
    <row r="204" spans="2:11">
      <c r="B204" s="76" t="s">
        <v>2322</v>
      </c>
      <c r="C204" s="73">
        <v>7085</v>
      </c>
      <c r="D204" s="86" t="s">
        <v>133</v>
      </c>
      <c r="E204" s="94">
        <v>43983</v>
      </c>
      <c r="F204" s="83">
        <v>544527.85</v>
      </c>
      <c r="G204" s="85">
        <v>97.327799999999996</v>
      </c>
      <c r="H204" s="83">
        <v>1915.86679</v>
      </c>
      <c r="I204" s="84">
        <v>1.8150927666666665E-4</v>
      </c>
      <c r="J204" s="84">
        <f t="shared" ref="J204:J240" si="3">IFERROR(H204/$H$11,0)</f>
        <v>1.1244462115432485E-2</v>
      </c>
      <c r="K204" s="84">
        <f>H204/'סכום נכסי הקרן'!$C$42</f>
        <v>7.880427775152259E-4</v>
      </c>
    </row>
    <row r="205" spans="2:11">
      <c r="B205" s="76" t="s">
        <v>2323</v>
      </c>
      <c r="C205" s="73">
        <v>8330</v>
      </c>
      <c r="D205" s="86" t="s">
        <v>133</v>
      </c>
      <c r="E205" s="94">
        <v>44002</v>
      </c>
      <c r="F205" s="83">
        <v>398666.36</v>
      </c>
      <c r="G205" s="85">
        <v>109.64279999999999</v>
      </c>
      <c r="H205" s="83">
        <v>1580.1488899999999</v>
      </c>
      <c r="I205" s="84">
        <v>1.2959876515384614E-3</v>
      </c>
      <c r="J205" s="84">
        <f t="shared" si="3"/>
        <v>9.2740917182178896E-3</v>
      </c>
      <c r="K205" s="84">
        <f>H205/'סכום נכסי הקרן'!$C$42</f>
        <v>6.4995381028719703E-4</v>
      </c>
    </row>
    <row r="206" spans="2:11">
      <c r="B206" s="76" t="s">
        <v>2324</v>
      </c>
      <c r="C206" s="73">
        <v>5331</v>
      </c>
      <c r="D206" s="86" t="s">
        <v>133</v>
      </c>
      <c r="E206" s="94">
        <v>43251</v>
      </c>
      <c r="F206" s="83">
        <v>125416.84</v>
      </c>
      <c r="G206" s="85">
        <v>146.6669</v>
      </c>
      <c r="H206" s="83">
        <v>664.96114</v>
      </c>
      <c r="I206" s="84">
        <v>2.6034642857142857E-4</v>
      </c>
      <c r="J206" s="84">
        <f t="shared" si="3"/>
        <v>3.9027402040643948E-3</v>
      </c>
      <c r="K206" s="84">
        <f>H206/'סכום נכסי הקרן'!$C$42</f>
        <v>2.7351474874998534E-4</v>
      </c>
    </row>
    <row r="207" spans="2:11">
      <c r="B207" s="76" t="s">
        <v>2325</v>
      </c>
      <c r="C207" s="73">
        <v>62178</v>
      </c>
      <c r="D207" s="86" t="s">
        <v>133</v>
      </c>
      <c r="E207" s="94">
        <v>42549</v>
      </c>
      <c r="F207" s="83">
        <v>12449.03</v>
      </c>
      <c r="G207" s="85">
        <v>100</v>
      </c>
      <c r="H207" s="83">
        <v>45.003239999999998</v>
      </c>
      <c r="I207" s="84">
        <v>0</v>
      </c>
      <c r="J207" s="84">
        <f t="shared" si="3"/>
        <v>2.6412965133745851E-4</v>
      </c>
      <c r="K207" s="84">
        <f>H207/'סכום נכסי הקרן'!$C$42</f>
        <v>1.8510931152360709E-5</v>
      </c>
    </row>
    <row r="208" spans="2:11">
      <c r="B208" s="76" t="s">
        <v>2326</v>
      </c>
      <c r="C208" s="73">
        <v>5320</v>
      </c>
      <c r="D208" s="86" t="s">
        <v>133</v>
      </c>
      <c r="E208" s="94">
        <v>42948</v>
      </c>
      <c r="F208" s="83">
        <v>168982.92</v>
      </c>
      <c r="G208" s="85">
        <v>128.4571</v>
      </c>
      <c r="H208" s="83">
        <v>784.71004000000005</v>
      </c>
      <c r="I208" s="84">
        <v>1.09754952E-4</v>
      </c>
      <c r="J208" s="84">
        <f t="shared" si="3"/>
        <v>4.6055614943769189E-3</v>
      </c>
      <c r="K208" s="84">
        <f>H208/'סכום נכסי הקרן'!$C$42</f>
        <v>3.2277039442062881E-4</v>
      </c>
    </row>
    <row r="209" spans="2:11">
      <c r="B209" s="76" t="s">
        <v>2327</v>
      </c>
      <c r="C209" s="73">
        <v>5287</v>
      </c>
      <c r="D209" s="86" t="s">
        <v>135</v>
      </c>
      <c r="E209" s="94">
        <v>42735</v>
      </c>
      <c r="F209" s="83">
        <v>23090.36</v>
      </c>
      <c r="G209" s="85">
        <v>38.488599999999998</v>
      </c>
      <c r="H209" s="83">
        <v>34.946089999999998</v>
      </c>
      <c r="I209" s="84">
        <v>1.5015369424612814E-5</v>
      </c>
      <c r="J209" s="84">
        <f t="shared" si="3"/>
        <v>2.0510297852571158E-4</v>
      </c>
      <c r="K209" s="84">
        <f>H209/'סכום נכסי הקרן'!$C$42</f>
        <v>1.4374179859810117E-5</v>
      </c>
    </row>
    <row r="210" spans="2:11">
      <c r="B210" s="76" t="s">
        <v>2328</v>
      </c>
      <c r="C210" s="73">
        <v>7028</v>
      </c>
      <c r="D210" s="86" t="s">
        <v>135</v>
      </c>
      <c r="E210" s="94">
        <v>43754</v>
      </c>
      <c r="F210" s="83">
        <v>330784.65000000002</v>
      </c>
      <c r="G210" s="85">
        <v>104.396</v>
      </c>
      <c r="H210" s="83">
        <v>1357.8906999999999</v>
      </c>
      <c r="I210" s="84">
        <v>3.6132075471698111E-5</v>
      </c>
      <c r="J210" s="84">
        <f t="shared" si="3"/>
        <v>7.9696305676075201E-3</v>
      </c>
      <c r="K210" s="84">
        <f>H210/'סכום נכסי הקרן'!$C$42</f>
        <v>5.5853359136210832E-4</v>
      </c>
    </row>
    <row r="211" spans="2:11">
      <c r="B211" s="76" t="s">
        <v>2329</v>
      </c>
      <c r="C211" s="73">
        <v>8416</v>
      </c>
      <c r="D211" s="86" t="s">
        <v>135</v>
      </c>
      <c r="E211" s="94">
        <v>44713</v>
      </c>
      <c r="F211" s="83">
        <v>158833.79</v>
      </c>
      <c r="G211" s="85">
        <v>103.69289999999999</v>
      </c>
      <c r="H211" s="83">
        <v>647.63082999999995</v>
      </c>
      <c r="I211" s="84">
        <v>3.9276467065868262E-5</v>
      </c>
      <c r="J211" s="84">
        <f t="shared" si="3"/>
        <v>3.8010264443913114E-3</v>
      </c>
      <c r="K211" s="84">
        <f>H211/'סכום נכסי הקרן'!$C$42</f>
        <v>2.6638636920977736E-4</v>
      </c>
    </row>
    <row r="212" spans="2:11">
      <c r="B212" s="76" t="s">
        <v>2330</v>
      </c>
      <c r="C212" s="73">
        <v>5335</v>
      </c>
      <c r="D212" s="86" t="s">
        <v>133</v>
      </c>
      <c r="E212" s="94">
        <v>43306</v>
      </c>
      <c r="F212" s="83">
        <v>110347.64</v>
      </c>
      <c r="G212" s="85">
        <v>135.316</v>
      </c>
      <c r="H212" s="83">
        <v>539.78465000000006</v>
      </c>
      <c r="I212" s="84">
        <v>1.3499444444444445E-4</v>
      </c>
      <c r="J212" s="84">
        <f t="shared" si="3"/>
        <v>3.1680637083421567E-3</v>
      </c>
      <c r="K212" s="84">
        <f>H212/'סכום נכסי הקרן'!$C$42</f>
        <v>2.2202660282351057E-4</v>
      </c>
    </row>
    <row r="213" spans="2:11">
      <c r="B213" s="76" t="s">
        <v>2331</v>
      </c>
      <c r="C213" s="73">
        <v>8339</v>
      </c>
      <c r="D213" s="86" t="s">
        <v>133</v>
      </c>
      <c r="E213" s="94">
        <v>44539</v>
      </c>
      <c r="F213" s="83">
        <v>160627.021404</v>
      </c>
      <c r="G213" s="85">
        <v>99.008600000000001</v>
      </c>
      <c r="H213" s="83">
        <v>574.90995233000001</v>
      </c>
      <c r="I213" s="84">
        <v>3.9231490850655194E-4</v>
      </c>
      <c r="J213" s="84">
        <f t="shared" si="3"/>
        <v>3.3742185064754848E-3</v>
      </c>
      <c r="K213" s="84">
        <f>H213/'סכום נכסי הקרן'!$C$42</f>
        <v>2.3647449708926751E-4</v>
      </c>
    </row>
    <row r="214" spans="2:11">
      <c r="B214" s="76" t="s">
        <v>2332</v>
      </c>
      <c r="C214" s="73">
        <v>7013</v>
      </c>
      <c r="D214" s="86" t="s">
        <v>135</v>
      </c>
      <c r="E214" s="94">
        <v>43507</v>
      </c>
      <c r="F214" s="83">
        <v>235069.84</v>
      </c>
      <c r="G214" s="85">
        <v>96.519499999999994</v>
      </c>
      <c r="H214" s="83">
        <v>892.16989000000001</v>
      </c>
      <c r="I214" s="84">
        <v>1.9671609211946743E-4</v>
      </c>
      <c r="J214" s="84">
        <f t="shared" si="3"/>
        <v>5.2362568112757817E-3</v>
      </c>
      <c r="K214" s="84">
        <f>H214/'סכום נכסי הקרן'!$C$42</f>
        <v>3.6697125384748357E-4</v>
      </c>
    </row>
    <row r="215" spans="2:11">
      <c r="B215" s="76" t="s">
        <v>2333</v>
      </c>
      <c r="C215" s="73">
        <v>8112</v>
      </c>
      <c r="D215" s="86" t="s">
        <v>133</v>
      </c>
      <c r="E215" s="94">
        <v>44440</v>
      </c>
      <c r="F215" s="83">
        <v>52114.03</v>
      </c>
      <c r="G215" s="85">
        <v>73.055599999999998</v>
      </c>
      <c r="H215" s="83">
        <v>137.63108</v>
      </c>
      <c r="I215" s="84">
        <v>3.25712688125E-5</v>
      </c>
      <c r="J215" s="84">
        <f t="shared" si="3"/>
        <v>8.0777404412655303E-4</v>
      </c>
      <c r="K215" s="84">
        <f>H215/'סכום נכסי הקרן'!$C$42</f>
        <v>5.6611022813136319E-5</v>
      </c>
    </row>
    <row r="216" spans="2:11">
      <c r="B216" s="76" t="s">
        <v>2334</v>
      </c>
      <c r="C216" s="73">
        <v>8317</v>
      </c>
      <c r="D216" s="86" t="s">
        <v>133</v>
      </c>
      <c r="E216" s="94">
        <v>44378</v>
      </c>
      <c r="F216" s="83">
        <v>50119.09</v>
      </c>
      <c r="G216" s="85">
        <v>103.96210000000001</v>
      </c>
      <c r="H216" s="83">
        <v>188.35907</v>
      </c>
      <c r="I216" s="84">
        <v>1.0778298731182795E-5</v>
      </c>
      <c r="J216" s="84">
        <f t="shared" si="3"/>
        <v>1.1055029701272162E-3</v>
      </c>
      <c r="K216" s="84">
        <f>H216/'סכום נכסי הקרן'!$C$42</f>
        <v>7.7476683383078453E-5</v>
      </c>
    </row>
    <row r="217" spans="2:11">
      <c r="B217" s="76" t="s">
        <v>2335</v>
      </c>
      <c r="C217" s="73">
        <v>9377</v>
      </c>
      <c r="D217" s="86" t="s">
        <v>133</v>
      </c>
      <c r="E217" s="94">
        <v>44502</v>
      </c>
      <c r="F217" s="83">
        <v>242479.44</v>
      </c>
      <c r="G217" s="85">
        <v>100.6054</v>
      </c>
      <c r="H217" s="83">
        <v>881.86989000000005</v>
      </c>
      <c r="I217" s="84">
        <v>1.3818619963520331E-3</v>
      </c>
      <c r="J217" s="84">
        <f t="shared" si="3"/>
        <v>5.175804821401812E-3</v>
      </c>
      <c r="K217" s="84">
        <f>H217/'סכום נכסי הקרן'!$C$42</f>
        <v>3.6273461242190369E-4</v>
      </c>
    </row>
    <row r="218" spans="2:11">
      <c r="B218" s="76" t="s">
        <v>2336</v>
      </c>
      <c r="C218" s="73">
        <v>84036</v>
      </c>
      <c r="D218" s="86" t="s">
        <v>133</v>
      </c>
      <c r="E218" s="94">
        <v>44314</v>
      </c>
      <c r="F218" s="83">
        <v>45555.86</v>
      </c>
      <c r="G218" s="85">
        <v>100</v>
      </c>
      <c r="H218" s="83">
        <v>164.68442000000002</v>
      </c>
      <c r="I218" s="84">
        <v>7.000000000000001E-4</v>
      </c>
      <c r="J218" s="84">
        <f t="shared" si="3"/>
        <v>9.6655348448937417E-4</v>
      </c>
      <c r="K218" s="84">
        <f>H218/'סכום נכסי הקרן'!$C$42</f>
        <v>6.7738721933941983E-5</v>
      </c>
    </row>
    <row r="219" spans="2:11">
      <c r="B219" s="76" t="s">
        <v>2337</v>
      </c>
      <c r="C219" s="73">
        <v>7043</v>
      </c>
      <c r="D219" s="86" t="s">
        <v>135</v>
      </c>
      <c r="E219" s="94">
        <v>43860</v>
      </c>
      <c r="F219" s="83">
        <v>502656.15</v>
      </c>
      <c r="G219" s="85">
        <v>93.8172</v>
      </c>
      <c r="H219" s="83">
        <v>1854.3387299999999</v>
      </c>
      <c r="I219" s="84">
        <v>1.6569168999999999E-4</v>
      </c>
      <c r="J219" s="84">
        <f t="shared" si="3"/>
        <v>1.0883346226103844E-2</v>
      </c>
      <c r="K219" s="84">
        <f>H219/'סכום נכסי הקרן'!$C$42</f>
        <v>7.6273478452186982E-4</v>
      </c>
    </row>
    <row r="220" spans="2:11">
      <c r="B220" s="76" t="s">
        <v>2338</v>
      </c>
      <c r="C220" s="73">
        <v>5304</v>
      </c>
      <c r="D220" s="86" t="s">
        <v>135</v>
      </c>
      <c r="E220" s="94">
        <v>42928</v>
      </c>
      <c r="F220" s="83">
        <v>310704.43</v>
      </c>
      <c r="G220" s="85">
        <v>56.3155</v>
      </c>
      <c r="H220" s="83">
        <v>688.03570999999999</v>
      </c>
      <c r="I220" s="84">
        <v>5.8202280000000002E-5</v>
      </c>
      <c r="J220" s="84">
        <f t="shared" si="3"/>
        <v>4.0381677450339291E-3</v>
      </c>
      <c r="K220" s="84">
        <f>H220/'סכום נכסי הקרן'!$C$42</f>
        <v>2.830058826470187E-4</v>
      </c>
    </row>
    <row r="221" spans="2:11">
      <c r="B221" s="76" t="s">
        <v>2339</v>
      </c>
      <c r="C221" s="73">
        <v>85891</v>
      </c>
      <c r="D221" s="86" t="s">
        <v>133</v>
      </c>
      <c r="E221" s="94">
        <v>44395</v>
      </c>
      <c r="F221" s="83">
        <v>1137751.92</v>
      </c>
      <c r="G221" s="85">
        <v>100</v>
      </c>
      <c r="H221" s="83">
        <v>4112.97318</v>
      </c>
      <c r="I221" s="84">
        <v>5.9999999999999995E-4</v>
      </c>
      <c r="J221" s="84">
        <f t="shared" si="3"/>
        <v>2.4139554663035769E-2</v>
      </c>
      <c r="K221" s="84">
        <f>H221/'סכום נכסי הקרן'!$C$42</f>
        <v>1.691766267639532E-3</v>
      </c>
    </row>
    <row r="222" spans="2:11">
      <c r="B222" s="76" t="s">
        <v>2340</v>
      </c>
      <c r="C222" s="73">
        <v>7041</v>
      </c>
      <c r="D222" s="86" t="s">
        <v>133</v>
      </c>
      <c r="E222" s="94">
        <v>43516</v>
      </c>
      <c r="F222" s="83">
        <v>224368.47</v>
      </c>
      <c r="G222" s="85">
        <v>81.263800000000003</v>
      </c>
      <c r="H222" s="83">
        <v>659.12421999999992</v>
      </c>
      <c r="I222" s="84">
        <v>1.46235648E-4</v>
      </c>
      <c r="J222" s="84">
        <f t="shared" si="3"/>
        <v>3.8684825896240864E-3</v>
      </c>
      <c r="K222" s="84">
        <f>H222/'סכום נכסי הקרן'!$C$42</f>
        <v>2.7111388107330613E-4</v>
      </c>
    </row>
    <row r="223" spans="2:11">
      <c r="B223" s="76" t="s">
        <v>2341</v>
      </c>
      <c r="C223" s="73">
        <v>7054</v>
      </c>
      <c r="D223" s="86" t="s">
        <v>133</v>
      </c>
      <c r="E223" s="94">
        <v>43973</v>
      </c>
      <c r="F223" s="83">
        <v>81313.279999999999</v>
      </c>
      <c r="G223" s="85">
        <v>105.3861</v>
      </c>
      <c r="H223" s="83">
        <v>309.77979999999997</v>
      </c>
      <c r="I223" s="84">
        <v>2.5510889230769229E-4</v>
      </c>
      <c r="J223" s="84">
        <f t="shared" si="3"/>
        <v>1.8181364400738174E-3</v>
      </c>
      <c r="K223" s="84">
        <f>H223/'סכום נכסי הקרן'!$C$42</f>
        <v>1.2741999354251094E-4</v>
      </c>
    </row>
    <row r="224" spans="2:11">
      <c r="B224" s="76" t="s">
        <v>2342</v>
      </c>
      <c r="C224" s="73">
        <v>7071</v>
      </c>
      <c r="D224" s="86" t="s">
        <v>133</v>
      </c>
      <c r="E224" s="94">
        <v>44055</v>
      </c>
      <c r="F224" s="83">
        <v>108683.92</v>
      </c>
      <c r="G224" s="140">
        <v>0</v>
      </c>
      <c r="H224" s="140">
        <v>0</v>
      </c>
      <c r="I224" s="84">
        <v>3.3746686153846153E-4</v>
      </c>
      <c r="J224" s="106">
        <v>0</v>
      </c>
      <c r="K224" s="106">
        <v>0</v>
      </c>
    </row>
    <row r="225" spans="2:11">
      <c r="B225" s="76" t="s">
        <v>2343</v>
      </c>
      <c r="C225" s="73">
        <v>83111</v>
      </c>
      <c r="D225" s="86" t="s">
        <v>133</v>
      </c>
      <c r="E225" s="94">
        <v>44256</v>
      </c>
      <c r="F225" s="83">
        <v>57932.33</v>
      </c>
      <c r="G225" s="85">
        <v>100</v>
      </c>
      <c r="H225" s="83">
        <v>209.42539000000002</v>
      </c>
      <c r="I225" s="84">
        <v>0</v>
      </c>
      <c r="J225" s="84">
        <f t="shared" si="3"/>
        <v>1.2291438403526341E-3</v>
      </c>
      <c r="K225" s="84">
        <f>H225/'סכום נכסי הקרן'!$C$42</f>
        <v>8.6141775033226305E-5</v>
      </c>
    </row>
    <row r="226" spans="2:11">
      <c r="B226" s="76" t="s">
        <v>2344</v>
      </c>
      <c r="C226" s="73">
        <v>62179</v>
      </c>
      <c r="D226" s="86" t="s">
        <v>133</v>
      </c>
      <c r="E226" s="94">
        <v>42549</v>
      </c>
      <c r="F226" s="83">
        <v>30987.86</v>
      </c>
      <c r="G226" s="85">
        <v>100</v>
      </c>
      <c r="H226" s="83">
        <v>112.02112</v>
      </c>
      <c r="I226" s="84">
        <v>0</v>
      </c>
      <c r="J226" s="84">
        <f t="shared" si="3"/>
        <v>6.5746598173890586E-4</v>
      </c>
      <c r="K226" s="84">
        <f>H226/'סכום נכסי הקרן'!$C$42</f>
        <v>4.6077021119597993E-5</v>
      </c>
    </row>
    <row r="227" spans="2:11">
      <c r="B227" s="76" t="s">
        <v>2345</v>
      </c>
      <c r="C227" s="73">
        <v>6646</v>
      </c>
      <c r="D227" s="86" t="s">
        <v>135</v>
      </c>
      <c r="E227" s="94">
        <v>42947</v>
      </c>
      <c r="F227" s="83">
        <v>436261.75</v>
      </c>
      <c r="G227" s="85">
        <v>86.511499999999998</v>
      </c>
      <c r="H227" s="83">
        <v>1484.0774699999999</v>
      </c>
      <c r="I227" s="84">
        <v>3.4040299924069855E-4</v>
      </c>
      <c r="J227" s="84">
        <f t="shared" si="3"/>
        <v>8.7102365231676096E-3</v>
      </c>
      <c r="K227" s="84">
        <f>H227/'סכום נכסי הקרן'!$C$42</f>
        <v>6.1043729011377103E-4</v>
      </c>
    </row>
    <row r="228" spans="2:11">
      <c r="B228" s="76" t="s">
        <v>2346</v>
      </c>
      <c r="C228" s="73">
        <v>621710</v>
      </c>
      <c r="D228" s="86" t="s">
        <v>133</v>
      </c>
      <c r="E228" s="94">
        <v>42549</v>
      </c>
      <c r="F228" s="83">
        <v>34828.44</v>
      </c>
      <c r="G228" s="85">
        <v>100</v>
      </c>
      <c r="H228" s="83">
        <v>125.90482</v>
      </c>
      <c r="I228" s="84">
        <v>0</v>
      </c>
      <c r="J228" s="84">
        <f t="shared" si="3"/>
        <v>7.3895115570135552E-4</v>
      </c>
      <c r="K228" s="84">
        <f>H228/'סכום נכסי הקרן'!$C$42</f>
        <v>5.1787725834192552E-5</v>
      </c>
    </row>
    <row r="229" spans="2:11">
      <c r="B229" s="76" t="s">
        <v>2347</v>
      </c>
      <c r="C229" s="73">
        <v>6647</v>
      </c>
      <c r="D229" s="86" t="s">
        <v>133</v>
      </c>
      <c r="E229" s="94">
        <v>43454</v>
      </c>
      <c r="F229" s="83">
        <v>637572.54</v>
      </c>
      <c r="G229" s="85">
        <v>122.6987</v>
      </c>
      <c r="H229" s="83">
        <v>2827.9899599999999</v>
      </c>
      <c r="I229" s="84">
        <v>4.6485961739130438E-5</v>
      </c>
      <c r="J229" s="84">
        <f t="shared" si="3"/>
        <v>1.6597827225787148E-2</v>
      </c>
      <c r="K229" s="84">
        <f>H229/'סכום נכסי הקרן'!$C$42</f>
        <v>1.1632213024912721E-3</v>
      </c>
    </row>
    <row r="230" spans="2:11">
      <c r="B230" s="76" t="s">
        <v>2348</v>
      </c>
      <c r="C230" s="73">
        <v>8000</v>
      </c>
      <c r="D230" s="86" t="s">
        <v>133</v>
      </c>
      <c r="E230" s="94">
        <v>44228</v>
      </c>
      <c r="F230" s="83">
        <v>287771.65999999997</v>
      </c>
      <c r="G230" s="85">
        <v>96.393000000000001</v>
      </c>
      <c r="H230" s="83">
        <v>1002.77113</v>
      </c>
      <c r="I230" s="84">
        <v>1.8729669696969697E-5</v>
      </c>
      <c r="J230" s="84">
        <f t="shared" si="3"/>
        <v>5.8853893394824296E-3</v>
      </c>
      <c r="K230" s="84">
        <f>H230/'סכום נכסי הקרן'!$C$42</f>
        <v>4.1246424366345511E-4</v>
      </c>
    </row>
    <row r="231" spans="2:11">
      <c r="B231" s="76" t="s">
        <v>2349</v>
      </c>
      <c r="C231" s="73">
        <v>8312</v>
      </c>
      <c r="D231" s="86" t="s">
        <v>135</v>
      </c>
      <c r="E231" s="94">
        <v>44377</v>
      </c>
      <c r="F231" s="83">
        <v>968242.81</v>
      </c>
      <c r="G231" s="85">
        <v>89.034099999999995</v>
      </c>
      <c r="H231" s="83">
        <v>3389.8169900000003</v>
      </c>
      <c r="I231" s="84">
        <v>8.8642572727272732E-4</v>
      </c>
      <c r="J231" s="84">
        <f t="shared" si="3"/>
        <v>1.9895260422727188E-2</v>
      </c>
      <c r="K231" s="84">
        <f>H231/'סכום נכסי הקרן'!$C$42</f>
        <v>1.3943144742687996E-3</v>
      </c>
    </row>
    <row r="232" spans="2:11">
      <c r="B232" s="76" t="s">
        <v>2350</v>
      </c>
      <c r="C232" s="73">
        <v>5337</v>
      </c>
      <c r="D232" s="86" t="s">
        <v>133</v>
      </c>
      <c r="E232" s="94">
        <v>42985</v>
      </c>
      <c r="F232" s="83">
        <v>307906.08</v>
      </c>
      <c r="G232" s="85">
        <v>105.8724</v>
      </c>
      <c r="H232" s="83">
        <v>1178.4450300000001</v>
      </c>
      <c r="I232" s="84">
        <v>7.1831324444444452E-5</v>
      </c>
      <c r="J232" s="84">
        <f t="shared" si="3"/>
        <v>6.9164414583096868E-3</v>
      </c>
      <c r="K232" s="84">
        <f>H232/'סכום נכסי הקרן'!$C$42</f>
        <v>4.8472320697735659E-4</v>
      </c>
    </row>
    <row r="233" spans="2:11">
      <c r="B233" s="76" t="s">
        <v>2351</v>
      </c>
      <c r="C233" s="73">
        <v>7049</v>
      </c>
      <c r="D233" s="86" t="s">
        <v>135</v>
      </c>
      <c r="E233" s="94">
        <v>43922</v>
      </c>
      <c r="F233" s="83">
        <v>66063.240000000005</v>
      </c>
      <c r="G233" s="85">
        <v>102.9158</v>
      </c>
      <c r="H233" s="83">
        <v>267.34834999999998</v>
      </c>
      <c r="I233" s="84">
        <v>1.9966333333333334E-4</v>
      </c>
      <c r="J233" s="84">
        <f t="shared" si="3"/>
        <v>1.5691009463128615E-3</v>
      </c>
      <c r="K233" s="84">
        <f>H233/'סכום נכסי הקרן'!$C$42</f>
        <v>1.099669023951883E-4</v>
      </c>
    </row>
    <row r="234" spans="2:11">
      <c r="B234" s="76" t="s">
        <v>2352</v>
      </c>
      <c r="C234" s="73">
        <v>7005</v>
      </c>
      <c r="D234" s="86" t="s">
        <v>133</v>
      </c>
      <c r="E234" s="94">
        <v>43621</v>
      </c>
      <c r="F234" s="83">
        <v>89838.93</v>
      </c>
      <c r="G234" s="85">
        <v>87.2577</v>
      </c>
      <c r="H234" s="83">
        <v>283.38486999999998</v>
      </c>
      <c r="I234" s="84">
        <v>4.5953416470588232E-5</v>
      </c>
      <c r="J234" s="84">
        <f t="shared" si="3"/>
        <v>1.6632212904539984E-3</v>
      </c>
      <c r="K234" s="84">
        <f>H234/'סכום נכסי הקרן'!$C$42</f>
        <v>1.1656311452665829E-4</v>
      </c>
    </row>
    <row r="235" spans="2:11">
      <c r="B235" s="76" t="s">
        <v>2353</v>
      </c>
      <c r="C235" s="73">
        <v>5286</v>
      </c>
      <c r="D235" s="86" t="s">
        <v>133</v>
      </c>
      <c r="E235" s="94">
        <v>42705</v>
      </c>
      <c r="F235" s="83">
        <v>17833.259999999998</v>
      </c>
      <c r="G235" s="85">
        <v>107.5104</v>
      </c>
      <c r="H235" s="83">
        <v>69.308979999999991</v>
      </c>
      <c r="I235" s="84">
        <v>8.4920380952380942E-6</v>
      </c>
      <c r="J235" s="84">
        <f t="shared" si="3"/>
        <v>4.0678308321700574E-4</v>
      </c>
      <c r="K235" s="84">
        <f>H235/'סכום נכסי הקרן'!$C$42</f>
        <v>2.8508475323562152E-5</v>
      </c>
    </row>
    <row r="236" spans="2:11">
      <c r="B236" s="76" t="s">
        <v>2354</v>
      </c>
      <c r="C236" s="73">
        <v>8273</v>
      </c>
      <c r="D236" s="86" t="s">
        <v>133</v>
      </c>
      <c r="E236" s="94">
        <v>43922</v>
      </c>
      <c r="F236" s="83">
        <v>480200.98</v>
      </c>
      <c r="G236" s="85">
        <v>70.557599999999994</v>
      </c>
      <c r="H236" s="83">
        <v>1224.8281200000001</v>
      </c>
      <c r="I236" s="84">
        <v>1.4078285999999997E-4</v>
      </c>
      <c r="J236" s="84">
        <f t="shared" si="3"/>
        <v>7.1886696220964273E-3</v>
      </c>
      <c r="K236" s="84">
        <f>H236/'סכום נכסי הקרן'!$C$42</f>
        <v>5.038017041172014E-4</v>
      </c>
    </row>
    <row r="237" spans="2:11">
      <c r="B237" s="76" t="s">
        <v>2355</v>
      </c>
      <c r="C237" s="73">
        <v>8321</v>
      </c>
      <c r="D237" s="86" t="s">
        <v>133</v>
      </c>
      <c r="E237" s="94">
        <v>44217</v>
      </c>
      <c r="F237" s="83">
        <v>511376.97</v>
      </c>
      <c r="G237" s="85">
        <v>91.584900000000005</v>
      </c>
      <c r="H237" s="83">
        <v>1693.0638799999999</v>
      </c>
      <c r="I237" s="84">
        <v>1.4433568052E-3</v>
      </c>
      <c r="J237" s="84">
        <f t="shared" si="3"/>
        <v>9.936803934926566E-3</v>
      </c>
      <c r="K237" s="84">
        <f>H237/'סכום נכסי הקרן'!$C$42</f>
        <v>6.9639850195738558E-4</v>
      </c>
    </row>
    <row r="238" spans="2:11">
      <c r="B238" s="76" t="s">
        <v>2356</v>
      </c>
      <c r="C238" s="73">
        <v>8509</v>
      </c>
      <c r="D238" s="86" t="s">
        <v>133</v>
      </c>
      <c r="E238" s="94">
        <v>44531</v>
      </c>
      <c r="F238" s="83">
        <v>889011.29</v>
      </c>
      <c r="G238" s="85">
        <v>74.951899999999995</v>
      </c>
      <c r="H238" s="83">
        <v>2408.78602</v>
      </c>
      <c r="I238" s="84">
        <v>4.8316741099999999E-4</v>
      </c>
      <c r="J238" s="84">
        <f t="shared" si="3"/>
        <v>1.4137466804815483E-2</v>
      </c>
      <c r="K238" s="84">
        <f>H238/'סכום נכסי הקרן'!$C$42</f>
        <v>9.9079248909609554E-4</v>
      </c>
    </row>
    <row r="239" spans="2:11">
      <c r="B239" s="76" t="s">
        <v>2357</v>
      </c>
      <c r="C239" s="73">
        <v>9409</v>
      </c>
      <c r="D239" s="86" t="s">
        <v>133</v>
      </c>
      <c r="E239" s="94">
        <v>44931</v>
      </c>
      <c r="F239" s="83">
        <v>200591.54</v>
      </c>
      <c r="G239" s="85">
        <v>77.922300000000007</v>
      </c>
      <c r="H239" s="83">
        <v>565.04453000000001</v>
      </c>
      <c r="I239" s="84">
        <v>6.992003473083601E-4</v>
      </c>
      <c r="J239" s="84">
        <f t="shared" si="3"/>
        <v>3.3163171073691163E-3</v>
      </c>
      <c r="K239" s="84">
        <f>H239/'סכום נכסי הקרן'!$C$42</f>
        <v>2.3241660806750837E-4</v>
      </c>
    </row>
    <row r="240" spans="2:11">
      <c r="B240" s="76" t="s">
        <v>2358</v>
      </c>
      <c r="C240" s="73">
        <v>6658</v>
      </c>
      <c r="D240" s="86" t="s">
        <v>133</v>
      </c>
      <c r="E240" s="94">
        <v>43356</v>
      </c>
      <c r="F240" s="83">
        <v>396770.88</v>
      </c>
      <c r="G240" s="85">
        <v>54.564500000000002</v>
      </c>
      <c r="H240" s="83">
        <v>782.63321999999994</v>
      </c>
      <c r="I240" s="84">
        <v>5.0774642566125765E-4</v>
      </c>
      <c r="J240" s="84">
        <f t="shared" si="3"/>
        <v>4.5933723777157476E-3</v>
      </c>
      <c r="K240" s="84">
        <f>H240/'סכום נכסי הקרן'!$C$42</f>
        <v>3.2191614765893239E-4</v>
      </c>
    </row>
    <row r="241" spans="2:11">
      <c r="B241" s="124"/>
      <c r="C241" s="125"/>
      <c r="D241" s="125"/>
      <c r="E241" s="125"/>
      <c r="F241" s="125"/>
      <c r="G241" s="125"/>
      <c r="H241" s="125"/>
      <c r="I241" s="125"/>
      <c r="J241" s="125"/>
      <c r="K241" s="125"/>
    </row>
    <row r="242" spans="2:11">
      <c r="B242" s="124"/>
      <c r="C242" s="125"/>
      <c r="D242" s="125"/>
      <c r="E242" s="125"/>
      <c r="F242" s="125"/>
      <c r="G242" s="125"/>
      <c r="H242" s="125"/>
      <c r="I242" s="125"/>
      <c r="J242" s="125"/>
      <c r="K242" s="125"/>
    </row>
    <row r="243" spans="2:11">
      <c r="B243" s="124"/>
      <c r="C243" s="125"/>
      <c r="D243" s="125"/>
      <c r="E243" s="125"/>
      <c r="F243" s="125"/>
      <c r="G243" s="125"/>
      <c r="H243" s="125"/>
      <c r="I243" s="125"/>
      <c r="J243" s="125"/>
      <c r="K243" s="125"/>
    </row>
    <row r="244" spans="2:11">
      <c r="B244" s="133" t="s">
        <v>113</v>
      </c>
      <c r="C244" s="125"/>
      <c r="D244" s="125"/>
      <c r="E244" s="125"/>
      <c r="F244" s="125"/>
      <c r="G244" s="125"/>
      <c r="H244" s="125"/>
      <c r="I244" s="125"/>
      <c r="J244" s="125"/>
      <c r="K244" s="125"/>
    </row>
    <row r="245" spans="2:11">
      <c r="B245" s="133" t="s">
        <v>205</v>
      </c>
      <c r="C245" s="125"/>
      <c r="D245" s="125"/>
      <c r="E245" s="125"/>
      <c r="F245" s="125"/>
      <c r="G245" s="125"/>
      <c r="H245" s="125"/>
      <c r="I245" s="125"/>
      <c r="J245" s="125"/>
      <c r="K245" s="125"/>
    </row>
    <row r="246" spans="2:11">
      <c r="B246" s="133" t="s">
        <v>213</v>
      </c>
      <c r="C246" s="125"/>
      <c r="D246" s="125"/>
      <c r="E246" s="125"/>
      <c r="F246" s="125"/>
      <c r="G246" s="125"/>
      <c r="H246" s="125"/>
      <c r="I246" s="125"/>
      <c r="J246" s="125"/>
      <c r="K246" s="125"/>
    </row>
    <row r="247" spans="2:11">
      <c r="B247" s="124"/>
      <c r="C247" s="125"/>
      <c r="D247" s="125"/>
      <c r="E247" s="125"/>
      <c r="F247" s="125"/>
      <c r="G247" s="125"/>
      <c r="H247" s="125"/>
      <c r="I247" s="125"/>
      <c r="J247" s="125"/>
      <c r="K247" s="125"/>
    </row>
    <row r="248" spans="2:11">
      <c r="B248" s="124"/>
      <c r="C248" s="125"/>
      <c r="D248" s="125"/>
      <c r="E248" s="125"/>
      <c r="F248" s="125"/>
      <c r="G248" s="125"/>
      <c r="H248" s="125"/>
      <c r="I248" s="125"/>
      <c r="J248" s="125"/>
      <c r="K248" s="125"/>
    </row>
    <row r="249" spans="2:11">
      <c r="B249" s="124"/>
      <c r="C249" s="125"/>
      <c r="D249" s="125"/>
      <c r="E249" s="125"/>
      <c r="F249" s="125"/>
      <c r="G249" s="125"/>
      <c r="H249" s="125"/>
      <c r="I249" s="125"/>
      <c r="J249" s="125"/>
      <c r="K249" s="125"/>
    </row>
    <row r="250" spans="2:11">
      <c r="B250" s="124"/>
      <c r="C250" s="125"/>
      <c r="D250" s="125"/>
      <c r="E250" s="125"/>
      <c r="F250" s="125"/>
      <c r="G250" s="125"/>
      <c r="H250" s="125"/>
      <c r="I250" s="125"/>
      <c r="J250" s="125"/>
      <c r="K250" s="125"/>
    </row>
    <row r="251" spans="2:11">
      <c r="B251" s="124"/>
      <c r="C251" s="125"/>
      <c r="D251" s="125"/>
      <c r="E251" s="125"/>
      <c r="F251" s="125"/>
      <c r="G251" s="125"/>
      <c r="H251" s="125"/>
      <c r="I251" s="125"/>
      <c r="J251" s="125"/>
      <c r="K251" s="125"/>
    </row>
    <row r="252" spans="2:11">
      <c r="B252" s="124"/>
      <c r="C252" s="125"/>
      <c r="D252" s="125"/>
      <c r="E252" s="125"/>
      <c r="F252" s="125"/>
      <c r="G252" s="125"/>
      <c r="H252" s="125"/>
      <c r="I252" s="125"/>
      <c r="J252" s="125"/>
      <c r="K252" s="125"/>
    </row>
    <row r="253" spans="2:11">
      <c r="B253" s="124"/>
      <c r="C253" s="125"/>
      <c r="D253" s="125"/>
      <c r="E253" s="125"/>
      <c r="F253" s="125"/>
      <c r="G253" s="125"/>
      <c r="H253" s="125"/>
      <c r="I253" s="125"/>
      <c r="J253" s="125"/>
      <c r="K253" s="125"/>
    </row>
    <row r="254" spans="2:11">
      <c r="B254" s="124"/>
      <c r="C254" s="125"/>
      <c r="D254" s="125"/>
      <c r="E254" s="125"/>
      <c r="F254" s="125"/>
      <c r="G254" s="125"/>
      <c r="H254" s="125"/>
      <c r="I254" s="125"/>
      <c r="J254" s="125"/>
      <c r="K254" s="125"/>
    </row>
    <row r="255" spans="2:11">
      <c r="B255" s="124"/>
      <c r="C255" s="125"/>
      <c r="D255" s="125"/>
      <c r="E255" s="125"/>
      <c r="F255" s="125"/>
      <c r="G255" s="125"/>
      <c r="H255" s="125"/>
      <c r="I255" s="125"/>
      <c r="J255" s="125"/>
      <c r="K255" s="125"/>
    </row>
    <row r="256" spans="2:11">
      <c r="B256" s="124"/>
      <c r="C256" s="125"/>
      <c r="D256" s="125"/>
      <c r="E256" s="125"/>
      <c r="F256" s="125"/>
      <c r="G256" s="125"/>
      <c r="H256" s="125"/>
      <c r="I256" s="125"/>
      <c r="J256" s="125"/>
      <c r="K256" s="125"/>
    </row>
    <row r="257" spans="2:11">
      <c r="B257" s="124"/>
      <c r="C257" s="125"/>
      <c r="D257" s="125"/>
      <c r="E257" s="125"/>
      <c r="F257" s="125"/>
      <c r="G257" s="125"/>
      <c r="H257" s="125"/>
      <c r="I257" s="125"/>
      <c r="J257" s="125"/>
      <c r="K257" s="125"/>
    </row>
    <row r="258" spans="2:11">
      <c r="B258" s="124"/>
      <c r="C258" s="125"/>
      <c r="D258" s="125"/>
      <c r="E258" s="125"/>
      <c r="F258" s="125"/>
      <c r="G258" s="125"/>
      <c r="H258" s="125"/>
      <c r="I258" s="125"/>
      <c r="J258" s="125"/>
      <c r="K258" s="125"/>
    </row>
    <row r="259" spans="2:11">
      <c r="B259" s="124"/>
      <c r="C259" s="125"/>
      <c r="D259" s="125"/>
      <c r="E259" s="125"/>
      <c r="F259" s="125"/>
      <c r="G259" s="125"/>
      <c r="H259" s="125"/>
      <c r="I259" s="125"/>
      <c r="J259" s="125"/>
      <c r="K259" s="125"/>
    </row>
    <row r="260" spans="2:11">
      <c r="B260" s="124"/>
      <c r="C260" s="125"/>
      <c r="D260" s="125"/>
      <c r="E260" s="125"/>
      <c r="F260" s="125"/>
      <c r="G260" s="125"/>
      <c r="H260" s="125"/>
      <c r="I260" s="125"/>
      <c r="J260" s="125"/>
      <c r="K260" s="125"/>
    </row>
    <row r="261" spans="2:11">
      <c r="B261" s="124"/>
      <c r="C261" s="125"/>
      <c r="D261" s="125"/>
      <c r="E261" s="125"/>
      <c r="F261" s="125"/>
      <c r="G261" s="125"/>
      <c r="H261" s="125"/>
      <c r="I261" s="125"/>
      <c r="J261" s="125"/>
      <c r="K261" s="125"/>
    </row>
    <row r="262" spans="2:11">
      <c r="B262" s="124"/>
      <c r="C262" s="125"/>
      <c r="D262" s="125"/>
      <c r="E262" s="125"/>
      <c r="F262" s="125"/>
      <c r="G262" s="125"/>
      <c r="H262" s="125"/>
      <c r="I262" s="125"/>
      <c r="J262" s="125"/>
      <c r="K262" s="125"/>
    </row>
    <row r="263" spans="2:11">
      <c r="B263" s="124"/>
      <c r="C263" s="125"/>
      <c r="D263" s="125"/>
      <c r="E263" s="125"/>
      <c r="F263" s="125"/>
      <c r="G263" s="125"/>
      <c r="H263" s="125"/>
      <c r="I263" s="125"/>
      <c r="J263" s="125"/>
      <c r="K263" s="125"/>
    </row>
    <row r="264" spans="2:11">
      <c r="B264" s="124"/>
      <c r="C264" s="125"/>
      <c r="D264" s="125"/>
      <c r="E264" s="125"/>
      <c r="F264" s="125"/>
      <c r="G264" s="125"/>
      <c r="H264" s="125"/>
      <c r="I264" s="125"/>
      <c r="J264" s="125"/>
      <c r="K264" s="125"/>
    </row>
    <row r="265" spans="2:11">
      <c r="B265" s="124"/>
      <c r="C265" s="125"/>
      <c r="D265" s="125"/>
      <c r="E265" s="125"/>
      <c r="F265" s="125"/>
      <c r="G265" s="125"/>
      <c r="H265" s="125"/>
      <c r="I265" s="125"/>
      <c r="J265" s="125"/>
      <c r="K265" s="125"/>
    </row>
    <row r="266" spans="2:11">
      <c r="B266" s="124"/>
      <c r="C266" s="125"/>
      <c r="D266" s="125"/>
      <c r="E266" s="125"/>
      <c r="F266" s="125"/>
      <c r="G266" s="125"/>
      <c r="H266" s="125"/>
      <c r="I266" s="125"/>
      <c r="J266" s="125"/>
      <c r="K266" s="125"/>
    </row>
    <row r="267" spans="2:11">
      <c r="B267" s="124"/>
      <c r="C267" s="125"/>
      <c r="D267" s="125"/>
      <c r="E267" s="125"/>
      <c r="F267" s="125"/>
      <c r="G267" s="125"/>
      <c r="H267" s="125"/>
      <c r="I267" s="125"/>
      <c r="J267" s="125"/>
      <c r="K267" s="125"/>
    </row>
    <row r="268" spans="2:11">
      <c r="B268" s="124"/>
      <c r="C268" s="125"/>
      <c r="D268" s="125"/>
      <c r="E268" s="125"/>
      <c r="F268" s="125"/>
      <c r="G268" s="125"/>
      <c r="H268" s="125"/>
      <c r="I268" s="125"/>
      <c r="J268" s="125"/>
      <c r="K268" s="125"/>
    </row>
    <row r="269" spans="2:11">
      <c r="B269" s="124"/>
      <c r="C269" s="125"/>
      <c r="D269" s="125"/>
      <c r="E269" s="125"/>
      <c r="F269" s="125"/>
      <c r="G269" s="125"/>
      <c r="H269" s="125"/>
      <c r="I269" s="125"/>
      <c r="J269" s="125"/>
      <c r="K269" s="125"/>
    </row>
    <row r="270" spans="2:11">
      <c r="B270" s="124"/>
      <c r="C270" s="125"/>
      <c r="D270" s="125"/>
      <c r="E270" s="125"/>
      <c r="F270" s="125"/>
      <c r="G270" s="125"/>
      <c r="H270" s="125"/>
      <c r="I270" s="125"/>
      <c r="J270" s="125"/>
      <c r="K270" s="125"/>
    </row>
    <row r="271" spans="2:11">
      <c r="B271" s="124"/>
      <c r="C271" s="125"/>
      <c r="D271" s="125"/>
      <c r="E271" s="125"/>
      <c r="F271" s="125"/>
      <c r="G271" s="125"/>
      <c r="H271" s="125"/>
      <c r="I271" s="125"/>
      <c r="J271" s="125"/>
      <c r="K271" s="125"/>
    </row>
    <row r="272" spans="2:11">
      <c r="B272" s="124"/>
      <c r="C272" s="125"/>
      <c r="D272" s="125"/>
      <c r="E272" s="125"/>
      <c r="F272" s="125"/>
      <c r="G272" s="125"/>
      <c r="H272" s="125"/>
      <c r="I272" s="125"/>
      <c r="J272" s="125"/>
      <c r="K272" s="125"/>
    </row>
    <row r="273" spans="2:11">
      <c r="B273" s="124"/>
      <c r="C273" s="125"/>
      <c r="D273" s="125"/>
      <c r="E273" s="125"/>
      <c r="F273" s="125"/>
      <c r="G273" s="125"/>
      <c r="H273" s="125"/>
      <c r="I273" s="125"/>
      <c r="J273" s="125"/>
      <c r="K273" s="125"/>
    </row>
    <row r="274" spans="2:11">
      <c r="B274" s="124"/>
      <c r="C274" s="125"/>
      <c r="D274" s="125"/>
      <c r="E274" s="125"/>
      <c r="F274" s="125"/>
      <c r="G274" s="125"/>
      <c r="H274" s="125"/>
      <c r="I274" s="125"/>
      <c r="J274" s="125"/>
      <c r="K274" s="125"/>
    </row>
    <row r="275" spans="2:11">
      <c r="B275" s="124"/>
      <c r="C275" s="125"/>
      <c r="D275" s="125"/>
      <c r="E275" s="125"/>
      <c r="F275" s="125"/>
      <c r="G275" s="125"/>
      <c r="H275" s="125"/>
      <c r="I275" s="125"/>
      <c r="J275" s="125"/>
      <c r="K275" s="125"/>
    </row>
    <row r="276" spans="2:11">
      <c r="B276" s="124"/>
      <c r="C276" s="125"/>
      <c r="D276" s="125"/>
      <c r="E276" s="125"/>
      <c r="F276" s="125"/>
      <c r="G276" s="125"/>
      <c r="H276" s="125"/>
      <c r="I276" s="125"/>
      <c r="J276" s="125"/>
      <c r="K276" s="125"/>
    </row>
    <row r="277" spans="2:11">
      <c r="B277" s="124"/>
      <c r="C277" s="125"/>
      <c r="D277" s="125"/>
      <c r="E277" s="125"/>
      <c r="F277" s="125"/>
      <c r="G277" s="125"/>
      <c r="H277" s="125"/>
      <c r="I277" s="125"/>
      <c r="J277" s="125"/>
      <c r="K277" s="125"/>
    </row>
    <row r="278" spans="2:11">
      <c r="B278" s="124"/>
      <c r="C278" s="125"/>
      <c r="D278" s="125"/>
      <c r="E278" s="125"/>
      <c r="F278" s="125"/>
      <c r="G278" s="125"/>
      <c r="H278" s="125"/>
      <c r="I278" s="125"/>
      <c r="J278" s="125"/>
      <c r="K278" s="125"/>
    </row>
    <row r="279" spans="2:11">
      <c r="B279" s="124"/>
      <c r="C279" s="125"/>
      <c r="D279" s="125"/>
      <c r="E279" s="125"/>
      <c r="F279" s="125"/>
      <c r="G279" s="125"/>
      <c r="H279" s="125"/>
      <c r="I279" s="125"/>
      <c r="J279" s="125"/>
      <c r="K279" s="125"/>
    </row>
    <row r="280" spans="2:11">
      <c r="B280" s="124"/>
      <c r="C280" s="125"/>
      <c r="D280" s="125"/>
      <c r="E280" s="125"/>
      <c r="F280" s="125"/>
      <c r="G280" s="125"/>
      <c r="H280" s="125"/>
      <c r="I280" s="125"/>
      <c r="J280" s="125"/>
      <c r="K280" s="125"/>
    </row>
    <row r="281" spans="2:11">
      <c r="B281" s="124"/>
      <c r="C281" s="125"/>
      <c r="D281" s="125"/>
      <c r="E281" s="125"/>
      <c r="F281" s="125"/>
      <c r="G281" s="125"/>
      <c r="H281" s="125"/>
      <c r="I281" s="125"/>
      <c r="J281" s="125"/>
      <c r="K281" s="125"/>
    </row>
    <row r="282" spans="2:11">
      <c r="B282" s="124"/>
      <c r="C282" s="125"/>
      <c r="D282" s="125"/>
      <c r="E282" s="125"/>
      <c r="F282" s="125"/>
      <c r="G282" s="125"/>
      <c r="H282" s="125"/>
      <c r="I282" s="125"/>
      <c r="J282" s="125"/>
      <c r="K282" s="125"/>
    </row>
    <row r="283" spans="2:11">
      <c r="B283" s="124"/>
      <c r="C283" s="125"/>
      <c r="D283" s="125"/>
      <c r="E283" s="125"/>
      <c r="F283" s="125"/>
      <c r="G283" s="125"/>
      <c r="H283" s="125"/>
      <c r="I283" s="125"/>
      <c r="J283" s="125"/>
      <c r="K283" s="125"/>
    </row>
    <row r="284" spans="2:11">
      <c r="B284" s="124"/>
      <c r="C284" s="125"/>
      <c r="D284" s="125"/>
      <c r="E284" s="125"/>
      <c r="F284" s="125"/>
      <c r="G284" s="125"/>
      <c r="H284" s="125"/>
      <c r="I284" s="125"/>
      <c r="J284" s="125"/>
      <c r="K284" s="125"/>
    </row>
    <row r="285" spans="2:11">
      <c r="B285" s="124"/>
      <c r="C285" s="125"/>
      <c r="D285" s="125"/>
      <c r="E285" s="125"/>
      <c r="F285" s="125"/>
      <c r="G285" s="125"/>
      <c r="H285" s="125"/>
      <c r="I285" s="125"/>
      <c r="J285" s="125"/>
      <c r="K285" s="125"/>
    </row>
    <row r="286" spans="2:11">
      <c r="B286" s="124"/>
      <c r="C286" s="125"/>
      <c r="D286" s="125"/>
      <c r="E286" s="125"/>
      <c r="F286" s="125"/>
      <c r="G286" s="125"/>
      <c r="H286" s="125"/>
      <c r="I286" s="125"/>
      <c r="J286" s="125"/>
      <c r="K286" s="125"/>
    </row>
    <row r="287" spans="2:11">
      <c r="B287" s="124"/>
      <c r="C287" s="125"/>
      <c r="D287" s="125"/>
      <c r="E287" s="125"/>
      <c r="F287" s="125"/>
      <c r="G287" s="125"/>
      <c r="H287" s="125"/>
      <c r="I287" s="125"/>
      <c r="J287" s="125"/>
      <c r="K287" s="125"/>
    </row>
    <row r="288" spans="2:11">
      <c r="B288" s="124"/>
      <c r="C288" s="125"/>
      <c r="D288" s="125"/>
      <c r="E288" s="125"/>
      <c r="F288" s="125"/>
      <c r="G288" s="125"/>
      <c r="H288" s="125"/>
      <c r="I288" s="125"/>
      <c r="J288" s="125"/>
      <c r="K288" s="125"/>
    </row>
    <row r="289" spans="2:11">
      <c r="B289" s="124"/>
      <c r="C289" s="125"/>
      <c r="D289" s="125"/>
      <c r="E289" s="125"/>
      <c r="F289" s="125"/>
      <c r="G289" s="125"/>
      <c r="H289" s="125"/>
      <c r="I289" s="125"/>
      <c r="J289" s="125"/>
      <c r="K289" s="125"/>
    </row>
    <row r="290" spans="2:11">
      <c r="B290" s="124"/>
      <c r="C290" s="125"/>
      <c r="D290" s="125"/>
      <c r="E290" s="125"/>
      <c r="F290" s="125"/>
      <c r="G290" s="125"/>
      <c r="H290" s="125"/>
      <c r="I290" s="125"/>
      <c r="J290" s="125"/>
      <c r="K290" s="125"/>
    </row>
    <row r="291" spans="2:11">
      <c r="B291" s="124"/>
      <c r="C291" s="125"/>
      <c r="D291" s="125"/>
      <c r="E291" s="125"/>
      <c r="F291" s="125"/>
      <c r="G291" s="125"/>
      <c r="H291" s="125"/>
      <c r="I291" s="125"/>
      <c r="J291" s="125"/>
      <c r="K291" s="125"/>
    </row>
    <row r="292" spans="2:11">
      <c r="B292" s="124"/>
      <c r="C292" s="125"/>
      <c r="D292" s="125"/>
      <c r="E292" s="125"/>
      <c r="F292" s="125"/>
      <c r="G292" s="125"/>
      <c r="H292" s="125"/>
      <c r="I292" s="125"/>
      <c r="J292" s="125"/>
      <c r="K292" s="125"/>
    </row>
    <row r="293" spans="2:11">
      <c r="B293" s="124"/>
      <c r="C293" s="125"/>
      <c r="D293" s="125"/>
      <c r="E293" s="125"/>
      <c r="F293" s="125"/>
      <c r="G293" s="125"/>
      <c r="H293" s="125"/>
      <c r="I293" s="125"/>
      <c r="J293" s="125"/>
      <c r="K293" s="125"/>
    </row>
    <row r="294" spans="2:11">
      <c r="B294" s="124"/>
      <c r="C294" s="125"/>
      <c r="D294" s="125"/>
      <c r="E294" s="125"/>
      <c r="F294" s="125"/>
      <c r="G294" s="125"/>
      <c r="H294" s="125"/>
      <c r="I294" s="125"/>
      <c r="J294" s="125"/>
      <c r="K294" s="125"/>
    </row>
    <row r="295" spans="2:11">
      <c r="B295" s="124"/>
      <c r="C295" s="125"/>
      <c r="D295" s="125"/>
      <c r="E295" s="125"/>
      <c r="F295" s="125"/>
      <c r="G295" s="125"/>
      <c r="H295" s="125"/>
      <c r="I295" s="125"/>
      <c r="J295" s="125"/>
      <c r="K295" s="125"/>
    </row>
    <row r="296" spans="2:11">
      <c r="B296" s="124"/>
      <c r="C296" s="125"/>
      <c r="D296" s="125"/>
      <c r="E296" s="125"/>
      <c r="F296" s="125"/>
      <c r="G296" s="125"/>
      <c r="H296" s="125"/>
      <c r="I296" s="125"/>
      <c r="J296" s="125"/>
      <c r="K296" s="125"/>
    </row>
    <row r="297" spans="2:11">
      <c r="B297" s="124"/>
      <c r="C297" s="125"/>
      <c r="D297" s="125"/>
      <c r="E297" s="125"/>
      <c r="F297" s="125"/>
      <c r="G297" s="125"/>
      <c r="H297" s="125"/>
      <c r="I297" s="125"/>
      <c r="J297" s="125"/>
      <c r="K297" s="125"/>
    </row>
    <row r="298" spans="2:11">
      <c r="B298" s="124"/>
      <c r="C298" s="125"/>
      <c r="D298" s="125"/>
      <c r="E298" s="125"/>
      <c r="F298" s="125"/>
      <c r="G298" s="125"/>
      <c r="H298" s="125"/>
      <c r="I298" s="125"/>
      <c r="J298" s="125"/>
      <c r="K298" s="125"/>
    </row>
    <row r="299" spans="2:11">
      <c r="B299" s="124"/>
      <c r="C299" s="125"/>
      <c r="D299" s="125"/>
      <c r="E299" s="125"/>
      <c r="F299" s="125"/>
      <c r="G299" s="125"/>
      <c r="H299" s="125"/>
      <c r="I299" s="125"/>
      <c r="J299" s="125"/>
      <c r="K299" s="125"/>
    </row>
    <row r="300" spans="2:11">
      <c r="B300" s="124"/>
      <c r="C300" s="125"/>
      <c r="D300" s="125"/>
      <c r="E300" s="125"/>
      <c r="F300" s="125"/>
      <c r="G300" s="125"/>
      <c r="H300" s="125"/>
      <c r="I300" s="125"/>
      <c r="J300" s="125"/>
      <c r="K300" s="125"/>
    </row>
    <row r="301" spans="2:11">
      <c r="B301" s="124"/>
      <c r="C301" s="125"/>
      <c r="D301" s="125"/>
      <c r="E301" s="125"/>
      <c r="F301" s="125"/>
      <c r="G301" s="125"/>
      <c r="H301" s="125"/>
      <c r="I301" s="125"/>
      <c r="J301" s="125"/>
      <c r="K301" s="125"/>
    </row>
    <row r="302" spans="2:11">
      <c r="B302" s="124"/>
      <c r="C302" s="125"/>
      <c r="D302" s="125"/>
      <c r="E302" s="125"/>
      <c r="F302" s="125"/>
      <c r="G302" s="125"/>
      <c r="H302" s="125"/>
      <c r="I302" s="125"/>
      <c r="J302" s="125"/>
      <c r="K302" s="125"/>
    </row>
    <row r="303" spans="2:11">
      <c r="B303" s="124"/>
      <c r="C303" s="125"/>
      <c r="D303" s="125"/>
      <c r="E303" s="125"/>
      <c r="F303" s="125"/>
      <c r="G303" s="125"/>
      <c r="H303" s="125"/>
      <c r="I303" s="125"/>
      <c r="J303" s="125"/>
      <c r="K303" s="125"/>
    </row>
    <row r="304" spans="2:11">
      <c r="B304" s="124"/>
      <c r="C304" s="125"/>
      <c r="D304" s="125"/>
      <c r="E304" s="125"/>
      <c r="F304" s="125"/>
      <c r="G304" s="125"/>
      <c r="H304" s="125"/>
      <c r="I304" s="125"/>
      <c r="J304" s="125"/>
      <c r="K304" s="125"/>
    </row>
    <row r="305" spans="2:11">
      <c r="B305" s="124"/>
      <c r="C305" s="125"/>
      <c r="D305" s="125"/>
      <c r="E305" s="125"/>
      <c r="F305" s="125"/>
      <c r="G305" s="125"/>
      <c r="H305" s="125"/>
      <c r="I305" s="125"/>
      <c r="J305" s="125"/>
      <c r="K305" s="125"/>
    </row>
    <row r="306" spans="2:11">
      <c r="B306" s="124"/>
      <c r="C306" s="125"/>
      <c r="D306" s="125"/>
      <c r="E306" s="125"/>
      <c r="F306" s="125"/>
      <c r="G306" s="125"/>
      <c r="H306" s="125"/>
      <c r="I306" s="125"/>
      <c r="J306" s="125"/>
      <c r="K306" s="125"/>
    </row>
    <row r="307" spans="2:11">
      <c r="B307" s="124"/>
      <c r="C307" s="125"/>
      <c r="D307" s="125"/>
      <c r="E307" s="125"/>
      <c r="F307" s="125"/>
      <c r="G307" s="125"/>
      <c r="H307" s="125"/>
      <c r="I307" s="125"/>
      <c r="J307" s="125"/>
      <c r="K307" s="125"/>
    </row>
    <row r="308" spans="2:11">
      <c r="B308" s="124"/>
      <c r="C308" s="125"/>
      <c r="D308" s="125"/>
      <c r="E308" s="125"/>
      <c r="F308" s="125"/>
      <c r="G308" s="125"/>
      <c r="H308" s="125"/>
      <c r="I308" s="125"/>
      <c r="J308" s="125"/>
      <c r="K308" s="125"/>
    </row>
    <row r="309" spans="2:11">
      <c r="B309" s="124"/>
      <c r="C309" s="125"/>
      <c r="D309" s="125"/>
      <c r="E309" s="125"/>
      <c r="F309" s="125"/>
      <c r="G309" s="125"/>
      <c r="H309" s="125"/>
      <c r="I309" s="125"/>
      <c r="J309" s="125"/>
      <c r="K309" s="125"/>
    </row>
    <row r="310" spans="2:11">
      <c r="B310" s="124"/>
      <c r="C310" s="125"/>
      <c r="D310" s="125"/>
      <c r="E310" s="125"/>
      <c r="F310" s="125"/>
      <c r="G310" s="125"/>
      <c r="H310" s="125"/>
      <c r="I310" s="125"/>
      <c r="J310" s="125"/>
      <c r="K310" s="125"/>
    </row>
    <row r="311" spans="2:11">
      <c r="B311" s="124"/>
      <c r="C311" s="125"/>
      <c r="D311" s="125"/>
      <c r="E311" s="125"/>
      <c r="F311" s="125"/>
      <c r="G311" s="125"/>
      <c r="H311" s="125"/>
      <c r="I311" s="125"/>
      <c r="J311" s="125"/>
      <c r="K311" s="125"/>
    </row>
    <row r="312" spans="2:11">
      <c r="B312" s="124"/>
      <c r="C312" s="125"/>
      <c r="D312" s="125"/>
      <c r="E312" s="125"/>
      <c r="F312" s="125"/>
      <c r="G312" s="125"/>
      <c r="H312" s="125"/>
      <c r="I312" s="125"/>
      <c r="J312" s="125"/>
      <c r="K312" s="125"/>
    </row>
    <row r="313" spans="2:11">
      <c r="B313" s="124"/>
      <c r="C313" s="125"/>
      <c r="D313" s="125"/>
      <c r="E313" s="125"/>
      <c r="F313" s="125"/>
      <c r="G313" s="125"/>
      <c r="H313" s="125"/>
      <c r="I313" s="125"/>
      <c r="J313" s="125"/>
      <c r="K313" s="125"/>
    </row>
    <row r="314" spans="2:11">
      <c r="B314" s="124"/>
      <c r="C314" s="125"/>
      <c r="D314" s="125"/>
      <c r="E314" s="125"/>
      <c r="F314" s="125"/>
      <c r="G314" s="125"/>
      <c r="H314" s="125"/>
      <c r="I314" s="125"/>
      <c r="J314" s="125"/>
      <c r="K314" s="125"/>
    </row>
    <row r="315" spans="2:11">
      <c r="B315" s="124"/>
      <c r="C315" s="125"/>
      <c r="D315" s="125"/>
      <c r="E315" s="125"/>
      <c r="F315" s="125"/>
      <c r="G315" s="125"/>
      <c r="H315" s="125"/>
      <c r="I315" s="125"/>
      <c r="J315" s="125"/>
      <c r="K315" s="125"/>
    </row>
    <row r="316" spans="2:11">
      <c r="B316" s="124"/>
      <c r="C316" s="125"/>
      <c r="D316" s="125"/>
      <c r="E316" s="125"/>
      <c r="F316" s="125"/>
      <c r="G316" s="125"/>
      <c r="H316" s="125"/>
      <c r="I316" s="125"/>
      <c r="J316" s="125"/>
      <c r="K316" s="125"/>
    </row>
    <row r="317" spans="2:11">
      <c r="B317" s="124"/>
      <c r="C317" s="125"/>
      <c r="D317" s="125"/>
      <c r="E317" s="125"/>
      <c r="F317" s="125"/>
      <c r="G317" s="125"/>
      <c r="H317" s="125"/>
      <c r="I317" s="125"/>
      <c r="J317" s="125"/>
      <c r="K317" s="125"/>
    </row>
    <row r="318" spans="2:11">
      <c r="B318" s="124"/>
      <c r="C318" s="125"/>
      <c r="D318" s="125"/>
      <c r="E318" s="125"/>
      <c r="F318" s="125"/>
      <c r="G318" s="125"/>
      <c r="H318" s="125"/>
      <c r="I318" s="125"/>
      <c r="J318" s="125"/>
      <c r="K318" s="125"/>
    </row>
    <row r="319" spans="2:11">
      <c r="B319" s="124"/>
      <c r="C319" s="125"/>
      <c r="D319" s="125"/>
      <c r="E319" s="125"/>
      <c r="F319" s="125"/>
      <c r="G319" s="125"/>
      <c r="H319" s="125"/>
      <c r="I319" s="125"/>
      <c r="J319" s="125"/>
      <c r="K319" s="125"/>
    </row>
    <row r="320" spans="2:11">
      <c r="B320" s="124"/>
      <c r="C320" s="125"/>
      <c r="D320" s="125"/>
      <c r="E320" s="125"/>
      <c r="F320" s="125"/>
      <c r="G320" s="125"/>
      <c r="H320" s="125"/>
      <c r="I320" s="125"/>
      <c r="J320" s="125"/>
      <c r="K320" s="125"/>
    </row>
    <row r="321" spans="2:11">
      <c r="B321" s="124"/>
      <c r="C321" s="125"/>
      <c r="D321" s="125"/>
      <c r="E321" s="125"/>
      <c r="F321" s="125"/>
      <c r="G321" s="125"/>
      <c r="H321" s="125"/>
      <c r="I321" s="125"/>
      <c r="J321" s="125"/>
      <c r="K321" s="125"/>
    </row>
    <row r="322" spans="2:11">
      <c r="B322" s="124"/>
      <c r="C322" s="125"/>
      <c r="D322" s="125"/>
      <c r="E322" s="125"/>
      <c r="F322" s="125"/>
      <c r="G322" s="125"/>
      <c r="H322" s="125"/>
      <c r="I322" s="125"/>
      <c r="J322" s="125"/>
      <c r="K322" s="125"/>
    </row>
    <row r="323" spans="2:11">
      <c r="B323" s="124"/>
      <c r="C323" s="125"/>
      <c r="D323" s="125"/>
      <c r="E323" s="125"/>
      <c r="F323" s="125"/>
      <c r="G323" s="125"/>
      <c r="H323" s="125"/>
      <c r="I323" s="125"/>
      <c r="J323" s="125"/>
      <c r="K323" s="125"/>
    </row>
    <row r="324" spans="2:11">
      <c r="B324" s="124"/>
      <c r="C324" s="125"/>
      <c r="D324" s="125"/>
      <c r="E324" s="125"/>
      <c r="F324" s="125"/>
      <c r="G324" s="125"/>
      <c r="H324" s="125"/>
      <c r="I324" s="125"/>
      <c r="J324" s="125"/>
      <c r="K324" s="125"/>
    </row>
    <row r="325" spans="2:11">
      <c r="B325" s="124"/>
      <c r="C325" s="125"/>
      <c r="D325" s="125"/>
      <c r="E325" s="125"/>
      <c r="F325" s="125"/>
      <c r="G325" s="125"/>
      <c r="H325" s="125"/>
      <c r="I325" s="125"/>
      <c r="J325" s="125"/>
      <c r="K325" s="125"/>
    </row>
    <row r="326" spans="2:11">
      <c r="B326" s="124"/>
      <c r="C326" s="125"/>
      <c r="D326" s="125"/>
      <c r="E326" s="125"/>
      <c r="F326" s="125"/>
      <c r="G326" s="125"/>
      <c r="H326" s="125"/>
      <c r="I326" s="125"/>
      <c r="J326" s="125"/>
      <c r="K326" s="125"/>
    </row>
    <row r="327" spans="2:11">
      <c r="B327" s="124"/>
      <c r="C327" s="125"/>
      <c r="D327" s="125"/>
      <c r="E327" s="125"/>
      <c r="F327" s="125"/>
      <c r="G327" s="125"/>
      <c r="H327" s="125"/>
      <c r="I327" s="125"/>
      <c r="J327" s="125"/>
      <c r="K327" s="125"/>
    </row>
    <row r="328" spans="2:11">
      <c r="B328" s="124"/>
      <c r="C328" s="125"/>
      <c r="D328" s="125"/>
      <c r="E328" s="125"/>
      <c r="F328" s="125"/>
      <c r="G328" s="125"/>
      <c r="H328" s="125"/>
      <c r="I328" s="125"/>
      <c r="J328" s="125"/>
      <c r="K328" s="125"/>
    </row>
    <row r="329" spans="2:11">
      <c r="B329" s="124"/>
      <c r="C329" s="125"/>
      <c r="D329" s="125"/>
      <c r="E329" s="125"/>
      <c r="F329" s="125"/>
      <c r="G329" s="125"/>
      <c r="H329" s="125"/>
      <c r="I329" s="125"/>
      <c r="J329" s="125"/>
      <c r="K329" s="125"/>
    </row>
    <row r="330" spans="2:11">
      <c r="B330" s="124"/>
      <c r="C330" s="125"/>
      <c r="D330" s="125"/>
      <c r="E330" s="125"/>
      <c r="F330" s="125"/>
      <c r="G330" s="125"/>
      <c r="H330" s="125"/>
      <c r="I330" s="125"/>
      <c r="J330" s="125"/>
      <c r="K330" s="125"/>
    </row>
    <row r="331" spans="2:11">
      <c r="B331" s="124"/>
      <c r="C331" s="125"/>
      <c r="D331" s="125"/>
      <c r="E331" s="125"/>
      <c r="F331" s="125"/>
      <c r="G331" s="125"/>
      <c r="H331" s="125"/>
      <c r="I331" s="125"/>
      <c r="J331" s="125"/>
      <c r="K331" s="125"/>
    </row>
    <row r="332" spans="2:11">
      <c r="B332" s="124"/>
      <c r="C332" s="125"/>
      <c r="D332" s="125"/>
      <c r="E332" s="125"/>
      <c r="F332" s="125"/>
      <c r="G332" s="125"/>
      <c r="H332" s="125"/>
      <c r="I332" s="125"/>
      <c r="J332" s="125"/>
      <c r="K332" s="125"/>
    </row>
    <row r="333" spans="2:11">
      <c r="B333" s="124"/>
      <c r="C333" s="125"/>
      <c r="D333" s="125"/>
      <c r="E333" s="125"/>
      <c r="F333" s="125"/>
      <c r="G333" s="125"/>
      <c r="H333" s="125"/>
      <c r="I333" s="125"/>
      <c r="J333" s="125"/>
      <c r="K333" s="125"/>
    </row>
    <row r="334" spans="2:11">
      <c r="B334" s="124"/>
      <c r="C334" s="125"/>
      <c r="D334" s="125"/>
      <c r="E334" s="125"/>
      <c r="F334" s="125"/>
      <c r="G334" s="125"/>
      <c r="H334" s="125"/>
      <c r="I334" s="125"/>
      <c r="J334" s="125"/>
      <c r="K334" s="125"/>
    </row>
    <row r="335" spans="2:11">
      <c r="B335" s="124"/>
      <c r="C335" s="125"/>
      <c r="D335" s="125"/>
      <c r="E335" s="125"/>
      <c r="F335" s="125"/>
      <c r="G335" s="125"/>
      <c r="H335" s="125"/>
      <c r="I335" s="125"/>
      <c r="J335" s="125"/>
      <c r="K335" s="125"/>
    </row>
    <row r="336" spans="2:11">
      <c r="B336" s="124"/>
      <c r="C336" s="125"/>
      <c r="D336" s="125"/>
      <c r="E336" s="125"/>
      <c r="F336" s="125"/>
      <c r="G336" s="125"/>
      <c r="H336" s="125"/>
      <c r="I336" s="125"/>
      <c r="J336" s="125"/>
      <c r="K336" s="125"/>
    </row>
    <row r="337" spans="2:11">
      <c r="B337" s="124"/>
      <c r="C337" s="125"/>
      <c r="D337" s="125"/>
      <c r="E337" s="125"/>
      <c r="F337" s="125"/>
      <c r="G337" s="125"/>
      <c r="H337" s="125"/>
      <c r="I337" s="125"/>
      <c r="J337" s="125"/>
      <c r="K337" s="125"/>
    </row>
    <row r="338" spans="2:11">
      <c r="B338" s="124"/>
      <c r="C338" s="125"/>
      <c r="D338" s="125"/>
      <c r="E338" s="125"/>
      <c r="F338" s="125"/>
      <c r="G338" s="125"/>
      <c r="H338" s="125"/>
      <c r="I338" s="125"/>
      <c r="J338" s="125"/>
      <c r="K338" s="125"/>
    </row>
    <row r="339" spans="2:11">
      <c r="B339" s="124"/>
      <c r="C339" s="125"/>
      <c r="D339" s="125"/>
      <c r="E339" s="125"/>
      <c r="F339" s="125"/>
      <c r="G339" s="125"/>
      <c r="H339" s="125"/>
      <c r="I339" s="125"/>
      <c r="J339" s="125"/>
      <c r="K339" s="125"/>
    </row>
    <row r="340" spans="2:11">
      <c r="B340" s="124"/>
      <c r="C340" s="125"/>
      <c r="D340" s="125"/>
      <c r="E340" s="125"/>
      <c r="F340" s="125"/>
      <c r="G340" s="125"/>
      <c r="H340" s="125"/>
      <c r="I340" s="125"/>
      <c r="J340" s="125"/>
      <c r="K340" s="125"/>
    </row>
    <row r="341" spans="2:11">
      <c r="B341" s="124"/>
      <c r="C341" s="125"/>
      <c r="D341" s="125"/>
      <c r="E341" s="125"/>
      <c r="F341" s="125"/>
      <c r="G341" s="125"/>
      <c r="H341" s="125"/>
      <c r="I341" s="125"/>
      <c r="J341" s="125"/>
      <c r="K341" s="125"/>
    </row>
    <row r="342" spans="2:11">
      <c r="B342" s="124"/>
      <c r="C342" s="125"/>
      <c r="D342" s="125"/>
      <c r="E342" s="125"/>
      <c r="F342" s="125"/>
      <c r="G342" s="125"/>
      <c r="H342" s="125"/>
      <c r="I342" s="125"/>
      <c r="J342" s="125"/>
      <c r="K342" s="125"/>
    </row>
    <row r="343" spans="2:11">
      <c r="B343" s="124"/>
      <c r="C343" s="125"/>
      <c r="D343" s="125"/>
      <c r="E343" s="125"/>
      <c r="F343" s="125"/>
      <c r="G343" s="125"/>
      <c r="H343" s="125"/>
      <c r="I343" s="125"/>
      <c r="J343" s="125"/>
      <c r="K343" s="125"/>
    </row>
    <row r="344" spans="2:11">
      <c r="B344" s="124"/>
      <c r="C344" s="125"/>
      <c r="D344" s="125"/>
      <c r="E344" s="125"/>
      <c r="F344" s="125"/>
      <c r="G344" s="125"/>
      <c r="H344" s="125"/>
      <c r="I344" s="125"/>
      <c r="J344" s="125"/>
      <c r="K344" s="125"/>
    </row>
    <row r="345" spans="2:11">
      <c r="B345" s="124"/>
      <c r="C345" s="125"/>
      <c r="D345" s="125"/>
      <c r="E345" s="125"/>
      <c r="F345" s="125"/>
      <c r="G345" s="125"/>
      <c r="H345" s="125"/>
      <c r="I345" s="125"/>
      <c r="J345" s="125"/>
      <c r="K345" s="125"/>
    </row>
    <row r="346" spans="2:11">
      <c r="B346" s="124"/>
      <c r="C346" s="125"/>
      <c r="D346" s="125"/>
      <c r="E346" s="125"/>
      <c r="F346" s="125"/>
      <c r="G346" s="125"/>
      <c r="H346" s="125"/>
      <c r="I346" s="125"/>
      <c r="J346" s="125"/>
      <c r="K346" s="125"/>
    </row>
    <row r="347" spans="2:11">
      <c r="B347" s="124"/>
      <c r="C347" s="125"/>
      <c r="D347" s="125"/>
      <c r="E347" s="125"/>
      <c r="F347" s="125"/>
      <c r="G347" s="125"/>
      <c r="H347" s="125"/>
      <c r="I347" s="125"/>
      <c r="J347" s="125"/>
      <c r="K347" s="125"/>
    </row>
    <row r="348" spans="2:11">
      <c r="B348" s="124"/>
      <c r="C348" s="125"/>
      <c r="D348" s="125"/>
      <c r="E348" s="125"/>
      <c r="F348" s="125"/>
      <c r="G348" s="125"/>
      <c r="H348" s="125"/>
      <c r="I348" s="125"/>
      <c r="J348" s="125"/>
      <c r="K348" s="125"/>
    </row>
    <row r="349" spans="2:11">
      <c r="B349" s="124"/>
      <c r="C349" s="125"/>
      <c r="D349" s="125"/>
      <c r="E349" s="125"/>
      <c r="F349" s="125"/>
      <c r="G349" s="125"/>
      <c r="H349" s="125"/>
      <c r="I349" s="125"/>
      <c r="J349" s="125"/>
      <c r="K349" s="125"/>
    </row>
    <row r="350" spans="2:11">
      <c r="B350" s="124"/>
      <c r="C350" s="125"/>
      <c r="D350" s="125"/>
      <c r="E350" s="125"/>
      <c r="F350" s="125"/>
      <c r="G350" s="125"/>
      <c r="H350" s="125"/>
      <c r="I350" s="125"/>
      <c r="J350" s="125"/>
      <c r="K350" s="125"/>
    </row>
    <row r="351" spans="2:11">
      <c r="B351" s="124"/>
      <c r="C351" s="125"/>
      <c r="D351" s="125"/>
      <c r="E351" s="125"/>
      <c r="F351" s="125"/>
      <c r="G351" s="125"/>
      <c r="H351" s="125"/>
      <c r="I351" s="125"/>
      <c r="J351" s="125"/>
      <c r="K351" s="125"/>
    </row>
    <row r="352" spans="2:11">
      <c r="B352" s="124"/>
      <c r="C352" s="125"/>
      <c r="D352" s="125"/>
      <c r="E352" s="125"/>
      <c r="F352" s="125"/>
      <c r="G352" s="125"/>
      <c r="H352" s="125"/>
      <c r="I352" s="125"/>
      <c r="J352" s="125"/>
      <c r="K352" s="125"/>
    </row>
    <row r="353" spans="2:11">
      <c r="B353" s="124"/>
      <c r="C353" s="125"/>
      <c r="D353" s="125"/>
      <c r="E353" s="125"/>
      <c r="F353" s="125"/>
      <c r="G353" s="125"/>
      <c r="H353" s="125"/>
      <c r="I353" s="125"/>
      <c r="J353" s="125"/>
      <c r="K353" s="125"/>
    </row>
    <row r="354" spans="2:11">
      <c r="B354" s="124"/>
      <c r="C354" s="125"/>
      <c r="D354" s="125"/>
      <c r="E354" s="125"/>
      <c r="F354" s="125"/>
      <c r="G354" s="125"/>
      <c r="H354" s="125"/>
      <c r="I354" s="125"/>
      <c r="J354" s="125"/>
      <c r="K354" s="125"/>
    </row>
    <row r="355" spans="2:11">
      <c r="B355" s="124"/>
      <c r="C355" s="125"/>
      <c r="D355" s="125"/>
      <c r="E355" s="125"/>
      <c r="F355" s="125"/>
      <c r="G355" s="125"/>
      <c r="H355" s="125"/>
      <c r="I355" s="125"/>
      <c r="J355" s="125"/>
      <c r="K355" s="125"/>
    </row>
    <row r="356" spans="2:11">
      <c r="B356" s="124"/>
      <c r="C356" s="125"/>
      <c r="D356" s="125"/>
      <c r="E356" s="125"/>
      <c r="F356" s="125"/>
      <c r="G356" s="125"/>
      <c r="H356" s="125"/>
      <c r="I356" s="125"/>
      <c r="J356" s="125"/>
      <c r="K356" s="125"/>
    </row>
    <row r="357" spans="2:11">
      <c r="B357" s="124"/>
      <c r="C357" s="125"/>
      <c r="D357" s="125"/>
      <c r="E357" s="125"/>
      <c r="F357" s="125"/>
      <c r="G357" s="125"/>
      <c r="H357" s="125"/>
      <c r="I357" s="125"/>
      <c r="J357" s="125"/>
      <c r="K357" s="125"/>
    </row>
    <row r="358" spans="2:11">
      <c r="B358" s="124"/>
      <c r="C358" s="125"/>
      <c r="D358" s="125"/>
      <c r="E358" s="125"/>
      <c r="F358" s="125"/>
      <c r="G358" s="125"/>
      <c r="H358" s="125"/>
      <c r="I358" s="125"/>
      <c r="J358" s="125"/>
      <c r="K358" s="125"/>
    </row>
    <row r="359" spans="2:11">
      <c r="B359" s="124"/>
      <c r="C359" s="125"/>
      <c r="D359" s="125"/>
      <c r="E359" s="125"/>
      <c r="F359" s="125"/>
      <c r="G359" s="125"/>
      <c r="H359" s="125"/>
      <c r="I359" s="125"/>
      <c r="J359" s="125"/>
      <c r="K359" s="125"/>
    </row>
    <row r="360" spans="2:11">
      <c r="B360" s="124"/>
      <c r="C360" s="125"/>
      <c r="D360" s="125"/>
      <c r="E360" s="125"/>
      <c r="F360" s="125"/>
      <c r="G360" s="125"/>
      <c r="H360" s="125"/>
      <c r="I360" s="125"/>
      <c r="J360" s="125"/>
      <c r="K360" s="125"/>
    </row>
    <row r="361" spans="2:11">
      <c r="B361" s="124"/>
      <c r="C361" s="125"/>
      <c r="D361" s="125"/>
      <c r="E361" s="125"/>
      <c r="F361" s="125"/>
      <c r="G361" s="125"/>
      <c r="H361" s="125"/>
      <c r="I361" s="125"/>
      <c r="J361" s="125"/>
      <c r="K361" s="125"/>
    </row>
    <row r="362" spans="2:11">
      <c r="B362" s="124"/>
      <c r="C362" s="125"/>
      <c r="D362" s="125"/>
      <c r="E362" s="125"/>
      <c r="F362" s="125"/>
      <c r="G362" s="125"/>
      <c r="H362" s="125"/>
      <c r="I362" s="125"/>
      <c r="J362" s="125"/>
      <c r="K362" s="125"/>
    </row>
    <row r="363" spans="2:11">
      <c r="B363" s="124"/>
      <c r="C363" s="125"/>
      <c r="D363" s="125"/>
      <c r="E363" s="125"/>
      <c r="F363" s="125"/>
      <c r="G363" s="125"/>
      <c r="H363" s="125"/>
      <c r="I363" s="125"/>
      <c r="J363" s="125"/>
      <c r="K363" s="125"/>
    </row>
    <row r="364" spans="2:11">
      <c r="B364" s="124"/>
      <c r="C364" s="125"/>
      <c r="D364" s="125"/>
      <c r="E364" s="125"/>
      <c r="F364" s="125"/>
      <c r="G364" s="125"/>
      <c r="H364" s="125"/>
      <c r="I364" s="125"/>
      <c r="J364" s="125"/>
      <c r="K364" s="125"/>
    </row>
    <row r="365" spans="2:11">
      <c r="B365" s="124"/>
      <c r="C365" s="125"/>
      <c r="D365" s="125"/>
      <c r="E365" s="125"/>
      <c r="F365" s="125"/>
      <c r="G365" s="125"/>
      <c r="H365" s="125"/>
      <c r="I365" s="125"/>
      <c r="J365" s="125"/>
      <c r="K365" s="125"/>
    </row>
    <row r="366" spans="2:11">
      <c r="B366" s="124"/>
      <c r="C366" s="125"/>
      <c r="D366" s="125"/>
      <c r="E366" s="125"/>
      <c r="F366" s="125"/>
      <c r="G366" s="125"/>
      <c r="H366" s="125"/>
      <c r="I366" s="125"/>
      <c r="J366" s="125"/>
      <c r="K366" s="125"/>
    </row>
    <row r="367" spans="2:11">
      <c r="B367" s="124"/>
      <c r="C367" s="125"/>
      <c r="D367" s="125"/>
      <c r="E367" s="125"/>
      <c r="F367" s="125"/>
      <c r="G367" s="125"/>
      <c r="H367" s="125"/>
      <c r="I367" s="125"/>
      <c r="J367" s="125"/>
      <c r="K367" s="125"/>
    </row>
    <row r="368" spans="2:11">
      <c r="B368" s="124"/>
      <c r="C368" s="125"/>
      <c r="D368" s="125"/>
      <c r="E368" s="125"/>
      <c r="F368" s="125"/>
      <c r="G368" s="125"/>
      <c r="H368" s="125"/>
      <c r="I368" s="125"/>
      <c r="J368" s="125"/>
      <c r="K368" s="125"/>
    </row>
    <row r="369" spans="2:11">
      <c r="B369" s="124"/>
      <c r="C369" s="125"/>
      <c r="D369" s="125"/>
      <c r="E369" s="125"/>
      <c r="F369" s="125"/>
      <c r="G369" s="125"/>
      <c r="H369" s="125"/>
      <c r="I369" s="125"/>
      <c r="J369" s="125"/>
      <c r="K369" s="125"/>
    </row>
    <row r="370" spans="2:11">
      <c r="B370" s="124"/>
      <c r="C370" s="125"/>
      <c r="D370" s="125"/>
      <c r="E370" s="125"/>
      <c r="F370" s="125"/>
      <c r="G370" s="125"/>
      <c r="H370" s="125"/>
      <c r="I370" s="125"/>
      <c r="J370" s="125"/>
      <c r="K370" s="125"/>
    </row>
    <row r="371" spans="2:11">
      <c r="B371" s="124"/>
      <c r="C371" s="125"/>
      <c r="D371" s="125"/>
      <c r="E371" s="125"/>
      <c r="F371" s="125"/>
      <c r="G371" s="125"/>
      <c r="H371" s="125"/>
      <c r="I371" s="125"/>
      <c r="J371" s="125"/>
      <c r="K371" s="125"/>
    </row>
    <row r="372" spans="2:11">
      <c r="B372" s="124"/>
      <c r="C372" s="125"/>
      <c r="D372" s="125"/>
      <c r="E372" s="125"/>
      <c r="F372" s="125"/>
      <c r="G372" s="125"/>
      <c r="H372" s="125"/>
      <c r="I372" s="125"/>
      <c r="J372" s="125"/>
      <c r="K372" s="125"/>
    </row>
    <row r="373" spans="2:11">
      <c r="B373" s="124"/>
      <c r="C373" s="125"/>
      <c r="D373" s="125"/>
      <c r="E373" s="125"/>
      <c r="F373" s="125"/>
      <c r="G373" s="125"/>
      <c r="H373" s="125"/>
      <c r="I373" s="125"/>
      <c r="J373" s="125"/>
      <c r="K373" s="125"/>
    </row>
    <row r="374" spans="2:11">
      <c r="B374" s="124"/>
      <c r="C374" s="125"/>
      <c r="D374" s="125"/>
      <c r="E374" s="125"/>
      <c r="F374" s="125"/>
      <c r="G374" s="125"/>
      <c r="H374" s="125"/>
      <c r="I374" s="125"/>
      <c r="J374" s="125"/>
      <c r="K374" s="125"/>
    </row>
    <row r="375" spans="2:11">
      <c r="B375" s="124"/>
      <c r="C375" s="125"/>
      <c r="D375" s="125"/>
      <c r="E375" s="125"/>
      <c r="F375" s="125"/>
      <c r="G375" s="125"/>
      <c r="H375" s="125"/>
      <c r="I375" s="125"/>
      <c r="J375" s="125"/>
      <c r="K375" s="125"/>
    </row>
    <row r="376" spans="2:11">
      <c r="B376" s="124"/>
      <c r="C376" s="125"/>
      <c r="D376" s="125"/>
      <c r="E376" s="125"/>
      <c r="F376" s="125"/>
      <c r="G376" s="125"/>
      <c r="H376" s="125"/>
      <c r="I376" s="125"/>
      <c r="J376" s="125"/>
      <c r="K376" s="125"/>
    </row>
    <row r="377" spans="2:11">
      <c r="B377" s="124"/>
      <c r="C377" s="125"/>
      <c r="D377" s="125"/>
      <c r="E377" s="125"/>
      <c r="F377" s="125"/>
      <c r="G377" s="125"/>
      <c r="H377" s="125"/>
      <c r="I377" s="125"/>
      <c r="J377" s="125"/>
      <c r="K377" s="125"/>
    </row>
    <row r="378" spans="2:11">
      <c r="B378" s="124"/>
      <c r="C378" s="125"/>
      <c r="D378" s="125"/>
      <c r="E378" s="125"/>
      <c r="F378" s="125"/>
      <c r="G378" s="125"/>
      <c r="H378" s="125"/>
      <c r="I378" s="125"/>
      <c r="J378" s="125"/>
      <c r="K378" s="125"/>
    </row>
    <row r="379" spans="2:11">
      <c r="B379" s="124"/>
      <c r="C379" s="125"/>
      <c r="D379" s="125"/>
      <c r="E379" s="125"/>
      <c r="F379" s="125"/>
      <c r="G379" s="125"/>
      <c r="H379" s="125"/>
      <c r="I379" s="125"/>
      <c r="J379" s="125"/>
      <c r="K379" s="125"/>
    </row>
    <row r="380" spans="2:11">
      <c r="B380" s="124"/>
      <c r="C380" s="125"/>
      <c r="D380" s="125"/>
      <c r="E380" s="125"/>
      <c r="F380" s="125"/>
      <c r="G380" s="125"/>
      <c r="H380" s="125"/>
      <c r="I380" s="125"/>
      <c r="J380" s="125"/>
      <c r="K380" s="125"/>
    </row>
    <row r="381" spans="2:11">
      <c r="B381" s="124"/>
      <c r="C381" s="125"/>
      <c r="D381" s="125"/>
      <c r="E381" s="125"/>
      <c r="F381" s="125"/>
      <c r="G381" s="125"/>
      <c r="H381" s="125"/>
      <c r="I381" s="125"/>
      <c r="J381" s="125"/>
      <c r="K381" s="125"/>
    </row>
    <row r="382" spans="2:11">
      <c r="B382" s="124"/>
      <c r="C382" s="125"/>
      <c r="D382" s="125"/>
      <c r="E382" s="125"/>
      <c r="F382" s="125"/>
      <c r="G382" s="125"/>
      <c r="H382" s="125"/>
      <c r="I382" s="125"/>
      <c r="J382" s="125"/>
      <c r="K382" s="125"/>
    </row>
    <row r="383" spans="2:11">
      <c r="B383" s="124"/>
      <c r="C383" s="125"/>
      <c r="D383" s="125"/>
      <c r="E383" s="125"/>
      <c r="F383" s="125"/>
      <c r="G383" s="125"/>
      <c r="H383" s="125"/>
      <c r="I383" s="125"/>
      <c r="J383" s="125"/>
      <c r="K383" s="125"/>
    </row>
    <row r="384" spans="2:11">
      <c r="B384" s="124"/>
      <c r="C384" s="125"/>
      <c r="D384" s="125"/>
      <c r="E384" s="125"/>
      <c r="F384" s="125"/>
      <c r="G384" s="125"/>
      <c r="H384" s="125"/>
      <c r="I384" s="125"/>
      <c r="J384" s="125"/>
      <c r="K384" s="125"/>
    </row>
    <row r="385" spans="2:11">
      <c r="B385" s="124"/>
      <c r="C385" s="125"/>
      <c r="D385" s="125"/>
      <c r="E385" s="125"/>
      <c r="F385" s="125"/>
      <c r="G385" s="125"/>
      <c r="H385" s="125"/>
      <c r="I385" s="125"/>
      <c r="J385" s="125"/>
      <c r="K385" s="125"/>
    </row>
    <row r="386" spans="2:11">
      <c r="B386" s="124"/>
      <c r="C386" s="125"/>
      <c r="D386" s="125"/>
      <c r="E386" s="125"/>
      <c r="F386" s="125"/>
      <c r="G386" s="125"/>
      <c r="H386" s="125"/>
      <c r="I386" s="125"/>
      <c r="J386" s="125"/>
      <c r="K386" s="125"/>
    </row>
    <row r="387" spans="2:11">
      <c r="B387" s="124"/>
      <c r="C387" s="125"/>
      <c r="D387" s="125"/>
      <c r="E387" s="125"/>
      <c r="F387" s="125"/>
      <c r="G387" s="125"/>
      <c r="H387" s="125"/>
      <c r="I387" s="125"/>
      <c r="J387" s="125"/>
      <c r="K387" s="125"/>
    </row>
    <row r="388" spans="2:11">
      <c r="B388" s="124"/>
      <c r="C388" s="125"/>
      <c r="D388" s="125"/>
      <c r="E388" s="125"/>
      <c r="F388" s="125"/>
      <c r="G388" s="125"/>
      <c r="H388" s="125"/>
      <c r="I388" s="125"/>
      <c r="J388" s="125"/>
      <c r="K388" s="125"/>
    </row>
    <row r="389" spans="2:11">
      <c r="B389" s="124"/>
      <c r="C389" s="125"/>
      <c r="D389" s="125"/>
      <c r="E389" s="125"/>
      <c r="F389" s="125"/>
      <c r="G389" s="125"/>
      <c r="H389" s="125"/>
      <c r="I389" s="125"/>
      <c r="J389" s="125"/>
      <c r="K389" s="125"/>
    </row>
    <row r="390" spans="2:11">
      <c r="B390" s="124"/>
      <c r="C390" s="125"/>
      <c r="D390" s="125"/>
      <c r="E390" s="125"/>
      <c r="F390" s="125"/>
      <c r="G390" s="125"/>
      <c r="H390" s="125"/>
      <c r="I390" s="125"/>
      <c r="J390" s="125"/>
      <c r="K390" s="125"/>
    </row>
    <row r="391" spans="2:11">
      <c r="B391" s="124"/>
      <c r="C391" s="125"/>
      <c r="D391" s="125"/>
      <c r="E391" s="125"/>
      <c r="F391" s="125"/>
      <c r="G391" s="125"/>
      <c r="H391" s="125"/>
      <c r="I391" s="125"/>
      <c r="J391" s="125"/>
      <c r="K391" s="125"/>
    </row>
    <row r="392" spans="2:11">
      <c r="B392" s="124"/>
      <c r="C392" s="125"/>
      <c r="D392" s="125"/>
      <c r="E392" s="125"/>
      <c r="F392" s="125"/>
      <c r="G392" s="125"/>
      <c r="H392" s="125"/>
      <c r="I392" s="125"/>
      <c r="J392" s="125"/>
      <c r="K392" s="125"/>
    </row>
    <row r="393" spans="2:11">
      <c r="B393" s="124"/>
      <c r="C393" s="125"/>
      <c r="D393" s="125"/>
      <c r="E393" s="125"/>
      <c r="F393" s="125"/>
      <c r="G393" s="125"/>
      <c r="H393" s="125"/>
      <c r="I393" s="125"/>
      <c r="J393" s="125"/>
      <c r="K393" s="125"/>
    </row>
    <row r="394" spans="2:11">
      <c r="B394" s="124"/>
      <c r="C394" s="125"/>
      <c r="D394" s="125"/>
      <c r="E394" s="125"/>
      <c r="F394" s="125"/>
      <c r="G394" s="125"/>
      <c r="H394" s="125"/>
      <c r="I394" s="125"/>
      <c r="J394" s="125"/>
      <c r="K394" s="125"/>
    </row>
    <row r="395" spans="2:11">
      <c r="B395" s="124"/>
      <c r="C395" s="125"/>
      <c r="D395" s="125"/>
      <c r="E395" s="125"/>
      <c r="F395" s="125"/>
      <c r="G395" s="125"/>
      <c r="H395" s="125"/>
      <c r="I395" s="125"/>
      <c r="J395" s="125"/>
      <c r="K395" s="125"/>
    </row>
    <row r="396" spans="2:11">
      <c r="B396" s="124"/>
      <c r="C396" s="125"/>
      <c r="D396" s="125"/>
      <c r="E396" s="125"/>
      <c r="F396" s="125"/>
      <c r="G396" s="125"/>
      <c r="H396" s="125"/>
      <c r="I396" s="125"/>
      <c r="J396" s="125"/>
      <c r="K396" s="125"/>
    </row>
    <row r="397" spans="2:11">
      <c r="B397" s="124"/>
      <c r="C397" s="125"/>
      <c r="D397" s="125"/>
      <c r="E397" s="125"/>
      <c r="F397" s="125"/>
      <c r="G397" s="125"/>
      <c r="H397" s="125"/>
      <c r="I397" s="125"/>
      <c r="J397" s="125"/>
      <c r="K397" s="125"/>
    </row>
    <row r="398" spans="2:11">
      <c r="B398" s="124"/>
      <c r="C398" s="125"/>
      <c r="D398" s="125"/>
      <c r="E398" s="125"/>
      <c r="F398" s="125"/>
      <c r="G398" s="125"/>
      <c r="H398" s="125"/>
      <c r="I398" s="125"/>
      <c r="J398" s="125"/>
      <c r="K398" s="125"/>
    </row>
    <row r="399" spans="2:11">
      <c r="B399" s="124"/>
      <c r="C399" s="125"/>
      <c r="D399" s="125"/>
      <c r="E399" s="125"/>
      <c r="F399" s="125"/>
      <c r="G399" s="125"/>
      <c r="H399" s="125"/>
      <c r="I399" s="125"/>
      <c r="J399" s="125"/>
      <c r="K399" s="125"/>
    </row>
    <row r="400" spans="2:11">
      <c r="B400" s="124"/>
      <c r="C400" s="125"/>
      <c r="D400" s="125"/>
      <c r="E400" s="125"/>
      <c r="F400" s="125"/>
      <c r="G400" s="125"/>
      <c r="H400" s="125"/>
      <c r="I400" s="125"/>
      <c r="J400" s="125"/>
      <c r="K400" s="125"/>
    </row>
    <row r="401" spans="2:11">
      <c r="B401" s="124"/>
      <c r="C401" s="125"/>
      <c r="D401" s="125"/>
      <c r="E401" s="125"/>
      <c r="F401" s="125"/>
      <c r="G401" s="125"/>
      <c r="H401" s="125"/>
      <c r="I401" s="125"/>
      <c r="J401" s="125"/>
      <c r="K401" s="125"/>
    </row>
    <row r="402" spans="2:11">
      <c r="B402" s="124"/>
      <c r="C402" s="125"/>
      <c r="D402" s="125"/>
      <c r="E402" s="125"/>
      <c r="F402" s="125"/>
      <c r="G402" s="125"/>
      <c r="H402" s="125"/>
      <c r="I402" s="125"/>
      <c r="J402" s="125"/>
      <c r="K402" s="125"/>
    </row>
    <row r="403" spans="2:11">
      <c r="B403" s="124"/>
      <c r="C403" s="125"/>
      <c r="D403" s="125"/>
      <c r="E403" s="125"/>
      <c r="F403" s="125"/>
      <c r="G403" s="125"/>
      <c r="H403" s="125"/>
      <c r="I403" s="125"/>
      <c r="J403" s="125"/>
      <c r="K403" s="125"/>
    </row>
    <row r="404" spans="2:11">
      <c r="B404" s="124"/>
      <c r="C404" s="125"/>
      <c r="D404" s="125"/>
      <c r="E404" s="125"/>
      <c r="F404" s="125"/>
      <c r="G404" s="125"/>
      <c r="H404" s="125"/>
      <c r="I404" s="125"/>
      <c r="J404" s="125"/>
      <c r="K404" s="125"/>
    </row>
    <row r="405" spans="2:11">
      <c r="B405" s="124"/>
      <c r="C405" s="125"/>
      <c r="D405" s="125"/>
      <c r="E405" s="125"/>
      <c r="F405" s="125"/>
      <c r="G405" s="125"/>
      <c r="H405" s="125"/>
      <c r="I405" s="125"/>
      <c r="J405" s="125"/>
      <c r="K405" s="125"/>
    </row>
    <row r="406" spans="2:11">
      <c r="B406" s="124"/>
      <c r="C406" s="125"/>
      <c r="D406" s="125"/>
      <c r="E406" s="125"/>
      <c r="F406" s="125"/>
      <c r="G406" s="125"/>
      <c r="H406" s="125"/>
      <c r="I406" s="125"/>
      <c r="J406" s="125"/>
      <c r="K406" s="125"/>
    </row>
    <row r="407" spans="2:11">
      <c r="B407" s="124"/>
      <c r="C407" s="125"/>
      <c r="D407" s="125"/>
      <c r="E407" s="125"/>
      <c r="F407" s="125"/>
      <c r="G407" s="125"/>
      <c r="H407" s="125"/>
      <c r="I407" s="125"/>
      <c r="J407" s="125"/>
      <c r="K407" s="125"/>
    </row>
    <row r="408" spans="2:11">
      <c r="B408" s="124"/>
      <c r="C408" s="125"/>
      <c r="D408" s="125"/>
      <c r="E408" s="125"/>
      <c r="F408" s="125"/>
      <c r="G408" s="125"/>
      <c r="H408" s="125"/>
      <c r="I408" s="125"/>
      <c r="J408" s="125"/>
      <c r="K408" s="125"/>
    </row>
    <row r="409" spans="2:11">
      <c r="B409" s="124"/>
      <c r="C409" s="125"/>
      <c r="D409" s="125"/>
      <c r="E409" s="125"/>
      <c r="F409" s="125"/>
      <c r="G409" s="125"/>
      <c r="H409" s="125"/>
      <c r="I409" s="125"/>
      <c r="J409" s="125"/>
      <c r="K409" s="125"/>
    </row>
    <row r="410" spans="2:11">
      <c r="B410" s="124"/>
      <c r="C410" s="125"/>
      <c r="D410" s="125"/>
      <c r="E410" s="125"/>
      <c r="F410" s="125"/>
      <c r="G410" s="125"/>
      <c r="H410" s="125"/>
      <c r="I410" s="125"/>
      <c r="J410" s="125"/>
      <c r="K410" s="125"/>
    </row>
    <row r="411" spans="2:11">
      <c r="B411" s="124"/>
      <c r="C411" s="125"/>
      <c r="D411" s="125"/>
      <c r="E411" s="125"/>
      <c r="F411" s="125"/>
      <c r="G411" s="125"/>
      <c r="H411" s="125"/>
      <c r="I411" s="125"/>
      <c r="J411" s="125"/>
      <c r="K411" s="125"/>
    </row>
    <row r="412" spans="2:11">
      <c r="B412" s="124"/>
      <c r="C412" s="125"/>
      <c r="D412" s="125"/>
      <c r="E412" s="125"/>
      <c r="F412" s="125"/>
      <c r="G412" s="125"/>
      <c r="H412" s="125"/>
      <c r="I412" s="125"/>
      <c r="J412" s="125"/>
      <c r="K412" s="125"/>
    </row>
    <row r="413" spans="2:11">
      <c r="B413" s="124"/>
      <c r="C413" s="125"/>
      <c r="D413" s="125"/>
      <c r="E413" s="125"/>
      <c r="F413" s="125"/>
      <c r="G413" s="125"/>
      <c r="H413" s="125"/>
      <c r="I413" s="125"/>
      <c r="J413" s="125"/>
      <c r="K413" s="125"/>
    </row>
    <row r="414" spans="2:11">
      <c r="B414" s="124"/>
      <c r="C414" s="125"/>
      <c r="D414" s="125"/>
      <c r="E414" s="125"/>
      <c r="F414" s="125"/>
      <c r="G414" s="125"/>
      <c r="H414" s="125"/>
      <c r="I414" s="125"/>
      <c r="J414" s="125"/>
      <c r="K414" s="125"/>
    </row>
    <row r="415" spans="2:11">
      <c r="B415" s="124"/>
      <c r="C415" s="125"/>
      <c r="D415" s="125"/>
      <c r="E415" s="125"/>
      <c r="F415" s="125"/>
      <c r="G415" s="125"/>
      <c r="H415" s="125"/>
      <c r="I415" s="125"/>
      <c r="J415" s="125"/>
      <c r="K415" s="125"/>
    </row>
    <row r="416" spans="2:11">
      <c r="B416" s="124"/>
      <c r="C416" s="125"/>
      <c r="D416" s="125"/>
      <c r="E416" s="125"/>
      <c r="F416" s="125"/>
      <c r="G416" s="125"/>
      <c r="H416" s="125"/>
      <c r="I416" s="125"/>
      <c r="J416" s="125"/>
      <c r="K416" s="125"/>
    </row>
    <row r="417" spans="2:11">
      <c r="B417" s="124"/>
      <c r="C417" s="125"/>
      <c r="D417" s="125"/>
      <c r="E417" s="125"/>
      <c r="F417" s="125"/>
      <c r="G417" s="125"/>
      <c r="H417" s="125"/>
      <c r="I417" s="125"/>
      <c r="J417" s="125"/>
      <c r="K417" s="125"/>
    </row>
    <row r="418" spans="2:11">
      <c r="B418" s="124"/>
      <c r="C418" s="125"/>
      <c r="D418" s="125"/>
      <c r="E418" s="125"/>
      <c r="F418" s="125"/>
      <c r="G418" s="125"/>
      <c r="H418" s="125"/>
      <c r="I418" s="125"/>
      <c r="J418" s="125"/>
      <c r="K418" s="125"/>
    </row>
    <row r="419" spans="2:11">
      <c r="B419" s="124"/>
      <c r="C419" s="125"/>
      <c r="D419" s="125"/>
      <c r="E419" s="125"/>
      <c r="F419" s="125"/>
      <c r="G419" s="125"/>
      <c r="H419" s="125"/>
      <c r="I419" s="125"/>
      <c r="J419" s="125"/>
      <c r="K419" s="125"/>
    </row>
    <row r="420" spans="2:11">
      <c r="B420" s="124"/>
      <c r="C420" s="125"/>
      <c r="D420" s="125"/>
      <c r="E420" s="125"/>
      <c r="F420" s="125"/>
      <c r="G420" s="125"/>
      <c r="H420" s="125"/>
      <c r="I420" s="125"/>
      <c r="J420" s="125"/>
      <c r="K420" s="125"/>
    </row>
    <row r="421" spans="2:11">
      <c r="B421" s="124"/>
      <c r="C421" s="125"/>
      <c r="D421" s="125"/>
      <c r="E421" s="125"/>
      <c r="F421" s="125"/>
      <c r="G421" s="125"/>
      <c r="H421" s="125"/>
      <c r="I421" s="125"/>
      <c r="J421" s="125"/>
      <c r="K421" s="125"/>
    </row>
    <row r="422" spans="2:11">
      <c r="B422" s="124"/>
      <c r="C422" s="125"/>
      <c r="D422" s="125"/>
      <c r="E422" s="125"/>
      <c r="F422" s="125"/>
      <c r="G422" s="125"/>
      <c r="H422" s="125"/>
      <c r="I422" s="125"/>
      <c r="J422" s="125"/>
      <c r="K422" s="125"/>
    </row>
    <row r="423" spans="2:11">
      <c r="B423" s="124"/>
      <c r="C423" s="125"/>
      <c r="D423" s="125"/>
      <c r="E423" s="125"/>
      <c r="F423" s="125"/>
      <c r="G423" s="125"/>
      <c r="H423" s="125"/>
      <c r="I423" s="125"/>
      <c r="J423" s="125"/>
      <c r="K423" s="125"/>
    </row>
    <row r="424" spans="2:11">
      <c r="B424" s="124"/>
      <c r="C424" s="125"/>
      <c r="D424" s="125"/>
      <c r="E424" s="125"/>
      <c r="F424" s="125"/>
      <c r="G424" s="125"/>
      <c r="H424" s="125"/>
      <c r="I424" s="125"/>
      <c r="J424" s="125"/>
      <c r="K424" s="125"/>
    </row>
    <row r="425" spans="2:11">
      <c r="B425" s="124"/>
      <c r="C425" s="125"/>
      <c r="D425" s="125"/>
      <c r="E425" s="125"/>
      <c r="F425" s="125"/>
      <c r="G425" s="125"/>
      <c r="H425" s="125"/>
      <c r="I425" s="125"/>
      <c r="J425" s="125"/>
      <c r="K425" s="125"/>
    </row>
    <row r="426" spans="2:11">
      <c r="B426" s="124"/>
      <c r="C426" s="125"/>
      <c r="D426" s="125"/>
      <c r="E426" s="125"/>
      <c r="F426" s="125"/>
      <c r="G426" s="125"/>
      <c r="H426" s="125"/>
      <c r="I426" s="125"/>
      <c r="J426" s="125"/>
      <c r="K426" s="125"/>
    </row>
    <row r="427" spans="2:11">
      <c r="B427" s="124"/>
      <c r="C427" s="125"/>
      <c r="D427" s="125"/>
      <c r="E427" s="125"/>
      <c r="F427" s="125"/>
      <c r="G427" s="125"/>
      <c r="H427" s="125"/>
      <c r="I427" s="125"/>
      <c r="J427" s="125"/>
      <c r="K427" s="125"/>
    </row>
    <row r="428" spans="2:11">
      <c r="B428" s="124"/>
      <c r="C428" s="125"/>
      <c r="D428" s="125"/>
      <c r="E428" s="125"/>
      <c r="F428" s="125"/>
      <c r="G428" s="125"/>
      <c r="H428" s="125"/>
      <c r="I428" s="125"/>
      <c r="J428" s="125"/>
      <c r="K428" s="125"/>
    </row>
    <row r="429" spans="2:11">
      <c r="B429" s="124"/>
      <c r="C429" s="125"/>
      <c r="D429" s="125"/>
      <c r="E429" s="125"/>
      <c r="F429" s="125"/>
      <c r="G429" s="125"/>
      <c r="H429" s="125"/>
      <c r="I429" s="125"/>
      <c r="J429" s="125"/>
      <c r="K429" s="125"/>
    </row>
    <row r="430" spans="2:11">
      <c r="B430" s="124"/>
      <c r="C430" s="125"/>
      <c r="D430" s="125"/>
      <c r="E430" s="125"/>
      <c r="F430" s="125"/>
      <c r="G430" s="125"/>
      <c r="H430" s="125"/>
      <c r="I430" s="125"/>
      <c r="J430" s="125"/>
      <c r="K430" s="125"/>
    </row>
    <row r="431" spans="2:11">
      <c r="B431" s="124"/>
      <c r="C431" s="125"/>
      <c r="D431" s="125"/>
      <c r="E431" s="125"/>
      <c r="F431" s="125"/>
      <c r="G431" s="125"/>
      <c r="H431" s="125"/>
      <c r="I431" s="125"/>
      <c r="J431" s="125"/>
      <c r="K431" s="125"/>
    </row>
    <row r="432" spans="2:11">
      <c r="B432" s="124"/>
      <c r="C432" s="125"/>
      <c r="D432" s="125"/>
      <c r="E432" s="125"/>
      <c r="F432" s="125"/>
      <c r="G432" s="125"/>
      <c r="H432" s="125"/>
      <c r="I432" s="125"/>
      <c r="J432" s="125"/>
      <c r="K432" s="125"/>
    </row>
    <row r="433" spans="2:11">
      <c r="B433" s="124"/>
      <c r="C433" s="125"/>
      <c r="D433" s="125"/>
      <c r="E433" s="125"/>
      <c r="F433" s="125"/>
      <c r="G433" s="125"/>
      <c r="H433" s="125"/>
      <c r="I433" s="125"/>
      <c r="J433" s="125"/>
      <c r="K433" s="125"/>
    </row>
    <row r="434" spans="2:11">
      <c r="B434" s="124"/>
      <c r="C434" s="125"/>
      <c r="D434" s="125"/>
      <c r="E434" s="125"/>
      <c r="F434" s="125"/>
      <c r="G434" s="125"/>
      <c r="H434" s="125"/>
      <c r="I434" s="125"/>
      <c r="J434" s="125"/>
      <c r="K434" s="125"/>
    </row>
    <row r="435" spans="2:11">
      <c r="B435" s="124"/>
      <c r="C435" s="125"/>
      <c r="D435" s="125"/>
      <c r="E435" s="125"/>
      <c r="F435" s="125"/>
      <c r="G435" s="125"/>
      <c r="H435" s="125"/>
      <c r="I435" s="125"/>
      <c r="J435" s="125"/>
      <c r="K435" s="125"/>
    </row>
    <row r="436" spans="2:11">
      <c r="B436" s="124"/>
      <c r="C436" s="125"/>
      <c r="D436" s="125"/>
      <c r="E436" s="125"/>
      <c r="F436" s="125"/>
      <c r="G436" s="125"/>
      <c r="H436" s="125"/>
      <c r="I436" s="125"/>
      <c r="J436" s="125"/>
      <c r="K436" s="125"/>
    </row>
    <row r="437" spans="2:11">
      <c r="B437" s="124"/>
      <c r="C437" s="125"/>
      <c r="D437" s="125"/>
      <c r="E437" s="125"/>
      <c r="F437" s="125"/>
      <c r="G437" s="125"/>
      <c r="H437" s="125"/>
      <c r="I437" s="125"/>
      <c r="J437" s="125"/>
      <c r="K437" s="125"/>
    </row>
    <row r="438" spans="2:11">
      <c r="B438" s="124"/>
      <c r="C438" s="125"/>
      <c r="D438" s="125"/>
      <c r="E438" s="125"/>
      <c r="F438" s="125"/>
      <c r="G438" s="125"/>
      <c r="H438" s="125"/>
      <c r="I438" s="125"/>
      <c r="J438" s="125"/>
      <c r="K438" s="125"/>
    </row>
    <row r="439" spans="2:11">
      <c r="B439" s="124"/>
      <c r="C439" s="125"/>
      <c r="D439" s="125"/>
      <c r="E439" s="125"/>
      <c r="F439" s="125"/>
      <c r="G439" s="125"/>
      <c r="H439" s="125"/>
      <c r="I439" s="125"/>
      <c r="J439" s="125"/>
      <c r="K439" s="125"/>
    </row>
    <row r="440" spans="2:11">
      <c r="B440" s="124"/>
      <c r="C440" s="125"/>
      <c r="D440" s="125"/>
      <c r="E440" s="125"/>
      <c r="F440" s="125"/>
      <c r="G440" s="125"/>
      <c r="H440" s="125"/>
      <c r="I440" s="125"/>
      <c r="J440" s="125"/>
      <c r="K440" s="125"/>
    </row>
    <row r="441" spans="2:11">
      <c r="B441" s="124"/>
      <c r="C441" s="125"/>
      <c r="D441" s="125"/>
      <c r="E441" s="125"/>
      <c r="F441" s="125"/>
      <c r="G441" s="125"/>
      <c r="H441" s="125"/>
      <c r="I441" s="125"/>
      <c r="J441" s="125"/>
      <c r="K441" s="125"/>
    </row>
    <row r="442" spans="2:11">
      <c r="B442" s="124"/>
      <c r="C442" s="125"/>
      <c r="D442" s="125"/>
      <c r="E442" s="125"/>
      <c r="F442" s="125"/>
      <c r="G442" s="125"/>
      <c r="H442" s="125"/>
      <c r="I442" s="125"/>
      <c r="J442" s="125"/>
      <c r="K442" s="125"/>
    </row>
    <row r="443" spans="2:11">
      <c r="B443" s="124"/>
      <c r="C443" s="125"/>
      <c r="D443" s="125"/>
      <c r="E443" s="125"/>
      <c r="F443" s="125"/>
      <c r="G443" s="125"/>
      <c r="H443" s="125"/>
      <c r="I443" s="125"/>
      <c r="J443" s="125"/>
      <c r="K443" s="125"/>
    </row>
    <row r="444" spans="2:11">
      <c r="B444" s="124"/>
      <c r="C444" s="125"/>
      <c r="D444" s="125"/>
      <c r="E444" s="125"/>
      <c r="F444" s="125"/>
      <c r="G444" s="125"/>
      <c r="H444" s="125"/>
      <c r="I444" s="125"/>
      <c r="J444" s="125"/>
      <c r="K444" s="125"/>
    </row>
    <row r="445" spans="2:11">
      <c r="B445" s="124"/>
      <c r="C445" s="125"/>
      <c r="D445" s="125"/>
      <c r="E445" s="125"/>
      <c r="F445" s="125"/>
      <c r="G445" s="125"/>
      <c r="H445" s="125"/>
      <c r="I445" s="125"/>
      <c r="J445" s="125"/>
      <c r="K445" s="125"/>
    </row>
    <row r="446" spans="2:11">
      <c r="B446" s="124"/>
      <c r="C446" s="125"/>
      <c r="D446" s="125"/>
      <c r="E446" s="125"/>
      <c r="F446" s="125"/>
      <c r="G446" s="125"/>
      <c r="H446" s="125"/>
      <c r="I446" s="125"/>
      <c r="J446" s="125"/>
      <c r="K446" s="125"/>
    </row>
    <row r="447" spans="2:11">
      <c r="B447" s="124"/>
      <c r="C447" s="125"/>
      <c r="D447" s="125"/>
      <c r="E447" s="125"/>
      <c r="F447" s="125"/>
      <c r="G447" s="125"/>
      <c r="H447" s="125"/>
      <c r="I447" s="125"/>
      <c r="J447" s="125"/>
      <c r="K447" s="125"/>
    </row>
    <row r="448" spans="2:11">
      <c r="B448" s="124"/>
      <c r="C448" s="125"/>
      <c r="D448" s="125"/>
      <c r="E448" s="125"/>
      <c r="F448" s="125"/>
      <c r="G448" s="125"/>
      <c r="H448" s="125"/>
      <c r="I448" s="125"/>
      <c r="J448" s="125"/>
      <c r="K448" s="125"/>
    </row>
    <row r="449" spans="2:11">
      <c r="B449" s="124"/>
      <c r="C449" s="125"/>
      <c r="D449" s="125"/>
      <c r="E449" s="125"/>
      <c r="F449" s="125"/>
      <c r="G449" s="125"/>
      <c r="H449" s="125"/>
      <c r="I449" s="125"/>
      <c r="J449" s="125"/>
      <c r="K449" s="125"/>
    </row>
    <row r="450" spans="2:11">
      <c r="B450" s="124"/>
      <c r="C450" s="125"/>
      <c r="D450" s="125"/>
      <c r="E450" s="125"/>
      <c r="F450" s="125"/>
      <c r="G450" s="125"/>
      <c r="H450" s="125"/>
      <c r="I450" s="125"/>
      <c r="J450" s="125"/>
      <c r="K450" s="125"/>
    </row>
    <row r="451" spans="2:11">
      <c r="B451" s="124"/>
      <c r="C451" s="125"/>
      <c r="D451" s="125"/>
      <c r="E451" s="125"/>
      <c r="F451" s="125"/>
      <c r="G451" s="125"/>
      <c r="H451" s="125"/>
      <c r="I451" s="125"/>
      <c r="J451" s="125"/>
      <c r="K451" s="125"/>
    </row>
    <row r="452" spans="2:11">
      <c r="B452" s="124"/>
      <c r="C452" s="125"/>
      <c r="D452" s="125"/>
      <c r="E452" s="125"/>
      <c r="F452" s="125"/>
      <c r="G452" s="125"/>
      <c r="H452" s="125"/>
      <c r="I452" s="125"/>
      <c r="J452" s="125"/>
      <c r="K452" s="125"/>
    </row>
    <row r="453" spans="2:11">
      <c r="B453" s="124"/>
      <c r="C453" s="125"/>
      <c r="D453" s="125"/>
      <c r="E453" s="125"/>
      <c r="F453" s="125"/>
      <c r="G453" s="125"/>
      <c r="H453" s="125"/>
      <c r="I453" s="125"/>
      <c r="J453" s="125"/>
      <c r="K453" s="125"/>
    </row>
    <row r="454" spans="2:11">
      <c r="B454" s="124"/>
      <c r="C454" s="125"/>
      <c r="D454" s="125"/>
      <c r="E454" s="125"/>
      <c r="F454" s="125"/>
      <c r="G454" s="125"/>
      <c r="H454" s="125"/>
      <c r="I454" s="125"/>
      <c r="J454" s="125"/>
      <c r="K454" s="125"/>
    </row>
    <row r="455" spans="2:11">
      <c r="B455" s="124"/>
      <c r="C455" s="125"/>
      <c r="D455" s="125"/>
      <c r="E455" s="125"/>
      <c r="F455" s="125"/>
      <c r="G455" s="125"/>
      <c r="H455" s="125"/>
      <c r="I455" s="125"/>
      <c r="J455" s="125"/>
      <c r="K455" s="125"/>
    </row>
    <row r="456" spans="2:11">
      <c r="B456" s="124"/>
      <c r="C456" s="125"/>
      <c r="D456" s="125"/>
      <c r="E456" s="125"/>
      <c r="F456" s="125"/>
      <c r="G456" s="125"/>
      <c r="H456" s="125"/>
      <c r="I456" s="125"/>
      <c r="J456" s="125"/>
      <c r="K456" s="125"/>
    </row>
    <row r="457" spans="2:11">
      <c r="B457" s="124"/>
      <c r="C457" s="125"/>
      <c r="D457" s="125"/>
      <c r="E457" s="125"/>
      <c r="F457" s="125"/>
      <c r="G457" s="125"/>
      <c r="H457" s="125"/>
      <c r="I457" s="125"/>
      <c r="J457" s="125"/>
      <c r="K457" s="125"/>
    </row>
    <row r="458" spans="2:11">
      <c r="B458" s="124"/>
      <c r="C458" s="125"/>
      <c r="D458" s="125"/>
      <c r="E458" s="125"/>
      <c r="F458" s="125"/>
      <c r="G458" s="125"/>
      <c r="H458" s="125"/>
      <c r="I458" s="125"/>
      <c r="J458" s="125"/>
      <c r="K458" s="125"/>
    </row>
    <row r="459" spans="2:11">
      <c r="B459" s="124"/>
      <c r="C459" s="125"/>
      <c r="D459" s="125"/>
      <c r="E459" s="125"/>
      <c r="F459" s="125"/>
      <c r="G459" s="125"/>
      <c r="H459" s="125"/>
      <c r="I459" s="125"/>
      <c r="J459" s="125"/>
      <c r="K459" s="125"/>
    </row>
    <row r="460" spans="2:11">
      <c r="B460" s="124"/>
      <c r="C460" s="125"/>
      <c r="D460" s="125"/>
      <c r="E460" s="125"/>
      <c r="F460" s="125"/>
      <c r="G460" s="125"/>
      <c r="H460" s="125"/>
      <c r="I460" s="125"/>
      <c r="J460" s="125"/>
      <c r="K460" s="125"/>
    </row>
    <row r="461" spans="2:11">
      <c r="B461" s="124"/>
      <c r="C461" s="125"/>
      <c r="D461" s="125"/>
      <c r="E461" s="125"/>
      <c r="F461" s="125"/>
      <c r="G461" s="125"/>
      <c r="H461" s="125"/>
      <c r="I461" s="125"/>
      <c r="J461" s="125"/>
      <c r="K461" s="125"/>
    </row>
    <row r="462" spans="2:11">
      <c r="B462" s="124"/>
      <c r="C462" s="125"/>
      <c r="D462" s="125"/>
      <c r="E462" s="125"/>
      <c r="F462" s="125"/>
      <c r="G462" s="125"/>
      <c r="H462" s="125"/>
      <c r="I462" s="125"/>
      <c r="J462" s="125"/>
      <c r="K462" s="125"/>
    </row>
    <row r="463" spans="2:11">
      <c r="B463" s="124"/>
      <c r="C463" s="125"/>
      <c r="D463" s="125"/>
      <c r="E463" s="125"/>
      <c r="F463" s="125"/>
      <c r="G463" s="125"/>
      <c r="H463" s="125"/>
      <c r="I463" s="125"/>
      <c r="J463" s="125"/>
      <c r="K463" s="125"/>
    </row>
    <row r="464" spans="2:11">
      <c r="B464" s="124"/>
      <c r="C464" s="125"/>
      <c r="D464" s="125"/>
      <c r="E464" s="125"/>
      <c r="F464" s="125"/>
      <c r="G464" s="125"/>
      <c r="H464" s="125"/>
      <c r="I464" s="125"/>
      <c r="J464" s="125"/>
      <c r="K464" s="125"/>
    </row>
    <row r="465" spans="2:11">
      <c r="B465" s="124"/>
      <c r="C465" s="125"/>
      <c r="D465" s="125"/>
      <c r="E465" s="125"/>
      <c r="F465" s="125"/>
      <c r="G465" s="125"/>
      <c r="H465" s="125"/>
      <c r="I465" s="125"/>
      <c r="J465" s="125"/>
      <c r="K465" s="125"/>
    </row>
    <row r="466" spans="2:11">
      <c r="B466" s="124"/>
      <c r="C466" s="125"/>
      <c r="D466" s="125"/>
      <c r="E466" s="125"/>
      <c r="F466" s="125"/>
      <c r="G466" s="125"/>
      <c r="H466" s="125"/>
      <c r="I466" s="125"/>
      <c r="J466" s="125"/>
      <c r="K466" s="125"/>
    </row>
    <row r="467" spans="2:11">
      <c r="B467" s="124"/>
      <c r="C467" s="125"/>
      <c r="D467" s="125"/>
      <c r="E467" s="125"/>
      <c r="F467" s="125"/>
      <c r="G467" s="125"/>
      <c r="H467" s="125"/>
      <c r="I467" s="125"/>
      <c r="J467" s="125"/>
      <c r="K467" s="125"/>
    </row>
    <row r="468" spans="2:11">
      <c r="B468" s="124"/>
      <c r="C468" s="125"/>
      <c r="D468" s="125"/>
      <c r="E468" s="125"/>
      <c r="F468" s="125"/>
      <c r="G468" s="125"/>
      <c r="H468" s="125"/>
      <c r="I468" s="125"/>
      <c r="J468" s="125"/>
      <c r="K468" s="125"/>
    </row>
    <row r="469" spans="2:11">
      <c r="B469" s="124"/>
      <c r="C469" s="125"/>
      <c r="D469" s="125"/>
      <c r="E469" s="125"/>
      <c r="F469" s="125"/>
      <c r="G469" s="125"/>
      <c r="H469" s="125"/>
      <c r="I469" s="125"/>
      <c r="J469" s="125"/>
      <c r="K469" s="125"/>
    </row>
    <row r="470" spans="2:11">
      <c r="B470" s="124"/>
      <c r="C470" s="125"/>
      <c r="D470" s="125"/>
      <c r="E470" s="125"/>
      <c r="F470" s="125"/>
      <c r="G470" s="125"/>
      <c r="H470" s="125"/>
      <c r="I470" s="125"/>
      <c r="J470" s="125"/>
      <c r="K470" s="125"/>
    </row>
    <row r="471" spans="2:11">
      <c r="B471" s="124"/>
      <c r="C471" s="125"/>
      <c r="D471" s="125"/>
      <c r="E471" s="125"/>
      <c r="F471" s="125"/>
      <c r="G471" s="125"/>
      <c r="H471" s="125"/>
      <c r="I471" s="125"/>
      <c r="J471" s="125"/>
      <c r="K471" s="125"/>
    </row>
    <row r="472" spans="2:11">
      <c r="B472" s="124"/>
      <c r="C472" s="125"/>
      <c r="D472" s="125"/>
      <c r="E472" s="125"/>
      <c r="F472" s="125"/>
      <c r="G472" s="125"/>
      <c r="H472" s="125"/>
      <c r="I472" s="125"/>
      <c r="J472" s="125"/>
      <c r="K472" s="125"/>
    </row>
    <row r="473" spans="2:11">
      <c r="B473" s="124"/>
      <c r="C473" s="125"/>
      <c r="D473" s="125"/>
      <c r="E473" s="125"/>
      <c r="F473" s="125"/>
      <c r="G473" s="125"/>
      <c r="H473" s="125"/>
      <c r="I473" s="125"/>
      <c r="J473" s="125"/>
      <c r="K473" s="125"/>
    </row>
    <row r="474" spans="2:11">
      <c r="B474" s="124"/>
      <c r="C474" s="125"/>
      <c r="D474" s="125"/>
      <c r="E474" s="125"/>
      <c r="F474" s="125"/>
      <c r="G474" s="125"/>
      <c r="H474" s="125"/>
      <c r="I474" s="125"/>
      <c r="J474" s="125"/>
      <c r="K474" s="125"/>
    </row>
    <row r="475" spans="2:11">
      <c r="B475" s="124"/>
      <c r="C475" s="125"/>
      <c r="D475" s="125"/>
      <c r="E475" s="125"/>
      <c r="F475" s="125"/>
      <c r="G475" s="125"/>
      <c r="H475" s="125"/>
      <c r="I475" s="125"/>
      <c r="J475" s="125"/>
      <c r="K475" s="125"/>
    </row>
    <row r="476" spans="2:11">
      <c r="B476" s="124"/>
      <c r="C476" s="125"/>
      <c r="D476" s="125"/>
      <c r="E476" s="125"/>
      <c r="F476" s="125"/>
      <c r="G476" s="125"/>
      <c r="H476" s="125"/>
      <c r="I476" s="125"/>
      <c r="J476" s="125"/>
      <c r="K476" s="125"/>
    </row>
    <row r="477" spans="2:11">
      <c r="B477" s="124"/>
      <c r="C477" s="125"/>
      <c r="D477" s="125"/>
      <c r="E477" s="125"/>
      <c r="F477" s="125"/>
      <c r="G477" s="125"/>
      <c r="H477" s="125"/>
      <c r="I477" s="125"/>
      <c r="J477" s="125"/>
      <c r="K477" s="125"/>
    </row>
    <row r="478" spans="2:11">
      <c r="B478" s="124"/>
      <c r="C478" s="125"/>
      <c r="D478" s="125"/>
      <c r="E478" s="125"/>
      <c r="F478" s="125"/>
      <c r="G478" s="125"/>
      <c r="H478" s="125"/>
      <c r="I478" s="125"/>
      <c r="J478" s="125"/>
      <c r="K478" s="125"/>
    </row>
    <row r="479" spans="2:11">
      <c r="B479" s="124"/>
      <c r="C479" s="125"/>
      <c r="D479" s="125"/>
      <c r="E479" s="125"/>
      <c r="F479" s="125"/>
      <c r="G479" s="125"/>
      <c r="H479" s="125"/>
      <c r="I479" s="125"/>
      <c r="J479" s="125"/>
      <c r="K479" s="125"/>
    </row>
    <row r="480" spans="2:11">
      <c r="B480" s="124"/>
      <c r="C480" s="125"/>
      <c r="D480" s="125"/>
      <c r="E480" s="125"/>
      <c r="F480" s="125"/>
      <c r="G480" s="125"/>
      <c r="H480" s="125"/>
      <c r="I480" s="125"/>
      <c r="J480" s="125"/>
      <c r="K480" s="125"/>
    </row>
    <row r="481" spans="2:11">
      <c r="B481" s="124"/>
      <c r="C481" s="125"/>
      <c r="D481" s="125"/>
      <c r="E481" s="125"/>
      <c r="F481" s="125"/>
      <c r="G481" s="125"/>
      <c r="H481" s="125"/>
      <c r="I481" s="125"/>
      <c r="J481" s="125"/>
      <c r="K481" s="125"/>
    </row>
    <row r="482" spans="2:11">
      <c r="B482" s="124"/>
      <c r="C482" s="125"/>
      <c r="D482" s="125"/>
      <c r="E482" s="125"/>
      <c r="F482" s="125"/>
      <c r="G482" s="125"/>
      <c r="H482" s="125"/>
      <c r="I482" s="125"/>
      <c r="J482" s="125"/>
      <c r="K482" s="125"/>
    </row>
    <row r="483" spans="2:11">
      <c r="B483" s="124"/>
      <c r="C483" s="125"/>
      <c r="D483" s="125"/>
      <c r="E483" s="125"/>
      <c r="F483" s="125"/>
      <c r="G483" s="125"/>
      <c r="H483" s="125"/>
      <c r="I483" s="125"/>
      <c r="J483" s="125"/>
      <c r="K483" s="125"/>
    </row>
    <row r="484" spans="2:11">
      <c r="B484" s="124"/>
      <c r="C484" s="125"/>
      <c r="D484" s="125"/>
      <c r="E484" s="125"/>
      <c r="F484" s="125"/>
      <c r="G484" s="125"/>
      <c r="H484" s="125"/>
      <c r="I484" s="125"/>
      <c r="J484" s="125"/>
      <c r="K484" s="125"/>
    </row>
    <row r="485" spans="2:11">
      <c r="B485" s="124"/>
      <c r="C485" s="125"/>
      <c r="D485" s="125"/>
      <c r="E485" s="125"/>
      <c r="F485" s="125"/>
      <c r="G485" s="125"/>
      <c r="H485" s="125"/>
      <c r="I485" s="125"/>
      <c r="J485" s="125"/>
      <c r="K485" s="125"/>
    </row>
    <row r="486" spans="2:11">
      <c r="B486" s="124"/>
      <c r="C486" s="125"/>
      <c r="D486" s="125"/>
      <c r="E486" s="125"/>
      <c r="F486" s="125"/>
      <c r="G486" s="125"/>
      <c r="H486" s="125"/>
      <c r="I486" s="125"/>
      <c r="J486" s="125"/>
      <c r="K486" s="125"/>
    </row>
    <row r="487" spans="2:11">
      <c r="B487" s="124"/>
      <c r="C487" s="125"/>
      <c r="D487" s="125"/>
      <c r="E487" s="125"/>
      <c r="F487" s="125"/>
      <c r="G487" s="125"/>
      <c r="H487" s="125"/>
      <c r="I487" s="125"/>
      <c r="J487" s="125"/>
      <c r="K487" s="125"/>
    </row>
    <row r="488" spans="2:11">
      <c r="B488" s="124"/>
      <c r="C488" s="125"/>
      <c r="D488" s="125"/>
      <c r="E488" s="125"/>
      <c r="F488" s="125"/>
      <c r="G488" s="125"/>
      <c r="H488" s="125"/>
      <c r="I488" s="125"/>
      <c r="J488" s="125"/>
      <c r="K488" s="125"/>
    </row>
    <row r="489" spans="2:11">
      <c r="B489" s="124"/>
      <c r="C489" s="125"/>
      <c r="D489" s="125"/>
      <c r="E489" s="125"/>
      <c r="F489" s="125"/>
      <c r="G489" s="125"/>
      <c r="H489" s="125"/>
      <c r="I489" s="125"/>
      <c r="J489" s="125"/>
      <c r="K489" s="125"/>
    </row>
    <row r="490" spans="2:11">
      <c r="B490" s="124"/>
      <c r="C490" s="125"/>
      <c r="D490" s="125"/>
      <c r="E490" s="125"/>
      <c r="F490" s="125"/>
      <c r="G490" s="125"/>
      <c r="H490" s="125"/>
      <c r="I490" s="125"/>
      <c r="J490" s="125"/>
      <c r="K490" s="125"/>
    </row>
    <row r="491" spans="2:11">
      <c r="B491" s="124"/>
      <c r="C491" s="125"/>
      <c r="D491" s="125"/>
      <c r="E491" s="125"/>
      <c r="F491" s="125"/>
      <c r="G491" s="125"/>
      <c r="H491" s="125"/>
      <c r="I491" s="125"/>
      <c r="J491" s="125"/>
      <c r="K491" s="125"/>
    </row>
    <row r="492" spans="2:11">
      <c r="B492" s="124"/>
      <c r="C492" s="125"/>
      <c r="D492" s="125"/>
      <c r="E492" s="125"/>
      <c r="F492" s="125"/>
      <c r="G492" s="125"/>
      <c r="H492" s="125"/>
      <c r="I492" s="125"/>
      <c r="J492" s="125"/>
      <c r="K492" s="125"/>
    </row>
    <row r="493" spans="2:11">
      <c r="B493" s="124"/>
      <c r="C493" s="125"/>
      <c r="D493" s="125"/>
      <c r="E493" s="125"/>
      <c r="F493" s="125"/>
      <c r="G493" s="125"/>
      <c r="H493" s="125"/>
      <c r="I493" s="125"/>
      <c r="J493" s="125"/>
      <c r="K493" s="125"/>
    </row>
    <row r="494" spans="2:11">
      <c r="B494" s="124"/>
      <c r="C494" s="125"/>
      <c r="D494" s="125"/>
      <c r="E494" s="125"/>
      <c r="F494" s="125"/>
      <c r="G494" s="125"/>
      <c r="H494" s="125"/>
      <c r="I494" s="125"/>
      <c r="J494" s="125"/>
      <c r="K494" s="125"/>
    </row>
    <row r="495" spans="2:11">
      <c r="B495" s="124"/>
      <c r="C495" s="125"/>
      <c r="D495" s="125"/>
      <c r="E495" s="125"/>
      <c r="F495" s="125"/>
      <c r="G495" s="125"/>
      <c r="H495" s="125"/>
      <c r="I495" s="125"/>
      <c r="J495" s="125"/>
      <c r="K495" s="125"/>
    </row>
    <row r="496" spans="2:11">
      <c r="B496" s="124"/>
      <c r="C496" s="125"/>
      <c r="D496" s="125"/>
      <c r="E496" s="125"/>
      <c r="F496" s="125"/>
      <c r="G496" s="125"/>
      <c r="H496" s="125"/>
      <c r="I496" s="125"/>
      <c r="J496" s="125"/>
      <c r="K496" s="125"/>
    </row>
    <row r="497" spans="2:11">
      <c r="B497" s="124"/>
      <c r="C497" s="125"/>
      <c r="D497" s="125"/>
      <c r="E497" s="125"/>
      <c r="F497" s="125"/>
      <c r="G497" s="125"/>
      <c r="H497" s="125"/>
      <c r="I497" s="125"/>
      <c r="J497" s="125"/>
      <c r="K497" s="125"/>
    </row>
    <row r="498" spans="2:11">
      <c r="B498" s="124"/>
      <c r="C498" s="125"/>
      <c r="D498" s="125"/>
      <c r="E498" s="125"/>
      <c r="F498" s="125"/>
      <c r="G498" s="125"/>
      <c r="H498" s="125"/>
      <c r="I498" s="125"/>
      <c r="J498" s="125"/>
      <c r="K498" s="125"/>
    </row>
    <row r="499" spans="2:11">
      <c r="B499" s="124"/>
      <c r="C499" s="125"/>
      <c r="D499" s="125"/>
      <c r="E499" s="125"/>
      <c r="F499" s="125"/>
      <c r="G499" s="125"/>
      <c r="H499" s="125"/>
      <c r="I499" s="125"/>
      <c r="J499" s="125"/>
      <c r="K499" s="125"/>
    </row>
    <row r="500" spans="2:11">
      <c r="B500" s="124"/>
      <c r="C500" s="125"/>
      <c r="D500" s="125"/>
      <c r="E500" s="125"/>
      <c r="F500" s="125"/>
      <c r="G500" s="125"/>
      <c r="H500" s="125"/>
      <c r="I500" s="125"/>
      <c r="J500" s="125"/>
      <c r="K500" s="125"/>
    </row>
    <row r="501" spans="2:11">
      <c r="C501" s="1"/>
    </row>
    <row r="502" spans="2:11">
      <c r="C502" s="1"/>
    </row>
    <row r="503" spans="2:11">
      <c r="C503" s="1"/>
    </row>
    <row r="504" spans="2:11">
      <c r="C504" s="1"/>
    </row>
    <row r="505" spans="2:11">
      <c r="C505" s="1"/>
    </row>
    <row r="506" spans="2:11">
      <c r="C506" s="1"/>
    </row>
    <row r="507" spans="2:11">
      <c r="C507" s="1"/>
    </row>
    <row r="508" spans="2:11">
      <c r="C508" s="1"/>
    </row>
    <row r="509" spans="2:11">
      <c r="C509" s="1"/>
    </row>
    <row r="510" spans="2:11">
      <c r="C510" s="1"/>
    </row>
    <row r="511" spans="2:11">
      <c r="C511" s="1"/>
    </row>
    <row r="512" spans="2:11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autoFilter ref="B13:K575" xr:uid="{00000000-0009-0000-0000-000010000000}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L574"/>
  <sheetViews>
    <sheetView rightToLeft="1" workbookViewId="0"/>
  </sheetViews>
  <sheetFormatPr defaultColWidth="9.140625" defaultRowHeight="18"/>
  <cols>
    <col min="1" max="1" width="6.28515625" style="1" customWidth="1"/>
    <col min="2" max="2" width="34.42578125" style="2" bestFit="1" customWidth="1"/>
    <col min="3" max="3" width="43.42578125" style="2" customWidth="1"/>
    <col min="4" max="4" width="18.140625" style="2" bestFit="1" customWidth="1"/>
    <col min="5" max="5" width="12" style="1" bestFit="1" customWidth="1"/>
    <col min="6" max="6" width="11.28515625" style="1" bestFit="1" customWidth="1"/>
    <col min="7" max="7" width="10.140625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12">
      <c r="B1" s="46" t="s">
        <v>147</v>
      </c>
      <c r="C1" s="67" t="s" vm="1">
        <v>231</v>
      </c>
    </row>
    <row r="2" spans="2:12">
      <c r="B2" s="46" t="s">
        <v>146</v>
      </c>
      <c r="C2" s="67" t="s">
        <v>232</v>
      </c>
    </row>
    <row r="3" spans="2:12">
      <c r="B3" s="46" t="s">
        <v>148</v>
      </c>
      <c r="C3" s="67" t="s">
        <v>233</v>
      </c>
    </row>
    <row r="4" spans="2:12">
      <c r="B4" s="46" t="s">
        <v>149</v>
      </c>
      <c r="C4" s="67">
        <v>8803</v>
      </c>
    </row>
    <row r="6" spans="2:12" ht="26.25" customHeight="1">
      <c r="B6" s="155" t="s">
        <v>176</v>
      </c>
      <c r="C6" s="156"/>
      <c r="D6" s="156"/>
      <c r="E6" s="156"/>
      <c r="F6" s="156"/>
      <c r="G6" s="156"/>
      <c r="H6" s="156"/>
      <c r="I6" s="156"/>
      <c r="J6" s="156"/>
      <c r="K6" s="156"/>
      <c r="L6" s="157"/>
    </row>
    <row r="7" spans="2:12" ht="26.25" customHeight="1">
      <c r="B7" s="155" t="s">
        <v>100</v>
      </c>
      <c r="C7" s="156"/>
      <c r="D7" s="156"/>
      <c r="E7" s="156"/>
      <c r="F7" s="156"/>
      <c r="G7" s="156"/>
      <c r="H7" s="156"/>
      <c r="I7" s="156"/>
      <c r="J7" s="156"/>
      <c r="K7" s="156"/>
      <c r="L7" s="157"/>
    </row>
    <row r="8" spans="2:12" s="3" customFormat="1" ht="78.75">
      <c r="B8" s="21" t="s">
        <v>117</v>
      </c>
      <c r="C8" s="29" t="s">
        <v>47</v>
      </c>
      <c r="D8" s="29" t="s">
        <v>67</v>
      </c>
      <c r="E8" s="29" t="s">
        <v>104</v>
      </c>
      <c r="F8" s="29" t="s">
        <v>105</v>
      </c>
      <c r="G8" s="29" t="s">
        <v>207</v>
      </c>
      <c r="H8" s="29" t="s">
        <v>206</v>
      </c>
      <c r="I8" s="29" t="s">
        <v>112</v>
      </c>
      <c r="J8" s="29" t="s">
        <v>60</v>
      </c>
      <c r="K8" s="29" t="s">
        <v>150</v>
      </c>
      <c r="L8" s="30" t="s">
        <v>152</v>
      </c>
    </row>
    <row r="9" spans="2:12" s="3" customFormat="1" ht="24" customHeight="1">
      <c r="B9" s="14"/>
      <c r="C9" s="15"/>
      <c r="D9" s="15"/>
      <c r="E9" s="15"/>
      <c r="F9" s="15" t="s">
        <v>21</v>
      </c>
      <c r="G9" s="15" t="s">
        <v>214</v>
      </c>
      <c r="H9" s="15"/>
      <c r="I9" s="15" t="s">
        <v>210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88" t="s">
        <v>50</v>
      </c>
      <c r="C11" s="73"/>
      <c r="D11" s="73"/>
      <c r="E11" s="73"/>
      <c r="F11" s="73"/>
      <c r="G11" s="83"/>
      <c r="H11" s="85"/>
      <c r="I11" s="83">
        <v>2.447666034</v>
      </c>
      <c r="J11" s="73"/>
      <c r="K11" s="84">
        <f>IFERROR(I11/$I$11,0)</f>
        <v>1</v>
      </c>
      <c r="L11" s="84">
        <f>I11/'סכום נכסי הקרן'!$C$42</f>
        <v>1.0067847879251758E-6</v>
      </c>
    </row>
    <row r="12" spans="2:12" ht="21" customHeight="1">
      <c r="B12" s="92" t="s">
        <v>2359</v>
      </c>
      <c r="C12" s="73"/>
      <c r="D12" s="73"/>
      <c r="E12" s="73"/>
      <c r="F12" s="73"/>
      <c r="G12" s="83"/>
      <c r="H12" s="85"/>
      <c r="I12" s="83">
        <v>1.3186260340000002</v>
      </c>
      <c r="J12" s="73"/>
      <c r="K12" s="84">
        <f t="shared" ref="K12:K17" si="0">IFERROR(I12/$I$11,0)</f>
        <v>0.5387279210820638</v>
      </c>
      <c r="L12" s="84">
        <f>I12/'סכום נכסי הקרן'!$C$42</f>
        <v>5.4238307577597652E-7</v>
      </c>
    </row>
    <row r="13" spans="2:12">
      <c r="B13" s="72" t="s">
        <v>2360</v>
      </c>
      <c r="C13" s="73">
        <v>8944</v>
      </c>
      <c r="D13" s="86" t="s">
        <v>513</v>
      </c>
      <c r="E13" s="86" t="s">
        <v>134</v>
      </c>
      <c r="F13" s="94">
        <v>44607</v>
      </c>
      <c r="G13" s="83">
        <v>7752.3838999999998</v>
      </c>
      <c r="H13" s="85">
        <v>17.0045</v>
      </c>
      <c r="I13" s="83">
        <v>1.31825412</v>
      </c>
      <c r="J13" s="84">
        <v>4.6540349334182077E-5</v>
      </c>
      <c r="K13" s="84">
        <f t="shared" si="0"/>
        <v>0.53857597469933272</v>
      </c>
      <c r="L13" s="84">
        <f>I13/'סכום נכסי הקרן'!$C$42</f>
        <v>5.4223009846926249E-7</v>
      </c>
    </row>
    <row r="14" spans="2:12">
      <c r="B14" s="72" t="s">
        <v>2361</v>
      </c>
      <c r="C14" s="73" t="s">
        <v>2362</v>
      </c>
      <c r="D14" s="86" t="s">
        <v>1118</v>
      </c>
      <c r="E14" s="86" t="s">
        <v>134</v>
      </c>
      <c r="F14" s="94">
        <v>44628</v>
      </c>
      <c r="G14" s="83">
        <v>13754.229499999999</v>
      </c>
      <c r="H14" s="85">
        <v>1E-4</v>
      </c>
      <c r="I14" s="83">
        <v>1.3753999999999999E-5</v>
      </c>
      <c r="J14" s="84">
        <v>1.5121925554333724E-4</v>
      </c>
      <c r="K14" s="84">
        <f t="shared" si="0"/>
        <v>5.6192306503200018E-6</v>
      </c>
      <c r="L14" s="84">
        <f>I14/'סכום נכסי הקרן'!$C$42</f>
        <v>5.65735593858507E-12</v>
      </c>
    </row>
    <row r="15" spans="2:12">
      <c r="B15" s="72" t="s">
        <v>2363</v>
      </c>
      <c r="C15" s="73">
        <v>8731</v>
      </c>
      <c r="D15" s="86" t="s">
        <v>157</v>
      </c>
      <c r="E15" s="86" t="s">
        <v>134</v>
      </c>
      <c r="F15" s="94">
        <v>44537</v>
      </c>
      <c r="G15" s="83">
        <v>1650.5075400000001</v>
      </c>
      <c r="H15" s="85">
        <v>2.1700000000000001E-2</v>
      </c>
      <c r="I15" s="83">
        <v>3.5816E-4</v>
      </c>
      <c r="J15" s="84">
        <v>2.5224213116653164E-4</v>
      </c>
      <c r="K15" s="84">
        <f t="shared" si="0"/>
        <v>1.4632715208074827E-4</v>
      </c>
      <c r="L15" s="84">
        <f>I15/'סכום נכסי הקרן'!$C$42</f>
        <v>1.4731995077531111E-10</v>
      </c>
    </row>
    <row r="16" spans="2:12">
      <c r="B16" s="92" t="s">
        <v>201</v>
      </c>
      <c r="C16" s="73"/>
      <c r="D16" s="73"/>
      <c r="E16" s="73"/>
      <c r="F16" s="73"/>
      <c r="G16" s="83"/>
      <c r="H16" s="85"/>
      <c r="I16" s="83">
        <v>1.12904</v>
      </c>
      <c r="J16" s="73"/>
      <c r="K16" s="84">
        <f t="shared" si="0"/>
        <v>0.46127207891793626</v>
      </c>
      <c r="L16" s="84">
        <f>I16/'סכום נכסי הקרן'!$C$42</f>
        <v>4.6440171214919942E-7</v>
      </c>
    </row>
    <row r="17" spans="2:12">
      <c r="B17" s="72" t="s">
        <v>2364</v>
      </c>
      <c r="C17" s="73">
        <v>9122</v>
      </c>
      <c r="D17" s="86" t="s">
        <v>1206</v>
      </c>
      <c r="E17" s="86" t="s">
        <v>133</v>
      </c>
      <c r="F17" s="94">
        <v>44742</v>
      </c>
      <c r="G17" s="83">
        <v>1875.81</v>
      </c>
      <c r="H17" s="85">
        <v>16.649999999999999</v>
      </c>
      <c r="I17" s="83">
        <v>1.12904</v>
      </c>
      <c r="J17" s="84">
        <v>2.255026049751827E-4</v>
      </c>
      <c r="K17" s="84">
        <f t="shared" si="0"/>
        <v>0.46127207891793626</v>
      </c>
      <c r="L17" s="84">
        <f>I17/'סכום נכסי הקרן'!$C$42</f>
        <v>4.6440171214919942E-7</v>
      </c>
    </row>
    <row r="18" spans="2:12">
      <c r="B18" s="88"/>
      <c r="C18" s="73"/>
      <c r="D18" s="73"/>
      <c r="E18" s="73"/>
      <c r="F18" s="73"/>
      <c r="G18" s="83"/>
      <c r="H18" s="85"/>
      <c r="I18" s="73"/>
      <c r="J18" s="73"/>
      <c r="K18" s="84"/>
      <c r="L18" s="73"/>
    </row>
    <row r="19" spans="2:12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12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12">
      <c r="B21" s="128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12">
      <c r="B22" s="12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12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</row>
    <row r="117" spans="2:12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</row>
    <row r="118" spans="2:12">
      <c r="B118" s="124"/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</row>
    <row r="119" spans="2:12">
      <c r="B119" s="124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</row>
    <row r="120" spans="2:12">
      <c r="B120" s="124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</row>
    <row r="121" spans="2:12">
      <c r="B121" s="124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</row>
    <row r="122" spans="2:12">
      <c r="B122" s="124"/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</row>
    <row r="123" spans="2:12">
      <c r="B123" s="124"/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</row>
    <row r="124" spans="2:12">
      <c r="B124" s="124"/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</row>
    <row r="125" spans="2:12">
      <c r="B125" s="124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</row>
    <row r="126" spans="2:12">
      <c r="B126" s="124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</row>
    <row r="127" spans="2:12">
      <c r="B127" s="124"/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</row>
    <row r="128" spans="2:12">
      <c r="B128" s="124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</row>
    <row r="129" spans="2:12">
      <c r="B129" s="124"/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</row>
    <row r="130" spans="2:12">
      <c r="B130" s="124"/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</row>
    <row r="131" spans="2:12">
      <c r="B131" s="124"/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</row>
    <row r="132" spans="2:12">
      <c r="B132" s="124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</row>
    <row r="133" spans="2:12">
      <c r="B133" s="124"/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</row>
    <row r="134" spans="2:12">
      <c r="B134" s="124"/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</row>
    <row r="135" spans="2:12">
      <c r="B135" s="124"/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</row>
    <row r="136" spans="2:12">
      <c r="B136" s="124"/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</row>
    <row r="137" spans="2:12">
      <c r="B137" s="124"/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</row>
    <row r="138" spans="2:12">
      <c r="B138" s="124"/>
      <c r="C138" s="125"/>
      <c r="D138" s="125"/>
      <c r="E138" s="125"/>
      <c r="F138" s="125"/>
      <c r="G138" s="125"/>
      <c r="H138" s="125"/>
      <c r="I138" s="125"/>
      <c r="J138" s="125"/>
      <c r="K138" s="125"/>
      <c r="L138" s="125"/>
    </row>
    <row r="139" spans="2:12">
      <c r="B139" s="124"/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</row>
    <row r="140" spans="2:12">
      <c r="B140" s="124"/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</row>
    <row r="141" spans="2:12">
      <c r="B141" s="124"/>
      <c r="C141" s="125"/>
      <c r="D141" s="125"/>
      <c r="E141" s="125"/>
      <c r="F141" s="125"/>
      <c r="G141" s="125"/>
      <c r="H141" s="125"/>
      <c r="I141" s="125"/>
      <c r="J141" s="125"/>
      <c r="K141" s="125"/>
      <c r="L141" s="125"/>
    </row>
    <row r="142" spans="2:12">
      <c r="B142" s="124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</row>
    <row r="143" spans="2:12">
      <c r="B143" s="124"/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</row>
    <row r="144" spans="2:12">
      <c r="B144" s="124"/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</row>
    <row r="145" spans="2:12">
      <c r="B145" s="124"/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</row>
    <row r="146" spans="2:12">
      <c r="B146" s="124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</row>
    <row r="147" spans="2:12">
      <c r="B147" s="124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</row>
    <row r="148" spans="2:12">
      <c r="B148" s="124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</row>
    <row r="149" spans="2:12">
      <c r="B149" s="124"/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</row>
    <row r="150" spans="2:12">
      <c r="B150" s="124"/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</row>
    <row r="151" spans="2:12">
      <c r="B151" s="124"/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</row>
    <row r="152" spans="2:12">
      <c r="B152" s="124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</row>
    <row r="153" spans="2:12">
      <c r="B153" s="124"/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</row>
    <row r="154" spans="2:12">
      <c r="B154" s="124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</row>
    <row r="155" spans="2:12">
      <c r="B155" s="124"/>
      <c r="C155" s="125"/>
      <c r="D155" s="125"/>
      <c r="E155" s="125"/>
      <c r="F155" s="125"/>
      <c r="G155" s="125"/>
      <c r="H155" s="125"/>
      <c r="I155" s="125"/>
      <c r="J155" s="125"/>
      <c r="K155" s="125"/>
      <c r="L155" s="125"/>
    </row>
    <row r="156" spans="2:12">
      <c r="B156" s="124"/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</row>
    <row r="157" spans="2:12">
      <c r="B157" s="124"/>
      <c r="C157" s="125"/>
      <c r="D157" s="125"/>
      <c r="E157" s="125"/>
      <c r="F157" s="125"/>
      <c r="G157" s="125"/>
      <c r="H157" s="125"/>
      <c r="I157" s="125"/>
      <c r="J157" s="125"/>
      <c r="K157" s="125"/>
      <c r="L157" s="125"/>
    </row>
    <row r="158" spans="2:12">
      <c r="B158" s="124"/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</row>
    <row r="159" spans="2:12">
      <c r="B159" s="124"/>
      <c r="C159" s="125"/>
      <c r="D159" s="125"/>
      <c r="E159" s="125"/>
      <c r="F159" s="125"/>
      <c r="G159" s="125"/>
      <c r="H159" s="125"/>
      <c r="I159" s="125"/>
      <c r="J159" s="125"/>
      <c r="K159" s="125"/>
      <c r="L159" s="125"/>
    </row>
    <row r="160" spans="2:12">
      <c r="B160" s="124"/>
      <c r="C160" s="125"/>
      <c r="D160" s="125"/>
      <c r="E160" s="125"/>
      <c r="F160" s="125"/>
      <c r="G160" s="125"/>
      <c r="H160" s="125"/>
      <c r="I160" s="125"/>
      <c r="J160" s="125"/>
      <c r="K160" s="125"/>
      <c r="L160" s="125"/>
    </row>
    <row r="161" spans="2:12">
      <c r="B161" s="124"/>
      <c r="C161" s="125"/>
      <c r="D161" s="125"/>
      <c r="E161" s="125"/>
      <c r="F161" s="125"/>
      <c r="G161" s="125"/>
      <c r="H161" s="125"/>
      <c r="I161" s="125"/>
      <c r="J161" s="125"/>
      <c r="K161" s="125"/>
      <c r="L161" s="125"/>
    </row>
    <row r="162" spans="2:12">
      <c r="B162" s="124"/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</row>
    <row r="163" spans="2:12">
      <c r="B163" s="124"/>
      <c r="C163" s="125"/>
      <c r="D163" s="125"/>
      <c r="E163" s="125"/>
      <c r="F163" s="125"/>
      <c r="G163" s="125"/>
      <c r="H163" s="125"/>
      <c r="I163" s="125"/>
      <c r="J163" s="125"/>
      <c r="K163" s="125"/>
      <c r="L163" s="125"/>
    </row>
    <row r="164" spans="2:12">
      <c r="B164" s="124"/>
      <c r="C164" s="125"/>
      <c r="D164" s="125"/>
      <c r="E164" s="125"/>
      <c r="F164" s="125"/>
      <c r="G164" s="125"/>
      <c r="H164" s="125"/>
      <c r="I164" s="125"/>
      <c r="J164" s="125"/>
      <c r="K164" s="125"/>
      <c r="L164" s="125"/>
    </row>
    <row r="165" spans="2:12">
      <c r="B165" s="124"/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</row>
    <row r="166" spans="2:12">
      <c r="B166" s="124"/>
      <c r="C166" s="125"/>
      <c r="D166" s="125"/>
      <c r="E166" s="125"/>
      <c r="F166" s="125"/>
      <c r="G166" s="125"/>
      <c r="H166" s="125"/>
      <c r="I166" s="125"/>
      <c r="J166" s="125"/>
      <c r="K166" s="125"/>
      <c r="L166" s="125"/>
    </row>
    <row r="167" spans="2:12">
      <c r="B167" s="124"/>
      <c r="C167" s="125"/>
      <c r="D167" s="125"/>
      <c r="E167" s="125"/>
      <c r="F167" s="125"/>
      <c r="G167" s="125"/>
      <c r="H167" s="125"/>
      <c r="I167" s="125"/>
      <c r="J167" s="125"/>
      <c r="K167" s="125"/>
      <c r="L167" s="125"/>
    </row>
    <row r="168" spans="2:12">
      <c r="B168" s="124"/>
      <c r="C168" s="125"/>
      <c r="D168" s="125"/>
      <c r="E168" s="125"/>
      <c r="F168" s="125"/>
      <c r="G168" s="125"/>
      <c r="H168" s="125"/>
      <c r="I168" s="125"/>
      <c r="J168" s="125"/>
      <c r="K168" s="125"/>
      <c r="L168" s="125"/>
    </row>
    <row r="169" spans="2:12">
      <c r="B169" s="124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</row>
    <row r="170" spans="2:12">
      <c r="B170" s="124"/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</row>
    <row r="171" spans="2:12">
      <c r="B171" s="124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</row>
    <row r="172" spans="2:12">
      <c r="B172" s="124"/>
      <c r="C172" s="125"/>
      <c r="D172" s="125"/>
      <c r="E172" s="125"/>
      <c r="F172" s="125"/>
      <c r="G172" s="125"/>
      <c r="H172" s="125"/>
      <c r="I172" s="125"/>
      <c r="J172" s="125"/>
      <c r="K172" s="125"/>
      <c r="L172" s="125"/>
    </row>
    <row r="173" spans="2:12">
      <c r="B173" s="124"/>
      <c r="C173" s="125"/>
      <c r="D173" s="125"/>
      <c r="E173" s="125"/>
      <c r="F173" s="125"/>
      <c r="G173" s="125"/>
      <c r="H173" s="125"/>
      <c r="I173" s="125"/>
      <c r="J173" s="125"/>
      <c r="K173" s="125"/>
      <c r="L173" s="125"/>
    </row>
    <row r="174" spans="2:12">
      <c r="B174" s="124"/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</row>
    <row r="175" spans="2:12">
      <c r="B175" s="124"/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</row>
    <row r="176" spans="2:12">
      <c r="B176" s="124"/>
      <c r="C176" s="125"/>
      <c r="D176" s="125"/>
      <c r="E176" s="125"/>
      <c r="F176" s="125"/>
      <c r="G176" s="125"/>
      <c r="H176" s="125"/>
      <c r="I176" s="125"/>
      <c r="J176" s="125"/>
      <c r="K176" s="125"/>
      <c r="L176" s="125"/>
    </row>
    <row r="177" spans="2:12">
      <c r="B177" s="124"/>
      <c r="C177" s="125"/>
      <c r="D177" s="125"/>
      <c r="E177" s="125"/>
      <c r="F177" s="125"/>
      <c r="G177" s="125"/>
      <c r="H177" s="125"/>
      <c r="I177" s="125"/>
      <c r="J177" s="125"/>
      <c r="K177" s="125"/>
      <c r="L177" s="125"/>
    </row>
    <row r="178" spans="2:12">
      <c r="B178" s="124"/>
      <c r="C178" s="125"/>
      <c r="D178" s="125"/>
      <c r="E178" s="125"/>
      <c r="F178" s="125"/>
      <c r="G178" s="125"/>
      <c r="H178" s="125"/>
      <c r="I178" s="125"/>
      <c r="J178" s="125"/>
      <c r="K178" s="125"/>
      <c r="L178" s="125"/>
    </row>
    <row r="179" spans="2:12">
      <c r="B179" s="124"/>
      <c r="C179" s="125"/>
      <c r="D179" s="125"/>
      <c r="E179" s="125"/>
      <c r="F179" s="125"/>
      <c r="G179" s="125"/>
      <c r="H179" s="125"/>
      <c r="I179" s="125"/>
      <c r="J179" s="125"/>
      <c r="K179" s="125"/>
      <c r="L179" s="125"/>
    </row>
    <row r="180" spans="2:12">
      <c r="B180" s="124"/>
      <c r="C180" s="125"/>
      <c r="D180" s="125"/>
      <c r="E180" s="125"/>
      <c r="F180" s="125"/>
      <c r="G180" s="125"/>
      <c r="H180" s="125"/>
      <c r="I180" s="125"/>
      <c r="J180" s="125"/>
      <c r="K180" s="125"/>
      <c r="L180" s="125"/>
    </row>
    <row r="181" spans="2:12">
      <c r="B181" s="124"/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</row>
    <row r="182" spans="2:12">
      <c r="B182" s="124"/>
      <c r="C182" s="125"/>
      <c r="D182" s="125"/>
      <c r="E182" s="125"/>
      <c r="F182" s="125"/>
      <c r="G182" s="125"/>
      <c r="H182" s="125"/>
      <c r="I182" s="125"/>
      <c r="J182" s="125"/>
      <c r="K182" s="125"/>
      <c r="L182" s="125"/>
    </row>
    <row r="183" spans="2:12">
      <c r="B183" s="124"/>
      <c r="C183" s="125"/>
      <c r="D183" s="125"/>
      <c r="E183" s="125"/>
      <c r="F183" s="125"/>
      <c r="G183" s="125"/>
      <c r="H183" s="125"/>
      <c r="I183" s="125"/>
      <c r="J183" s="125"/>
      <c r="K183" s="125"/>
      <c r="L183" s="125"/>
    </row>
    <row r="184" spans="2:12">
      <c r="B184" s="124"/>
      <c r="C184" s="125"/>
      <c r="D184" s="125"/>
      <c r="E184" s="125"/>
      <c r="F184" s="125"/>
      <c r="G184" s="125"/>
      <c r="H184" s="125"/>
      <c r="I184" s="125"/>
      <c r="J184" s="125"/>
      <c r="K184" s="125"/>
      <c r="L184" s="125"/>
    </row>
    <row r="185" spans="2:12">
      <c r="B185" s="124"/>
      <c r="C185" s="125"/>
      <c r="D185" s="125"/>
      <c r="E185" s="125"/>
      <c r="F185" s="125"/>
      <c r="G185" s="125"/>
      <c r="H185" s="125"/>
      <c r="I185" s="125"/>
      <c r="J185" s="125"/>
      <c r="K185" s="125"/>
      <c r="L185" s="125"/>
    </row>
    <row r="186" spans="2:12">
      <c r="B186" s="124"/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</row>
    <row r="187" spans="2:12">
      <c r="B187" s="124"/>
      <c r="C187" s="125"/>
      <c r="D187" s="125"/>
      <c r="E187" s="125"/>
      <c r="F187" s="125"/>
      <c r="G187" s="125"/>
      <c r="H187" s="125"/>
      <c r="I187" s="125"/>
      <c r="J187" s="125"/>
      <c r="K187" s="125"/>
      <c r="L187" s="125"/>
    </row>
    <row r="188" spans="2:12">
      <c r="B188" s="124"/>
      <c r="C188" s="125"/>
      <c r="D188" s="125"/>
      <c r="E188" s="125"/>
      <c r="F188" s="125"/>
      <c r="G188" s="125"/>
      <c r="H188" s="125"/>
      <c r="I188" s="125"/>
      <c r="J188" s="125"/>
      <c r="K188" s="125"/>
      <c r="L188" s="125"/>
    </row>
    <row r="189" spans="2:12">
      <c r="B189" s="124"/>
      <c r="C189" s="125"/>
      <c r="D189" s="125"/>
      <c r="E189" s="125"/>
      <c r="F189" s="125"/>
      <c r="G189" s="125"/>
      <c r="H189" s="125"/>
      <c r="I189" s="125"/>
      <c r="J189" s="125"/>
      <c r="K189" s="125"/>
      <c r="L189" s="125"/>
    </row>
    <row r="190" spans="2:12">
      <c r="B190" s="124"/>
      <c r="C190" s="125"/>
      <c r="D190" s="125"/>
      <c r="E190" s="125"/>
      <c r="F190" s="125"/>
      <c r="G190" s="125"/>
      <c r="H190" s="125"/>
      <c r="I190" s="125"/>
      <c r="J190" s="125"/>
      <c r="K190" s="125"/>
      <c r="L190" s="125"/>
    </row>
    <row r="191" spans="2:12">
      <c r="B191" s="124"/>
      <c r="C191" s="125"/>
      <c r="D191" s="125"/>
      <c r="E191" s="125"/>
      <c r="F191" s="125"/>
      <c r="G191" s="125"/>
      <c r="H191" s="125"/>
      <c r="I191" s="125"/>
      <c r="J191" s="125"/>
      <c r="K191" s="125"/>
      <c r="L191" s="125"/>
    </row>
    <row r="192" spans="2:12">
      <c r="B192" s="124"/>
      <c r="C192" s="125"/>
      <c r="D192" s="125"/>
      <c r="E192" s="125"/>
      <c r="F192" s="125"/>
      <c r="G192" s="125"/>
      <c r="H192" s="125"/>
      <c r="I192" s="125"/>
      <c r="J192" s="125"/>
      <c r="K192" s="125"/>
      <c r="L192" s="125"/>
    </row>
    <row r="193" spans="2:12">
      <c r="B193" s="124"/>
      <c r="C193" s="125"/>
      <c r="D193" s="125"/>
      <c r="E193" s="125"/>
      <c r="F193" s="125"/>
      <c r="G193" s="125"/>
      <c r="H193" s="125"/>
      <c r="I193" s="125"/>
      <c r="J193" s="125"/>
      <c r="K193" s="125"/>
      <c r="L193" s="125"/>
    </row>
    <row r="194" spans="2:12">
      <c r="B194" s="124"/>
      <c r="C194" s="125"/>
      <c r="D194" s="125"/>
      <c r="E194" s="125"/>
      <c r="F194" s="125"/>
      <c r="G194" s="125"/>
      <c r="H194" s="125"/>
      <c r="I194" s="125"/>
      <c r="J194" s="125"/>
      <c r="K194" s="125"/>
      <c r="L194" s="125"/>
    </row>
    <row r="195" spans="2:12">
      <c r="B195" s="124"/>
      <c r="C195" s="125"/>
      <c r="D195" s="125"/>
      <c r="E195" s="125"/>
      <c r="F195" s="125"/>
      <c r="G195" s="125"/>
      <c r="H195" s="125"/>
      <c r="I195" s="125"/>
      <c r="J195" s="125"/>
      <c r="K195" s="125"/>
      <c r="L195" s="125"/>
    </row>
    <row r="196" spans="2:12">
      <c r="B196" s="124"/>
      <c r="C196" s="125"/>
      <c r="D196" s="125"/>
      <c r="E196" s="125"/>
      <c r="F196" s="125"/>
      <c r="G196" s="125"/>
      <c r="H196" s="125"/>
      <c r="I196" s="125"/>
      <c r="J196" s="125"/>
      <c r="K196" s="125"/>
      <c r="L196" s="125"/>
    </row>
    <row r="197" spans="2:12">
      <c r="B197" s="124"/>
      <c r="C197" s="125"/>
      <c r="D197" s="125"/>
      <c r="E197" s="125"/>
      <c r="F197" s="125"/>
      <c r="G197" s="125"/>
      <c r="H197" s="125"/>
      <c r="I197" s="125"/>
      <c r="J197" s="125"/>
      <c r="K197" s="125"/>
      <c r="L197" s="125"/>
    </row>
    <row r="198" spans="2:12">
      <c r="B198" s="124"/>
      <c r="C198" s="125"/>
      <c r="D198" s="125"/>
      <c r="E198" s="125"/>
      <c r="F198" s="125"/>
      <c r="G198" s="125"/>
      <c r="H198" s="125"/>
      <c r="I198" s="125"/>
      <c r="J198" s="125"/>
      <c r="K198" s="125"/>
      <c r="L198" s="125"/>
    </row>
    <row r="199" spans="2:12">
      <c r="B199" s="124"/>
      <c r="C199" s="125"/>
      <c r="D199" s="125"/>
      <c r="E199" s="125"/>
      <c r="F199" s="125"/>
      <c r="G199" s="125"/>
      <c r="H199" s="125"/>
      <c r="I199" s="125"/>
      <c r="J199" s="125"/>
      <c r="K199" s="125"/>
      <c r="L199" s="125"/>
    </row>
    <row r="200" spans="2:12">
      <c r="B200" s="124"/>
      <c r="C200" s="125"/>
      <c r="D200" s="125"/>
      <c r="E200" s="125"/>
      <c r="F200" s="125"/>
      <c r="G200" s="125"/>
      <c r="H200" s="125"/>
      <c r="I200" s="125"/>
      <c r="J200" s="125"/>
      <c r="K200" s="125"/>
      <c r="L200" s="125"/>
    </row>
    <row r="201" spans="2:12">
      <c r="B201" s="124"/>
      <c r="C201" s="125"/>
      <c r="D201" s="125"/>
      <c r="E201" s="125"/>
      <c r="F201" s="125"/>
      <c r="G201" s="125"/>
      <c r="H201" s="125"/>
      <c r="I201" s="125"/>
      <c r="J201" s="125"/>
      <c r="K201" s="125"/>
      <c r="L201" s="125"/>
    </row>
    <row r="202" spans="2:12">
      <c r="B202" s="124"/>
      <c r="C202" s="125"/>
      <c r="D202" s="125"/>
      <c r="E202" s="125"/>
      <c r="F202" s="125"/>
      <c r="G202" s="125"/>
      <c r="H202" s="125"/>
      <c r="I202" s="125"/>
      <c r="J202" s="125"/>
      <c r="K202" s="125"/>
      <c r="L202" s="125"/>
    </row>
    <row r="203" spans="2:12">
      <c r="B203" s="124"/>
      <c r="C203" s="125"/>
      <c r="D203" s="125"/>
      <c r="E203" s="125"/>
      <c r="F203" s="125"/>
      <c r="G203" s="125"/>
      <c r="H203" s="125"/>
      <c r="I203" s="125"/>
      <c r="J203" s="125"/>
      <c r="K203" s="125"/>
      <c r="L203" s="125"/>
    </row>
    <row r="204" spans="2:12">
      <c r="B204" s="124"/>
      <c r="C204" s="125"/>
      <c r="D204" s="125"/>
      <c r="E204" s="125"/>
      <c r="F204" s="125"/>
      <c r="G204" s="125"/>
      <c r="H204" s="125"/>
      <c r="I204" s="125"/>
      <c r="J204" s="125"/>
      <c r="K204" s="125"/>
      <c r="L204" s="125"/>
    </row>
    <row r="205" spans="2:12">
      <c r="B205" s="124"/>
      <c r="C205" s="125"/>
      <c r="D205" s="125"/>
      <c r="E205" s="125"/>
      <c r="F205" s="125"/>
      <c r="G205" s="125"/>
      <c r="H205" s="125"/>
      <c r="I205" s="125"/>
      <c r="J205" s="125"/>
      <c r="K205" s="125"/>
      <c r="L205" s="125"/>
    </row>
    <row r="206" spans="2:12">
      <c r="B206" s="124"/>
      <c r="C206" s="125"/>
      <c r="D206" s="125"/>
      <c r="E206" s="125"/>
      <c r="F206" s="125"/>
      <c r="G206" s="125"/>
      <c r="H206" s="125"/>
      <c r="I206" s="125"/>
      <c r="J206" s="125"/>
      <c r="K206" s="125"/>
      <c r="L206" s="125"/>
    </row>
    <row r="207" spans="2:12">
      <c r="B207" s="124"/>
      <c r="C207" s="125"/>
      <c r="D207" s="125"/>
      <c r="E207" s="125"/>
      <c r="F207" s="125"/>
      <c r="G207" s="125"/>
      <c r="H207" s="125"/>
      <c r="I207" s="125"/>
      <c r="J207" s="125"/>
      <c r="K207" s="125"/>
      <c r="L207" s="125"/>
    </row>
    <row r="208" spans="2:12">
      <c r="B208" s="124"/>
      <c r="C208" s="125"/>
      <c r="D208" s="125"/>
      <c r="E208" s="125"/>
      <c r="F208" s="125"/>
      <c r="G208" s="125"/>
      <c r="H208" s="125"/>
      <c r="I208" s="125"/>
      <c r="J208" s="125"/>
      <c r="K208" s="125"/>
      <c r="L208" s="125"/>
    </row>
    <row r="209" spans="2:12">
      <c r="B209" s="124"/>
      <c r="C209" s="125"/>
      <c r="D209" s="125"/>
      <c r="E209" s="125"/>
      <c r="F209" s="125"/>
      <c r="G209" s="125"/>
      <c r="H209" s="125"/>
      <c r="I209" s="125"/>
      <c r="J209" s="125"/>
      <c r="K209" s="125"/>
      <c r="L209" s="125"/>
    </row>
    <row r="210" spans="2:12">
      <c r="B210" s="124"/>
      <c r="C210" s="125"/>
      <c r="D210" s="125"/>
      <c r="E210" s="125"/>
      <c r="F210" s="125"/>
      <c r="G210" s="125"/>
      <c r="H210" s="125"/>
      <c r="I210" s="125"/>
      <c r="J210" s="125"/>
      <c r="K210" s="125"/>
      <c r="L210" s="125"/>
    </row>
    <row r="211" spans="2:12">
      <c r="B211" s="124"/>
      <c r="C211" s="125"/>
      <c r="D211" s="125"/>
      <c r="E211" s="125"/>
      <c r="F211" s="125"/>
      <c r="G211" s="125"/>
      <c r="H211" s="125"/>
      <c r="I211" s="125"/>
      <c r="J211" s="125"/>
      <c r="K211" s="125"/>
      <c r="L211" s="125"/>
    </row>
    <row r="212" spans="2:12">
      <c r="B212" s="124"/>
      <c r="C212" s="125"/>
      <c r="D212" s="125"/>
      <c r="E212" s="125"/>
      <c r="F212" s="125"/>
      <c r="G212" s="125"/>
      <c r="H212" s="125"/>
      <c r="I212" s="125"/>
      <c r="J212" s="125"/>
      <c r="K212" s="125"/>
      <c r="L212" s="125"/>
    </row>
    <row r="213" spans="2:12">
      <c r="B213" s="124"/>
      <c r="C213" s="125"/>
      <c r="D213" s="125"/>
      <c r="E213" s="125"/>
      <c r="F213" s="125"/>
      <c r="G213" s="125"/>
      <c r="H213" s="125"/>
      <c r="I213" s="125"/>
      <c r="J213" s="125"/>
      <c r="K213" s="125"/>
      <c r="L213" s="125"/>
    </row>
    <row r="214" spans="2:12">
      <c r="B214" s="124"/>
      <c r="C214" s="125"/>
      <c r="D214" s="125"/>
      <c r="E214" s="125"/>
      <c r="F214" s="125"/>
      <c r="G214" s="125"/>
      <c r="H214" s="125"/>
      <c r="I214" s="125"/>
      <c r="J214" s="125"/>
      <c r="K214" s="125"/>
      <c r="L214" s="125"/>
    </row>
    <row r="215" spans="2:12">
      <c r="B215" s="124"/>
      <c r="C215" s="125"/>
      <c r="D215" s="125"/>
      <c r="E215" s="125"/>
      <c r="F215" s="125"/>
      <c r="G215" s="125"/>
      <c r="H215" s="125"/>
      <c r="I215" s="125"/>
      <c r="J215" s="125"/>
      <c r="K215" s="125"/>
      <c r="L215" s="125"/>
    </row>
    <row r="216" spans="2:12">
      <c r="B216" s="124"/>
      <c r="C216" s="125"/>
      <c r="D216" s="125"/>
      <c r="E216" s="125"/>
      <c r="F216" s="125"/>
      <c r="G216" s="125"/>
      <c r="H216" s="125"/>
      <c r="I216" s="125"/>
      <c r="J216" s="125"/>
      <c r="K216" s="125"/>
      <c r="L216" s="125"/>
    </row>
    <row r="217" spans="2:12">
      <c r="B217" s="124"/>
      <c r="C217" s="125"/>
      <c r="D217" s="125"/>
      <c r="E217" s="125"/>
      <c r="F217" s="125"/>
      <c r="G217" s="125"/>
      <c r="H217" s="125"/>
      <c r="I217" s="125"/>
      <c r="J217" s="125"/>
      <c r="K217" s="125"/>
      <c r="L217" s="125"/>
    </row>
    <row r="218" spans="2:12">
      <c r="B218" s="124"/>
      <c r="C218" s="125"/>
      <c r="D218" s="125"/>
      <c r="E218" s="125"/>
      <c r="F218" s="125"/>
      <c r="G218" s="125"/>
      <c r="H218" s="125"/>
      <c r="I218" s="125"/>
      <c r="J218" s="125"/>
      <c r="K218" s="125"/>
      <c r="L218" s="125"/>
    </row>
    <row r="219" spans="2:12">
      <c r="B219" s="124"/>
      <c r="C219" s="125"/>
      <c r="D219" s="125"/>
      <c r="E219" s="125"/>
      <c r="F219" s="125"/>
      <c r="G219" s="125"/>
      <c r="H219" s="125"/>
      <c r="I219" s="125"/>
      <c r="J219" s="125"/>
      <c r="K219" s="125"/>
      <c r="L219" s="125"/>
    </row>
    <row r="220" spans="2:12">
      <c r="B220" s="124"/>
      <c r="C220" s="125"/>
      <c r="D220" s="125"/>
      <c r="E220" s="125"/>
      <c r="F220" s="125"/>
      <c r="G220" s="125"/>
      <c r="H220" s="125"/>
      <c r="I220" s="125"/>
      <c r="J220" s="125"/>
      <c r="K220" s="125"/>
      <c r="L220" s="125"/>
    </row>
    <row r="221" spans="2:12">
      <c r="B221" s="124"/>
      <c r="C221" s="125"/>
      <c r="D221" s="125"/>
      <c r="E221" s="125"/>
      <c r="F221" s="125"/>
      <c r="G221" s="125"/>
      <c r="H221" s="125"/>
      <c r="I221" s="125"/>
      <c r="J221" s="125"/>
      <c r="K221" s="125"/>
      <c r="L221" s="125"/>
    </row>
    <row r="222" spans="2:12">
      <c r="B222" s="124"/>
      <c r="C222" s="125"/>
      <c r="D222" s="125"/>
      <c r="E222" s="125"/>
      <c r="F222" s="125"/>
      <c r="G222" s="125"/>
      <c r="H222" s="125"/>
      <c r="I222" s="125"/>
      <c r="J222" s="125"/>
      <c r="K222" s="125"/>
      <c r="L222" s="125"/>
    </row>
    <row r="223" spans="2:12">
      <c r="B223" s="124"/>
      <c r="C223" s="125"/>
      <c r="D223" s="125"/>
      <c r="E223" s="125"/>
      <c r="F223" s="125"/>
      <c r="G223" s="125"/>
      <c r="H223" s="125"/>
      <c r="I223" s="125"/>
      <c r="J223" s="125"/>
      <c r="K223" s="125"/>
      <c r="L223" s="125"/>
    </row>
    <row r="224" spans="2:12">
      <c r="B224" s="124"/>
      <c r="C224" s="125"/>
      <c r="D224" s="125"/>
      <c r="E224" s="125"/>
      <c r="F224" s="125"/>
      <c r="G224" s="125"/>
      <c r="H224" s="125"/>
      <c r="I224" s="125"/>
      <c r="J224" s="125"/>
      <c r="K224" s="125"/>
      <c r="L224" s="125"/>
    </row>
    <row r="225" spans="2:12">
      <c r="B225" s="124"/>
      <c r="C225" s="125"/>
      <c r="D225" s="125"/>
      <c r="E225" s="125"/>
      <c r="F225" s="125"/>
      <c r="G225" s="125"/>
      <c r="H225" s="125"/>
      <c r="I225" s="125"/>
      <c r="J225" s="125"/>
      <c r="K225" s="125"/>
      <c r="L225" s="125"/>
    </row>
    <row r="226" spans="2:12">
      <c r="B226" s="124"/>
      <c r="C226" s="125"/>
      <c r="D226" s="125"/>
      <c r="E226" s="125"/>
      <c r="F226" s="125"/>
      <c r="G226" s="125"/>
      <c r="H226" s="125"/>
      <c r="I226" s="125"/>
      <c r="J226" s="125"/>
      <c r="K226" s="125"/>
      <c r="L226" s="125"/>
    </row>
    <row r="227" spans="2:12">
      <c r="B227" s="124"/>
      <c r="C227" s="125"/>
      <c r="D227" s="125"/>
      <c r="E227" s="125"/>
      <c r="F227" s="125"/>
      <c r="G227" s="125"/>
      <c r="H227" s="125"/>
      <c r="I227" s="125"/>
      <c r="J227" s="125"/>
      <c r="K227" s="125"/>
      <c r="L227" s="125"/>
    </row>
    <row r="228" spans="2:12">
      <c r="B228" s="124"/>
      <c r="C228" s="125"/>
      <c r="D228" s="125"/>
      <c r="E228" s="125"/>
      <c r="F228" s="125"/>
      <c r="G228" s="125"/>
      <c r="H228" s="125"/>
      <c r="I228" s="125"/>
      <c r="J228" s="125"/>
      <c r="K228" s="125"/>
      <c r="L228" s="125"/>
    </row>
    <row r="229" spans="2:12">
      <c r="B229" s="124"/>
      <c r="C229" s="125"/>
      <c r="D229" s="125"/>
      <c r="E229" s="125"/>
      <c r="F229" s="125"/>
      <c r="G229" s="125"/>
      <c r="H229" s="125"/>
      <c r="I229" s="125"/>
      <c r="J229" s="125"/>
      <c r="K229" s="125"/>
      <c r="L229" s="125"/>
    </row>
    <row r="230" spans="2:12">
      <c r="B230" s="124"/>
      <c r="C230" s="125"/>
      <c r="D230" s="125"/>
      <c r="E230" s="125"/>
      <c r="F230" s="125"/>
      <c r="G230" s="125"/>
      <c r="H230" s="125"/>
      <c r="I230" s="125"/>
      <c r="J230" s="125"/>
      <c r="K230" s="125"/>
      <c r="L230" s="125"/>
    </row>
    <row r="231" spans="2:12">
      <c r="B231" s="124"/>
      <c r="C231" s="125"/>
      <c r="D231" s="125"/>
      <c r="E231" s="125"/>
      <c r="F231" s="125"/>
      <c r="G231" s="125"/>
      <c r="H231" s="125"/>
      <c r="I231" s="125"/>
      <c r="J231" s="125"/>
      <c r="K231" s="125"/>
      <c r="L231" s="125"/>
    </row>
    <row r="232" spans="2:12">
      <c r="B232" s="124"/>
      <c r="C232" s="125"/>
      <c r="D232" s="125"/>
      <c r="E232" s="125"/>
      <c r="F232" s="125"/>
      <c r="G232" s="125"/>
      <c r="H232" s="125"/>
      <c r="I232" s="125"/>
      <c r="J232" s="125"/>
      <c r="K232" s="125"/>
      <c r="L232" s="125"/>
    </row>
    <row r="233" spans="2:12">
      <c r="B233" s="124"/>
      <c r="C233" s="125"/>
      <c r="D233" s="125"/>
      <c r="E233" s="125"/>
      <c r="F233" s="125"/>
      <c r="G233" s="125"/>
      <c r="H233" s="125"/>
      <c r="I233" s="125"/>
      <c r="J233" s="125"/>
      <c r="K233" s="125"/>
      <c r="L233" s="125"/>
    </row>
    <row r="234" spans="2:12">
      <c r="B234" s="124"/>
      <c r="C234" s="125"/>
      <c r="D234" s="125"/>
      <c r="E234" s="125"/>
      <c r="F234" s="125"/>
      <c r="G234" s="125"/>
      <c r="H234" s="125"/>
      <c r="I234" s="125"/>
      <c r="J234" s="125"/>
      <c r="K234" s="125"/>
      <c r="L234" s="125"/>
    </row>
    <row r="235" spans="2:12">
      <c r="B235" s="124"/>
      <c r="C235" s="125"/>
      <c r="D235" s="125"/>
      <c r="E235" s="125"/>
      <c r="F235" s="125"/>
      <c r="G235" s="125"/>
      <c r="H235" s="125"/>
      <c r="I235" s="125"/>
      <c r="J235" s="125"/>
      <c r="K235" s="125"/>
      <c r="L235" s="125"/>
    </row>
    <row r="236" spans="2:12">
      <c r="B236" s="124"/>
      <c r="C236" s="125"/>
      <c r="D236" s="125"/>
      <c r="E236" s="125"/>
      <c r="F236" s="125"/>
      <c r="G236" s="125"/>
      <c r="H236" s="125"/>
      <c r="I236" s="125"/>
      <c r="J236" s="125"/>
      <c r="K236" s="125"/>
      <c r="L236" s="125"/>
    </row>
    <row r="237" spans="2:12">
      <c r="B237" s="124"/>
      <c r="C237" s="125"/>
      <c r="D237" s="125"/>
      <c r="E237" s="125"/>
      <c r="F237" s="125"/>
      <c r="G237" s="125"/>
      <c r="H237" s="125"/>
      <c r="I237" s="125"/>
      <c r="J237" s="125"/>
      <c r="K237" s="125"/>
      <c r="L237" s="125"/>
    </row>
    <row r="238" spans="2:12">
      <c r="B238" s="124"/>
      <c r="C238" s="125"/>
      <c r="D238" s="125"/>
      <c r="E238" s="125"/>
      <c r="F238" s="125"/>
      <c r="G238" s="125"/>
      <c r="H238" s="125"/>
      <c r="I238" s="125"/>
      <c r="J238" s="125"/>
      <c r="K238" s="125"/>
      <c r="L238" s="125"/>
    </row>
    <row r="239" spans="2:12">
      <c r="B239" s="124"/>
      <c r="C239" s="125"/>
      <c r="D239" s="125"/>
      <c r="E239" s="125"/>
      <c r="F239" s="125"/>
      <c r="G239" s="125"/>
      <c r="H239" s="125"/>
      <c r="I239" s="125"/>
      <c r="J239" s="125"/>
      <c r="K239" s="125"/>
      <c r="L239" s="125"/>
    </row>
    <row r="240" spans="2:12">
      <c r="B240" s="124"/>
      <c r="C240" s="125"/>
      <c r="D240" s="125"/>
      <c r="E240" s="125"/>
      <c r="F240" s="125"/>
      <c r="G240" s="125"/>
      <c r="H240" s="125"/>
      <c r="I240" s="125"/>
      <c r="J240" s="125"/>
      <c r="K240" s="125"/>
      <c r="L240" s="125"/>
    </row>
    <row r="241" spans="2:12">
      <c r="B241" s="124"/>
      <c r="C241" s="125"/>
      <c r="D241" s="125"/>
      <c r="E241" s="125"/>
      <c r="F241" s="125"/>
      <c r="G241" s="125"/>
      <c r="H241" s="125"/>
      <c r="I241" s="125"/>
      <c r="J241" s="125"/>
      <c r="K241" s="125"/>
      <c r="L241" s="125"/>
    </row>
    <row r="242" spans="2:12">
      <c r="B242" s="124"/>
      <c r="C242" s="125"/>
      <c r="D242" s="125"/>
      <c r="E242" s="125"/>
      <c r="F242" s="125"/>
      <c r="G242" s="125"/>
      <c r="H242" s="125"/>
      <c r="I242" s="125"/>
      <c r="J242" s="125"/>
      <c r="K242" s="125"/>
      <c r="L242" s="125"/>
    </row>
    <row r="243" spans="2:12">
      <c r="B243" s="124"/>
      <c r="C243" s="125"/>
      <c r="D243" s="125"/>
      <c r="E243" s="125"/>
      <c r="F243" s="125"/>
      <c r="G243" s="125"/>
      <c r="H243" s="125"/>
      <c r="I243" s="125"/>
      <c r="J243" s="125"/>
      <c r="K243" s="125"/>
      <c r="L243" s="125"/>
    </row>
    <row r="244" spans="2:12">
      <c r="B244" s="124"/>
      <c r="C244" s="125"/>
      <c r="D244" s="125"/>
      <c r="E244" s="125"/>
      <c r="F244" s="125"/>
      <c r="G244" s="125"/>
      <c r="H244" s="125"/>
      <c r="I244" s="125"/>
      <c r="J244" s="125"/>
      <c r="K244" s="125"/>
      <c r="L244" s="125"/>
    </row>
    <row r="245" spans="2:12">
      <c r="B245" s="124"/>
      <c r="C245" s="125"/>
      <c r="D245" s="125"/>
      <c r="E245" s="125"/>
      <c r="F245" s="125"/>
      <c r="G245" s="125"/>
      <c r="H245" s="125"/>
      <c r="I245" s="125"/>
      <c r="J245" s="125"/>
      <c r="K245" s="125"/>
      <c r="L245" s="125"/>
    </row>
    <row r="246" spans="2:12">
      <c r="B246" s="124"/>
      <c r="C246" s="125"/>
      <c r="D246" s="125"/>
      <c r="E246" s="125"/>
      <c r="F246" s="125"/>
      <c r="G246" s="125"/>
      <c r="H246" s="125"/>
      <c r="I246" s="125"/>
      <c r="J246" s="125"/>
      <c r="K246" s="125"/>
      <c r="L246" s="125"/>
    </row>
    <row r="247" spans="2:12">
      <c r="B247" s="124"/>
      <c r="C247" s="125"/>
      <c r="D247" s="125"/>
      <c r="E247" s="125"/>
      <c r="F247" s="125"/>
      <c r="G247" s="125"/>
      <c r="H247" s="125"/>
      <c r="I247" s="125"/>
      <c r="J247" s="125"/>
      <c r="K247" s="125"/>
      <c r="L247" s="125"/>
    </row>
    <row r="248" spans="2:12">
      <c r="B248" s="124"/>
      <c r="C248" s="125"/>
      <c r="D248" s="125"/>
      <c r="E248" s="125"/>
      <c r="F248" s="125"/>
      <c r="G248" s="125"/>
      <c r="H248" s="125"/>
      <c r="I248" s="125"/>
      <c r="J248" s="125"/>
      <c r="K248" s="125"/>
      <c r="L248" s="125"/>
    </row>
    <row r="249" spans="2:12">
      <c r="B249" s="124"/>
      <c r="C249" s="125"/>
      <c r="D249" s="125"/>
      <c r="E249" s="125"/>
      <c r="F249" s="125"/>
      <c r="G249" s="125"/>
      <c r="H249" s="125"/>
      <c r="I249" s="125"/>
      <c r="J249" s="125"/>
      <c r="K249" s="125"/>
      <c r="L249" s="125"/>
    </row>
    <row r="250" spans="2:12">
      <c r="B250" s="124"/>
      <c r="C250" s="125"/>
      <c r="D250" s="125"/>
      <c r="E250" s="125"/>
      <c r="F250" s="125"/>
      <c r="G250" s="125"/>
      <c r="H250" s="125"/>
      <c r="I250" s="125"/>
      <c r="J250" s="125"/>
      <c r="K250" s="125"/>
      <c r="L250" s="125"/>
    </row>
    <row r="251" spans="2:12">
      <c r="B251" s="124"/>
      <c r="C251" s="125"/>
      <c r="D251" s="125"/>
      <c r="E251" s="125"/>
      <c r="F251" s="125"/>
      <c r="G251" s="125"/>
      <c r="H251" s="125"/>
      <c r="I251" s="125"/>
      <c r="J251" s="125"/>
      <c r="K251" s="125"/>
      <c r="L251" s="125"/>
    </row>
    <row r="252" spans="2:12">
      <c r="B252" s="124"/>
      <c r="C252" s="125"/>
      <c r="D252" s="125"/>
      <c r="E252" s="125"/>
      <c r="F252" s="125"/>
      <c r="G252" s="125"/>
      <c r="H252" s="125"/>
      <c r="I252" s="125"/>
      <c r="J252" s="125"/>
      <c r="K252" s="125"/>
      <c r="L252" s="125"/>
    </row>
    <row r="253" spans="2:12">
      <c r="B253" s="124"/>
      <c r="C253" s="125"/>
      <c r="D253" s="125"/>
      <c r="E253" s="125"/>
      <c r="F253" s="125"/>
      <c r="G253" s="125"/>
      <c r="H253" s="125"/>
      <c r="I253" s="125"/>
      <c r="J253" s="125"/>
      <c r="K253" s="125"/>
      <c r="L253" s="125"/>
    </row>
    <row r="254" spans="2:12">
      <c r="B254" s="124"/>
      <c r="C254" s="125"/>
      <c r="D254" s="125"/>
      <c r="E254" s="125"/>
      <c r="F254" s="125"/>
      <c r="G254" s="125"/>
      <c r="H254" s="125"/>
      <c r="I254" s="125"/>
      <c r="J254" s="125"/>
      <c r="K254" s="125"/>
      <c r="L254" s="125"/>
    </row>
    <row r="255" spans="2:12">
      <c r="B255" s="124"/>
      <c r="C255" s="125"/>
      <c r="D255" s="125"/>
      <c r="E255" s="125"/>
      <c r="F255" s="125"/>
      <c r="G255" s="125"/>
      <c r="H255" s="125"/>
      <c r="I255" s="125"/>
      <c r="J255" s="125"/>
      <c r="K255" s="125"/>
      <c r="L255" s="125"/>
    </row>
    <row r="256" spans="2:12">
      <c r="B256" s="124"/>
      <c r="C256" s="125"/>
      <c r="D256" s="125"/>
      <c r="E256" s="125"/>
      <c r="F256" s="125"/>
      <c r="G256" s="125"/>
      <c r="H256" s="125"/>
      <c r="I256" s="125"/>
      <c r="J256" s="125"/>
      <c r="K256" s="125"/>
      <c r="L256" s="125"/>
    </row>
    <row r="257" spans="2:12">
      <c r="B257" s="124"/>
      <c r="C257" s="125"/>
      <c r="D257" s="125"/>
      <c r="E257" s="125"/>
      <c r="F257" s="125"/>
      <c r="G257" s="125"/>
      <c r="H257" s="125"/>
      <c r="I257" s="125"/>
      <c r="J257" s="125"/>
      <c r="K257" s="125"/>
      <c r="L257" s="125"/>
    </row>
    <row r="258" spans="2:12">
      <c r="B258" s="124"/>
      <c r="C258" s="125"/>
      <c r="D258" s="125"/>
      <c r="E258" s="125"/>
      <c r="F258" s="125"/>
      <c r="G258" s="125"/>
      <c r="H258" s="125"/>
      <c r="I258" s="125"/>
      <c r="J258" s="125"/>
      <c r="K258" s="125"/>
      <c r="L258" s="125"/>
    </row>
    <row r="259" spans="2:12">
      <c r="B259" s="124"/>
      <c r="C259" s="125"/>
      <c r="D259" s="125"/>
      <c r="E259" s="125"/>
      <c r="F259" s="125"/>
      <c r="G259" s="125"/>
      <c r="H259" s="125"/>
      <c r="I259" s="125"/>
      <c r="J259" s="125"/>
      <c r="K259" s="125"/>
      <c r="L259" s="125"/>
    </row>
    <row r="260" spans="2:12">
      <c r="B260" s="124"/>
      <c r="C260" s="125"/>
      <c r="D260" s="125"/>
      <c r="E260" s="125"/>
      <c r="F260" s="125"/>
      <c r="G260" s="125"/>
      <c r="H260" s="125"/>
      <c r="I260" s="125"/>
      <c r="J260" s="125"/>
      <c r="K260" s="125"/>
      <c r="L260" s="125"/>
    </row>
    <row r="261" spans="2:12">
      <c r="B261" s="124"/>
      <c r="C261" s="125"/>
      <c r="D261" s="125"/>
      <c r="E261" s="125"/>
      <c r="F261" s="125"/>
      <c r="G261" s="125"/>
      <c r="H261" s="125"/>
      <c r="I261" s="125"/>
      <c r="J261" s="125"/>
      <c r="K261" s="125"/>
      <c r="L261" s="125"/>
    </row>
    <row r="262" spans="2:12">
      <c r="B262" s="124"/>
      <c r="C262" s="125"/>
      <c r="D262" s="125"/>
      <c r="E262" s="125"/>
      <c r="F262" s="125"/>
      <c r="G262" s="125"/>
      <c r="H262" s="125"/>
      <c r="I262" s="125"/>
      <c r="J262" s="125"/>
      <c r="K262" s="125"/>
      <c r="L262" s="125"/>
    </row>
    <row r="263" spans="2:12">
      <c r="B263" s="124"/>
      <c r="C263" s="125"/>
      <c r="D263" s="125"/>
      <c r="E263" s="125"/>
      <c r="F263" s="125"/>
      <c r="G263" s="125"/>
      <c r="H263" s="125"/>
      <c r="I263" s="125"/>
      <c r="J263" s="125"/>
      <c r="K263" s="125"/>
      <c r="L263" s="125"/>
    </row>
    <row r="264" spans="2:12">
      <c r="B264" s="124"/>
      <c r="C264" s="125"/>
      <c r="D264" s="125"/>
      <c r="E264" s="125"/>
      <c r="F264" s="125"/>
      <c r="G264" s="125"/>
      <c r="H264" s="125"/>
      <c r="I264" s="125"/>
      <c r="J264" s="125"/>
      <c r="K264" s="125"/>
      <c r="L264" s="125"/>
    </row>
    <row r="265" spans="2:12">
      <c r="B265" s="124"/>
      <c r="C265" s="125"/>
      <c r="D265" s="125"/>
      <c r="E265" s="125"/>
      <c r="F265" s="125"/>
      <c r="G265" s="125"/>
      <c r="H265" s="125"/>
      <c r="I265" s="125"/>
      <c r="J265" s="125"/>
      <c r="K265" s="125"/>
      <c r="L265" s="125"/>
    </row>
    <row r="266" spans="2:12">
      <c r="B266" s="124"/>
      <c r="C266" s="125"/>
      <c r="D266" s="125"/>
      <c r="E266" s="125"/>
      <c r="F266" s="125"/>
      <c r="G266" s="125"/>
      <c r="H266" s="125"/>
      <c r="I266" s="125"/>
      <c r="J266" s="125"/>
      <c r="K266" s="125"/>
      <c r="L266" s="125"/>
    </row>
    <row r="267" spans="2:12">
      <c r="B267" s="124"/>
      <c r="C267" s="125"/>
      <c r="D267" s="125"/>
      <c r="E267" s="125"/>
      <c r="F267" s="125"/>
      <c r="G267" s="125"/>
      <c r="H267" s="125"/>
      <c r="I267" s="125"/>
      <c r="J267" s="125"/>
      <c r="K267" s="125"/>
      <c r="L267" s="125"/>
    </row>
    <row r="268" spans="2:12">
      <c r="B268" s="124"/>
      <c r="C268" s="125"/>
      <c r="D268" s="125"/>
      <c r="E268" s="125"/>
      <c r="F268" s="125"/>
      <c r="G268" s="125"/>
      <c r="H268" s="125"/>
      <c r="I268" s="125"/>
      <c r="J268" s="125"/>
      <c r="K268" s="125"/>
      <c r="L268" s="125"/>
    </row>
    <row r="269" spans="2:12">
      <c r="B269" s="124"/>
      <c r="C269" s="125"/>
      <c r="D269" s="125"/>
      <c r="E269" s="125"/>
      <c r="F269" s="125"/>
      <c r="G269" s="125"/>
      <c r="H269" s="125"/>
      <c r="I269" s="125"/>
      <c r="J269" s="125"/>
      <c r="K269" s="125"/>
      <c r="L269" s="125"/>
    </row>
    <row r="270" spans="2:12">
      <c r="B270" s="124"/>
      <c r="C270" s="125"/>
      <c r="D270" s="125"/>
      <c r="E270" s="125"/>
      <c r="F270" s="125"/>
      <c r="G270" s="125"/>
      <c r="H270" s="125"/>
      <c r="I270" s="125"/>
      <c r="J270" s="125"/>
      <c r="K270" s="125"/>
      <c r="L270" s="125"/>
    </row>
    <row r="271" spans="2:12">
      <c r="B271" s="124"/>
      <c r="C271" s="125"/>
      <c r="D271" s="125"/>
      <c r="E271" s="125"/>
      <c r="F271" s="125"/>
      <c r="G271" s="125"/>
      <c r="H271" s="125"/>
      <c r="I271" s="125"/>
      <c r="J271" s="125"/>
      <c r="K271" s="125"/>
      <c r="L271" s="125"/>
    </row>
    <row r="272" spans="2:12">
      <c r="B272" s="124"/>
      <c r="C272" s="125"/>
      <c r="D272" s="125"/>
      <c r="E272" s="125"/>
      <c r="F272" s="125"/>
      <c r="G272" s="125"/>
      <c r="H272" s="125"/>
      <c r="I272" s="125"/>
      <c r="J272" s="125"/>
      <c r="K272" s="125"/>
      <c r="L272" s="125"/>
    </row>
    <row r="273" spans="2:12">
      <c r="B273" s="124"/>
      <c r="C273" s="125"/>
      <c r="D273" s="125"/>
      <c r="E273" s="125"/>
      <c r="F273" s="125"/>
      <c r="G273" s="125"/>
      <c r="H273" s="125"/>
      <c r="I273" s="125"/>
      <c r="J273" s="125"/>
      <c r="K273" s="125"/>
      <c r="L273" s="125"/>
    </row>
    <row r="274" spans="2:12">
      <c r="B274" s="124"/>
      <c r="C274" s="125"/>
      <c r="D274" s="125"/>
      <c r="E274" s="125"/>
      <c r="F274" s="125"/>
      <c r="G274" s="125"/>
      <c r="H274" s="125"/>
      <c r="I274" s="125"/>
      <c r="J274" s="125"/>
      <c r="K274" s="125"/>
      <c r="L274" s="125"/>
    </row>
    <row r="275" spans="2:12">
      <c r="B275" s="124"/>
      <c r="C275" s="125"/>
      <c r="D275" s="125"/>
      <c r="E275" s="125"/>
      <c r="F275" s="125"/>
      <c r="G275" s="125"/>
      <c r="H275" s="125"/>
      <c r="I275" s="125"/>
      <c r="J275" s="125"/>
      <c r="K275" s="125"/>
      <c r="L275" s="125"/>
    </row>
    <row r="276" spans="2:12">
      <c r="B276" s="124"/>
      <c r="C276" s="125"/>
      <c r="D276" s="125"/>
      <c r="E276" s="125"/>
      <c r="F276" s="125"/>
      <c r="G276" s="125"/>
      <c r="H276" s="125"/>
      <c r="I276" s="125"/>
      <c r="J276" s="125"/>
      <c r="K276" s="125"/>
      <c r="L276" s="125"/>
    </row>
    <row r="277" spans="2:12">
      <c r="B277" s="124"/>
      <c r="C277" s="125"/>
      <c r="D277" s="125"/>
      <c r="E277" s="125"/>
      <c r="F277" s="125"/>
      <c r="G277" s="125"/>
      <c r="H277" s="125"/>
      <c r="I277" s="125"/>
      <c r="J277" s="125"/>
      <c r="K277" s="125"/>
      <c r="L277" s="125"/>
    </row>
    <row r="278" spans="2:12">
      <c r="B278" s="124"/>
      <c r="C278" s="125"/>
      <c r="D278" s="125"/>
      <c r="E278" s="125"/>
      <c r="F278" s="125"/>
      <c r="G278" s="125"/>
      <c r="H278" s="125"/>
      <c r="I278" s="125"/>
      <c r="J278" s="125"/>
      <c r="K278" s="125"/>
      <c r="L278" s="125"/>
    </row>
    <row r="279" spans="2:12">
      <c r="B279" s="124"/>
      <c r="C279" s="125"/>
      <c r="D279" s="125"/>
      <c r="E279" s="125"/>
      <c r="F279" s="125"/>
      <c r="G279" s="125"/>
      <c r="H279" s="125"/>
      <c r="I279" s="125"/>
      <c r="J279" s="125"/>
      <c r="K279" s="125"/>
      <c r="L279" s="125"/>
    </row>
    <row r="280" spans="2:12">
      <c r="B280" s="124"/>
      <c r="C280" s="125"/>
      <c r="D280" s="125"/>
      <c r="E280" s="125"/>
      <c r="F280" s="125"/>
      <c r="G280" s="125"/>
      <c r="H280" s="125"/>
      <c r="I280" s="125"/>
      <c r="J280" s="125"/>
      <c r="K280" s="125"/>
      <c r="L280" s="125"/>
    </row>
    <row r="281" spans="2:12">
      <c r="B281" s="124"/>
      <c r="C281" s="125"/>
      <c r="D281" s="125"/>
      <c r="E281" s="125"/>
      <c r="F281" s="125"/>
      <c r="G281" s="125"/>
      <c r="H281" s="125"/>
      <c r="I281" s="125"/>
      <c r="J281" s="125"/>
      <c r="K281" s="125"/>
      <c r="L281" s="125"/>
    </row>
    <row r="282" spans="2:12">
      <c r="B282" s="124"/>
      <c r="C282" s="125"/>
      <c r="D282" s="125"/>
      <c r="E282" s="125"/>
      <c r="F282" s="125"/>
      <c r="G282" s="125"/>
      <c r="H282" s="125"/>
      <c r="I282" s="125"/>
      <c r="J282" s="125"/>
      <c r="K282" s="125"/>
      <c r="L282" s="125"/>
    </row>
    <row r="283" spans="2:12">
      <c r="B283" s="124"/>
      <c r="C283" s="125"/>
      <c r="D283" s="125"/>
      <c r="E283" s="125"/>
      <c r="F283" s="125"/>
      <c r="G283" s="125"/>
      <c r="H283" s="125"/>
      <c r="I283" s="125"/>
      <c r="J283" s="125"/>
      <c r="K283" s="125"/>
      <c r="L283" s="125"/>
    </row>
    <row r="284" spans="2:12">
      <c r="B284" s="124"/>
      <c r="C284" s="125"/>
      <c r="D284" s="125"/>
      <c r="E284" s="125"/>
      <c r="F284" s="125"/>
      <c r="G284" s="125"/>
      <c r="H284" s="125"/>
      <c r="I284" s="125"/>
      <c r="J284" s="125"/>
      <c r="K284" s="125"/>
      <c r="L284" s="125"/>
    </row>
    <row r="285" spans="2:12">
      <c r="B285" s="124"/>
      <c r="C285" s="125"/>
      <c r="D285" s="125"/>
      <c r="E285" s="125"/>
      <c r="F285" s="125"/>
      <c r="G285" s="125"/>
      <c r="H285" s="125"/>
      <c r="I285" s="125"/>
      <c r="J285" s="125"/>
      <c r="K285" s="125"/>
      <c r="L285" s="125"/>
    </row>
    <row r="286" spans="2:12">
      <c r="B286" s="124"/>
      <c r="C286" s="125"/>
      <c r="D286" s="125"/>
      <c r="E286" s="125"/>
      <c r="F286" s="125"/>
      <c r="G286" s="125"/>
      <c r="H286" s="125"/>
      <c r="I286" s="125"/>
      <c r="J286" s="125"/>
      <c r="K286" s="125"/>
      <c r="L286" s="125"/>
    </row>
    <row r="287" spans="2:12">
      <c r="B287" s="124"/>
      <c r="C287" s="125"/>
      <c r="D287" s="125"/>
      <c r="E287" s="125"/>
      <c r="F287" s="125"/>
      <c r="G287" s="125"/>
      <c r="H287" s="125"/>
      <c r="I287" s="125"/>
      <c r="J287" s="125"/>
      <c r="K287" s="125"/>
      <c r="L287" s="125"/>
    </row>
    <row r="288" spans="2:12">
      <c r="B288" s="124"/>
      <c r="C288" s="125"/>
      <c r="D288" s="125"/>
      <c r="E288" s="125"/>
      <c r="F288" s="125"/>
      <c r="G288" s="125"/>
      <c r="H288" s="125"/>
      <c r="I288" s="125"/>
      <c r="J288" s="125"/>
      <c r="K288" s="125"/>
      <c r="L288" s="125"/>
    </row>
    <row r="289" spans="2:12">
      <c r="B289" s="124"/>
      <c r="C289" s="125"/>
      <c r="D289" s="125"/>
      <c r="E289" s="125"/>
      <c r="F289" s="125"/>
      <c r="G289" s="125"/>
      <c r="H289" s="125"/>
      <c r="I289" s="125"/>
      <c r="J289" s="125"/>
      <c r="K289" s="125"/>
      <c r="L289" s="125"/>
    </row>
    <row r="290" spans="2:12">
      <c r="B290" s="124"/>
      <c r="C290" s="125"/>
      <c r="D290" s="125"/>
      <c r="E290" s="125"/>
      <c r="F290" s="125"/>
      <c r="G290" s="125"/>
      <c r="H290" s="125"/>
      <c r="I290" s="125"/>
      <c r="J290" s="125"/>
      <c r="K290" s="125"/>
      <c r="L290" s="125"/>
    </row>
    <row r="291" spans="2:12">
      <c r="B291" s="124"/>
      <c r="C291" s="125"/>
      <c r="D291" s="125"/>
      <c r="E291" s="125"/>
      <c r="F291" s="125"/>
      <c r="G291" s="125"/>
      <c r="H291" s="125"/>
      <c r="I291" s="125"/>
      <c r="J291" s="125"/>
      <c r="K291" s="125"/>
      <c r="L291" s="125"/>
    </row>
    <row r="292" spans="2:12">
      <c r="B292" s="124"/>
      <c r="C292" s="125"/>
      <c r="D292" s="125"/>
      <c r="E292" s="125"/>
      <c r="F292" s="125"/>
      <c r="G292" s="125"/>
      <c r="H292" s="125"/>
      <c r="I292" s="125"/>
      <c r="J292" s="125"/>
      <c r="K292" s="125"/>
      <c r="L292" s="125"/>
    </row>
    <row r="293" spans="2:12">
      <c r="B293" s="124"/>
      <c r="C293" s="125"/>
      <c r="D293" s="125"/>
      <c r="E293" s="125"/>
      <c r="F293" s="125"/>
      <c r="G293" s="125"/>
      <c r="H293" s="125"/>
      <c r="I293" s="125"/>
      <c r="J293" s="125"/>
      <c r="K293" s="125"/>
      <c r="L293" s="125"/>
    </row>
    <row r="294" spans="2:12">
      <c r="B294" s="124"/>
      <c r="C294" s="125"/>
      <c r="D294" s="125"/>
      <c r="E294" s="125"/>
      <c r="F294" s="125"/>
      <c r="G294" s="125"/>
      <c r="H294" s="125"/>
      <c r="I294" s="125"/>
      <c r="J294" s="125"/>
      <c r="K294" s="125"/>
      <c r="L294" s="125"/>
    </row>
    <row r="295" spans="2:12">
      <c r="B295" s="124"/>
      <c r="C295" s="125"/>
      <c r="D295" s="125"/>
      <c r="E295" s="125"/>
      <c r="F295" s="125"/>
      <c r="G295" s="125"/>
      <c r="H295" s="125"/>
      <c r="I295" s="125"/>
      <c r="J295" s="125"/>
      <c r="K295" s="125"/>
      <c r="L295" s="125"/>
    </row>
    <row r="296" spans="2:12">
      <c r="B296" s="124"/>
      <c r="C296" s="125"/>
      <c r="D296" s="125"/>
      <c r="E296" s="125"/>
      <c r="F296" s="125"/>
      <c r="G296" s="125"/>
      <c r="H296" s="125"/>
      <c r="I296" s="125"/>
      <c r="J296" s="125"/>
      <c r="K296" s="125"/>
      <c r="L296" s="125"/>
    </row>
    <row r="297" spans="2:12">
      <c r="B297" s="124"/>
      <c r="C297" s="125"/>
      <c r="D297" s="125"/>
      <c r="E297" s="125"/>
      <c r="F297" s="125"/>
      <c r="G297" s="125"/>
      <c r="H297" s="125"/>
      <c r="I297" s="125"/>
      <c r="J297" s="125"/>
      <c r="K297" s="125"/>
      <c r="L297" s="125"/>
    </row>
    <row r="298" spans="2:12">
      <c r="B298" s="124"/>
      <c r="C298" s="125"/>
      <c r="D298" s="125"/>
      <c r="E298" s="125"/>
      <c r="F298" s="125"/>
      <c r="G298" s="125"/>
      <c r="H298" s="125"/>
      <c r="I298" s="125"/>
      <c r="J298" s="125"/>
      <c r="K298" s="125"/>
      <c r="L298" s="125"/>
    </row>
    <row r="299" spans="2:12">
      <c r="B299" s="124"/>
      <c r="C299" s="125"/>
      <c r="D299" s="125"/>
      <c r="E299" s="125"/>
      <c r="F299" s="125"/>
      <c r="G299" s="125"/>
      <c r="H299" s="125"/>
      <c r="I299" s="125"/>
      <c r="J299" s="125"/>
      <c r="K299" s="125"/>
      <c r="L299" s="125"/>
    </row>
    <row r="300" spans="2:12">
      <c r="B300" s="124"/>
      <c r="C300" s="125"/>
      <c r="D300" s="125"/>
      <c r="E300" s="125"/>
      <c r="F300" s="125"/>
      <c r="G300" s="125"/>
      <c r="H300" s="125"/>
      <c r="I300" s="125"/>
      <c r="J300" s="125"/>
      <c r="K300" s="125"/>
      <c r="L300" s="125"/>
    </row>
    <row r="301" spans="2:12">
      <c r="B301" s="124"/>
      <c r="C301" s="125"/>
      <c r="D301" s="125"/>
      <c r="E301" s="125"/>
      <c r="F301" s="125"/>
      <c r="G301" s="125"/>
      <c r="H301" s="125"/>
      <c r="I301" s="125"/>
      <c r="J301" s="125"/>
      <c r="K301" s="125"/>
      <c r="L301" s="125"/>
    </row>
    <row r="302" spans="2:12">
      <c r="B302" s="124"/>
      <c r="C302" s="125"/>
      <c r="D302" s="125"/>
      <c r="E302" s="125"/>
      <c r="F302" s="125"/>
      <c r="G302" s="125"/>
      <c r="H302" s="125"/>
      <c r="I302" s="125"/>
      <c r="J302" s="125"/>
      <c r="K302" s="125"/>
      <c r="L302" s="125"/>
    </row>
    <row r="303" spans="2:12">
      <c r="B303" s="124"/>
      <c r="C303" s="125"/>
      <c r="D303" s="125"/>
      <c r="E303" s="125"/>
      <c r="F303" s="125"/>
      <c r="G303" s="125"/>
      <c r="H303" s="125"/>
      <c r="I303" s="125"/>
      <c r="J303" s="125"/>
      <c r="K303" s="125"/>
      <c r="L303" s="125"/>
    </row>
    <row r="304" spans="2:12">
      <c r="B304" s="124"/>
      <c r="C304" s="125"/>
      <c r="D304" s="125"/>
      <c r="E304" s="125"/>
      <c r="F304" s="125"/>
      <c r="G304" s="125"/>
      <c r="H304" s="125"/>
      <c r="I304" s="125"/>
      <c r="J304" s="125"/>
      <c r="K304" s="125"/>
      <c r="L304" s="125"/>
    </row>
    <row r="305" spans="2:12">
      <c r="B305" s="124"/>
      <c r="C305" s="125"/>
      <c r="D305" s="125"/>
      <c r="E305" s="125"/>
      <c r="F305" s="125"/>
      <c r="G305" s="125"/>
      <c r="H305" s="125"/>
      <c r="I305" s="125"/>
      <c r="J305" s="125"/>
      <c r="K305" s="125"/>
      <c r="L305" s="125"/>
    </row>
    <row r="306" spans="2:12">
      <c r="B306" s="124"/>
      <c r="C306" s="125"/>
      <c r="D306" s="125"/>
      <c r="E306" s="125"/>
      <c r="F306" s="125"/>
      <c r="G306" s="125"/>
      <c r="H306" s="125"/>
      <c r="I306" s="125"/>
      <c r="J306" s="125"/>
      <c r="K306" s="125"/>
      <c r="L306" s="125"/>
    </row>
    <row r="307" spans="2:12">
      <c r="B307" s="124"/>
      <c r="C307" s="125"/>
      <c r="D307" s="125"/>
      <c r="E307" s="125"/>
      <c r="F307" s="125"/>
      <c r="G307" s="125"/>
      <c r="H307" s="125"/>
      <c r="I307" s="125"/>
      <c r="J307" s="125"/>
      <c r="K307" s="125"/>
      <c r="L307" s="125"/>
    </row>
    <row r="308" spans="2:12">
      <c r="B308" s="124"/>
      <c r="C308" s="125"/>
      <c r="D308" s="125"/>
      <c r="E308" s="125"/>
      <c r="F308" s="125"/>
      <c r="G308" s="125"/>
      <c r="H308" s="125"/>
      <c r="I308" s="125"/>
      <c r="J308" s="125"/>
      <c r="K308" s="125"/>
      <c r="L308" s="125"/>
    </row>
    <row r="309" spans="2:12">
      <c r="B309" s="124"/>
      <c r="C309" s="125"/>
      <c r="D309" s="125"/>
      <c r="E309" s="125"/>
      <c r="F309" s="125"/>
      <c r="G309" s="125"/>
      <c r="H309" s="125"/>
      <c r="I309" s="125"/>
      <c r="J309" s="125"/>
      <c r="K309" s="125"/>
      <c r="L309" s="125"/>
    </row>
    <row r="310" spans="2:12">
      <c r="B310" s="124"/>
      <c r="C310" s="125"/>
      <c r="D310" s="125"/>
      <c r="E310" s="125"/>
      <c r="F310" s="125"/>
      <c r="G310" s="125"/>
      <c r="H310" s="125"/>
      <c r="I310" s="125"/>
      <c r="J310" s="125"/>
      <c r="K310" s="125"/>
      <c r="L310" s="125"/>
    </row>
    <row r="311" spans="2:12">
      <c r="B311" s="124"/>
      <c r="C311" s="125"/>
      <c r="D311" s="125"/>
      <c r="E311" s="125"/>
      <c r="F311" s="125"/>
      <c r="G311" s="125"/>
      <c r="H311" s="125"/>
      <c r="I311" s="125"/>
      <c r="J311" s="125"/>
      <c r="K311" s="125"/>
      <c r="L311" s="125"/>
    </row>
    <row r="312" spans="2:12">
      <c r="B312" s="124"/>
      <c r="C312" s="125"/>
      <c r="D312" s="125"/>
      <c r="E312" s="125"/>
      <c r="F312" s="125"/>
      <c r="G312" s="125"/>
      <c r="H312" s="125"/>
      <c r="I312" s="125"/>
      <c r="J312" s="125"/>
      <c r="K312" s="125"/>
      <c r="L312" s="125"/>
    </row>
    <row r="313" spans="2:12">
      <c r="B313" s="124"/>
      <c r="C313" s="125"/>
      <c r="D313" s="125"/>
      <c r="E313" s="125"/>
      <c r="F313" s="125"/>
      <c r="G313" s="125"/>
      <c r="H313" s="125"/>
      <c r="I313" s="125"/>
      <c r="J313" s="125"/>
      <c r="K313" s="125"/>
      <c r="L313" s="125"/>
    </row>
    <row r="314" spans="2:12">
      <c r="B314" s="124"/>
      <c r="C314" s="125"/>
      <c r="D314" s="125"/>
      <c r="E314" s="125"/>
      <c r="F314" s="125"/>
      <c r="G314" s="125"/>
      <c r="H314" s="125"/>
      <c r="I314" s="125"/>
      <c r="J314" s="125"/>
      <c r="K314" s="125"/>
      <c r="L314" s="125"/>
    </row>
    <row r="315" spans="2:12">
      <c r="B315" s="124"/>
      <c r="C315" s="125"/>
      <c r="D315" s="125"/>
      <c r="E315" s="125"/>
      <c r="F315" s="125"/>
      <c r="G315" s="125"/>
      <c r="H315" s="125"/>
      <c r="I315" s="125"/>
      <c r="J315" s="125"/>
      <c r="K315" s="125"/>
      <c r="L315" s="125"/>
    </row>
    <row r="316" spans="2:12">
      <c r="B316" s="124"/>
      <c r="C316" s="125"/>
      <c r="D316" s="125"/>
      <c r="E316" s="125"/>
      <c r="F316" s="125"/>
      <c r="G316" s="125"/>
      <c r="H316" s="125"/>
      <c r="I316" s="125"/>
      <c r="J316" s="125"/>
      <c r="K316" s="125"/>
      <c r="L316" s="125"/>
    </row>
    <row r="317" spans="2:12">
      <c r="B317" s="124"/>
      <c r="C317" s="125"/>
      <c r="D317" s="125"/>
      <c r="E317" s="125"/>
      <c r="F317" s="125"/>
      <c r="G317" s="125"/>
      <c r="H317" s="125"/>
      <c r="I317" s="125"/>
      <c r="J317" s="125"/>
      <c r="K317" s="125"/>
      <c r="L317" s="125"/>
    </row>
    <row r="318" spans="2:12">
      <c r="B318" s="124"/>
      <c r="C318" s="125"/>
      <c r="D318" s="125"/>
      <c r="E318" s="125"/>
      <c r="F318" s="125"/>
      <c r="G318" s="125"/>
      <c r="H318" s="125"/>
      <c r="I318" s="125"/>
      <c r="J318" s="125"/>
      <c r="K318" s="125"/>
      <c r="L318" s="125"/>
    </row>
    <row r="319" spans="2:12">
      <c r="B319" s="124"/>
      <c r="C319" s="125"/>
      <c r="D319" s="125"/>
      <c r="E319" s="125"/>
      <c r="F319" s="125"/>
      <c r="G319" s="125"/>
      <c r="H319" s="125"/>
      <c r="I319" s="125"/>
      <c r="J319" s="125"/>
      <c r="K319" s="125"/>
      <c r="L319" s="125"/>
    </row>
    <row r="320" spans="2:12">
      <c r="B320" s="124"/>
      <c r="C320" s="125"/>
      <c r="D320" s="125"/>
      <c r="E320" s="125"/>
      <c r="F320" s="125"/>
      <c r="G320" s="125"/>
      <c r="H320" s="125"/>
      <c r="I320" s="125"/>
      <c r="J320" s="125"/>
      <c r="K320" s="125"/>
      <c r="L320" s="125"/>
    </row>
    <row r="321" spans="2:12">
      <c r="B321" s="124"/>
      <c r="C321" s="125"/>
      <c r="D321" s="125"/>
      <c r="E321" s="125"/>
      <c r="F321" s="125"/>
      <c r="G321" s="125"/>
      <c r="H321" s="125"/>
      <c r="I321" s="125"/>
      <c r="J321" s="125"/>
      <c r="K321" s="125"/>
      <c r="L321" s="125"/>
    </row>
    <row r="322" spans="2:12">
      <c r="B322" s="124"/>
      <c r="C322" s="125"/>
      <c r="D322" s="125"/>
      <c r="E322" s="125"/>
      <c r="F322" s="125"/>
      <c r="G322" s="125"/>
      <c r="H322" s="125"/>
      <c r="I322" s="125"/>
      <c r="J322" s="125"/>
      <c r="K322" s="125"/>
      <c r="L322" s="125"/>
    </row>
    <row r="323" spans="2:12">
      <c r="B323" s="124"/>
      <c r="C323" s="125"/>
      <c r="D323" s="125"/>
      <c r="E323" s="125"/>
      <c r="F323" s="125"/>
      <c r="G323" s="125"/>
      <c r="H323" s="125"/>
      <c r="I323" s="125"/>
      <c r="J323" s="125"/>
      <c r="K323" s="125"/>
      <c r="L323" s="125"/>
    </row>
    <row r="324" spans="2:12">
      <c r="B324" s="124"/>
      <c r="C324" s="125"/>
      <c r="D324" s="125"/>
      <c r="E324" s="125"/>
      <c r="F324" s="125"/>
      <c r="G324" s="125"/>
      <c r="H324" s="125"/>
      <c r="I324" s="125"/>
      <c r="J324" s="125"/>
      <c r="K324" s="125"/>
      <c r="L324" s="125"/>
    </row>
    <row r="325" spans="2:12">
      <c r="B325" s="124"/>
      <c r="C325" s="125"/>
      <c r="D325" s="125"/>
      <c r="E325" s="125"/>
      <c r="F325" s="125"/>
      <c r="G325" s="125"/>
      <c r="H325" s="125"/>
      <c r="I325" s="125"/>
      <c r="J325" s="125"/>
      <c r="K325" s="125"/>
      <c r="L325" s="125"/>
    </row>
    <row r="326" spans="2:12">
      <c r="B326" s="124"/>
      <c r="C326" s="125"/>
      <c r="D326" s="125"/>
      <c r="E326" s="125"/>
      <c r="F326" s="125"/>
      <c r="G326" s="125"/>
      <c r="H326" s="125"/>
      <c r="I326" s="125"/>
      <c r="J326" s="125"/>
      <c r="K326" s="125"/>
      <c r="L326" s="125"/>
    </row>
    <row r="327" spans="2:12">
      <c r="B327" s="124"/>
      <c r="C327" s="125"/>
      <c r="D327" s="125"/>
      <c r="E327" s="125"/>
      <c r="F327" s="125"/>
      <c r="G327" s="125"/>
      <c r="H327" s="125"/>
      <c r="I327" s="125"/>
      <c r="J327" s="125"/>
      <c r="K327" s="125"/>
      <c r="L327" s="125"/>
    </row>
    <row r="328" spans="2:12">
      <c r="B328" s="124"/>
      <c r="C328" s="125"/>
      <c r="D328" s="125"/>
      <c r="E328" s="125"/>
      <c r="F328" s="125"/>
      <c r="G328" s="125"/>
      <c r="H328" s="125"/>
      <c r="I328" s="125"/>
      <c r="J328" s="125"/>
      <c r="K328" s="125"/>
      <c r="L328" s="125"/>
    </row>
    <row r="329" spans="2:12">
      <c r="B329" s="124"/>
      <c r="C329" s="125"/>
      <c r="D329" s="125"/>
      <c r="E329" s="125"/>
      <c r="F329" s="125"/>
      <c r="G329" s="125"/>
      <c r="H329" s="125"/>
      <c r="I329" s="125"/>
      <c r="J329" s="125"/>
      <c r="K329" s="125"/>
      <c r="L329" s="125"/>
    </row>
    <row r="330" spans="2:12">
      <c r="B330" s="124"/>
      <c r="C330" s="125"/>
      <c r="D330" s="125"/>
      <c r="E330" s="125"/>
      <c r="F330" s="125"/>
      <c r="G330" s="125"/>
      <c r="H330" s="125"/>
      <c r="I330" s="125"/>
      <c r="J330" s="125"/>
      <c r="K330" s="125"/>
      <c r="L330" s="125"/>
    </row>
    <row r="331" spans="2:12">
      <c r="B331" s="124"/>
      <c r="C331" s="125"/>
      <c r="D331" s="125"/>
      <c r="E331" s="125"/>
      <c r="F331" s="125"/>
      <c r="G331" s="125"/>
      <c r="H331" s="125"/>
      <c r="I331" s="125"/>
      <c r="J331" s="125"/>
      <c r="K331" s="125"/>
      <c r="L331" s="125"/>
    </row>
    <row r="332" spans="2:12">
      <c r="B332" s="124"/>
      <c r="C332" s="125"/>
      <c r="D332" s="125"/>
      <c r="E332" s="125"/>
      <c r="F332" s="125"/>
      <c r="G332" s="125"/>
      <c r="H332" s="125"/>
      <c r="I332" s="125"/>
      <c r="J332" s="125"/>
      <c r="K332" s="125"/>
      <c r="L332" s="125"/>
    </row>
    <row r="333" spans="2:12">
      <c r="B333" s="124"/>
      <c r="C333" s="125"/>
      <c r="D333" s="125"/>
      <c r="E333" s="125"/>
      <c r="F333" s="125"/>
      <c r="G333" s="125"/>
      <c r="H333" s="125"/>
      <c r="I333" s="125"/>
      <c r="J333" s="125"/>
      <c r="K333" s="125"/>
      <c r="L333" s="125"/>
    </row>
    <row r="334" spans="2:12">
      <c r="B334" s="124"/>
      <c r="C334" s="125"/>
      <c r="D334" s="125"/>
      <c r="E334" s="125"/>
      <c r="F334" s="125"/>
      <c r="G334" s="125"/>
      <c r="H334" s="125"/>
      <c r="I334" s="125"/>
      <c r="J334" s="125"/>
      <c r="K334" s="125"/>
      <c r="L334" s="125"/>
    </row>
    <row r="335" spans="2:12">
      <c r="B335" s="124"/>
      <c r="C335" s="125"/>
      <c r="D335" s="125"/>
      <c r="E335" s="125"/>
      <c r="F335" s="125"/>
      <c r="G335" s="125"/>
      <c r="H335" s="125"/>
      <c r="I335" s="125"/>
      <c r="J335" s="125"/>
      <c r="K335" s="125"/>
      <c r="L335" s="125"/>
    </row>
    <row r="336" spans="2:12">
      <c r="B336" s="124"/>
      <c r="C336" s="125"/>
      <c r="D336" s="125"/>
      <c r="E336" s="125"/>
      <c r="F336" s="125"/>
      <c r="G336" s="125"/>
      <c r="H336" s="125"/>
      <c r="I336" s="125"/>
      <c r="J336" s="125"/>
      <c r="K336" s="125"/>
      <c r="L336" s="125"/>
    </row>
    <row r="337" spans="2:12">
      <c r="B337" s="124"/>
      <c r="C337" s="125"/>
      <c r="D337" s="125"/>
      <c r="E337" s="125"/>
      <c r="F337" s="125"/>
      <c r="G337" s="125"/>
      <c r="H337" s="125"/>
      <c r="I337" s="125"/>
      <c r="J337" s="125"/>
      <c r="K337" s="125"/>
      <c r="L337" s="125"/>
    </row>
    <row r="338" spans="2:12">
      <c r="B338" s="124"/>
      <c r="C338" s="125"/>
      <c r="D338" s="125"/>
      <c r="E338" s="125"/>
      <c r="F338" s="125"/>
      <c r="G338" s="125"/>
      <c r="H338" s="125"/>
      <c r="I338" s="125"/>
      <c r="J338" s="125"/>
      <c r="K338" s="125"/>
      <c r="L338" s="125"/>
    </row>
    <row r="339" spans="2:12">
      <c r="B339" s="124"/>
      <c r="C339" s="125"/>
      <c r="D339" s="125"/>
      <c r="E339" s="125"/>
      <c r="F339" s="125"/>
      <c r="G339" s="125"/>
      <c r="H339" s="125"/>
      <c r="I339" s="125"/>
      <c r="J339" s="125"/>
      <c r="K339" s="125"/>
      <c r="L339" s="125"/>
    </row>
    <row r="340" spans="2:12">
      <c r="B340" s="124"/>
      <c r="C340" s="125"/>
      <c r="D340" s="125"/>
      <c r="E340" s="125"/>
      <c r="F340" s="125"/>
      <c r="G340" s="125"/>
      <c r="H340" s="125"/>
      <c r="I340" s="125"/>
      <c r="J340" s="125"/>
      <c r="K340" s="125"/>
      <c r="L340" s="125"/>
    </row>
    <row r="341" spans="2:12">
      <c r="B341" s="124"/>
      <c r="C341" s="125"/>
      <c r="D341" s="125"/>
      <c r="E341" s="125"/>
      <c r="F341" s="125"/>
      <c r="G341" s="125"/>
      <c r="H341" s="125"/>
      <c r="I341" s="125"/>
      <c r="J341" s="125"/>
      <c r="K341" s="125"/>
      <c r="L341" s="125"/>
    </row>
    <row r="342" spans="2:12">
      <c r="B342" s="124"/>
      <c r="C342" s="125"/>
      <c r="D342" s="125"/>
      <c r="E342" s="125"/>
      <c r="F342" s="125"/>
      <c r="G342" s="125"/>
      <c r="H342" s="125"/>
      <c r="I342" s="125"/>
      <c r="J342" s="125"/>
      <c r="K342" s="125"/>
      <c r="L342" s="125"/>
    </row>
    <row r="343" spans="2:12">
      <c r="B343" s="124"/>
      <c r="C343" s="125"/>
      <c r="D343" s="125"/>
      <c r="E343" s="125"/>
      <c r="F343" s="125"/>
      <c r="G343" s="125"/>
      <c r="H343" s="125"/>
      <c r="I343" s="125"/>
      <c r="J343" s="125"/>
      <c r="K343" s="125"/>
      <c r="L343" s="125"/>
    </row>
    <row r="344" spans="2:12">
      <c r="B344" s="124"/>
      <c r="C344" s="125"/>
      <c r="D344" s="125"/>
      <c r="E344" s="125"/>
      <c r="F344" s="125"/>
      <c r="G344" s="125"/>
      <c r="H344" s="125"/>
      <c r="I344" s="125"/>
      <c r="J344" s="125"/>
      <c r="K344" s="125"/>
      <c r="L344" s="125"/>
    </row>
    <row r="345" spans="2:12">
      <c r="B345" s="124"/>
      <c r="C345" s="125"/>
      <c r="D345" s="125"/>
      <c r="E345" s="125"/>
      <c r="F345" s="125"/>
      <c r="G345" s="125"/>
      <c r="H345" s="125"/>
      <c r="I345" s="125"/>
      <c r="J345" s="125"/>
      <c r="K345" s="125"/>
      <c r="L345" s="125"/>
    </row>
    <row r="346" spans="2:12">
      <c r="B346" s="124"/>
      <c r="C346" s="125"/>
      <c r="D346" s="125"/>
      <c r="E346" s="125"/>
      <c r="F346" s="125"/>
      <c r="G346" s="125"/>
      <c r="H346" s="125"/>
      <c r="I346" s="125"/>
      <c r="J346" s="125"/>
      <c r="K346" s="125"/>
      <c r="L346" s="125"/>
    </row>
    <row r="347" spans="2:12">
      <c r="B347" s="124"/>
      <c r="C347" s="125"/>
      <c r="D347" s="125"/>
      <c r="E347" s="125"/>
      <c r="F347" s="125"/>
      <c r="G347" s="125"/>
      <c r="H347" s="125"/>
      <c r="I347" s="125"/>
      <c r="J347" s="125"/>
      <c r="K347" s="125"/>
      <c r="L347" s="125"/>
    </row>
    <row r="348" spans="2:12">
      <c r="B348" s="124"/>
      <c r="C348" s="125"/>
      <c r="D348" s="125"/>
      <c r="E348" s="125"/>
      <c r="F348" s="125"/>
      <c r="G348" s="125"/>
      <c r="H348" s="125"/>
      <c r="I348" s="125"/>
      <c r="J348" s="125"/>
      <c r="K348" s="125"/>
      <c r="L348" s="125"/>
    </row>
    <row r="349" spans="2:12">
      <c r="B349" s="124"/>
      <c r="C349" s="125"/>
      <c r="D349" s="125"/>
      <c r="E349" s="125"/>
      <c r="F349" s="125"/>
      <c r="G349" s="125"/>
      <c r="H349" s="125"/>
      <c r="I349" s="125"/>
      <c r="J349" s="125"/>
      <c r="K349" s="125"/>
      <c r="L349" s="125"/>
    </row>
    <row r="350" spans="2:12">
      <c r="B350" s="124"/>
      <c r="C350" s="125"/>
      <c r="D350" s="125"/>
      <c r="E350" s="125"/>
      <c r="F350" s="125"/>
      <c r="G350" s="125"/>
      <c r="H350" s="125"/>
      <c r="I350" s="125"/>
      <c r="J350" s="125"/>
      <c r="K350" s="125"/>
      <c r="L350" s="125"/>
    </row>
    <row r="351" spans="2:12">
      <c r="B351" s="124"/>
      <c r="C351" s="125"/>
      <c r="D351" s="125"/>
      <c r="E351" s="125"/>
      <c r="F351" s="125"/>
      <c r="G351" s="125"/>
      <c r="H351" s="125"/>
      <c r="I351" s="125"/>
      <c r="J351" s="125"/>
      <c r="K351" s="125"/>
      <c r="L351" s="125"/>
    </row>
    <row r="352" spans="2:12">
      <c r="B352" s="124"/>
      <c r="C352" s="125"/>
      <c r="D352" s="125"/>
      <c r="E352" s="125"/>
      <c r="F352" s="125"/>
      <c r="G352" s="125"/>
      <c r="H352" s="125"/>
      <c r="I352" s="125"/>
      <c r="J352" s="125"/>
      <c r="K352" s="125"/>
      <c r="L352" s="125"/>
    </row>
    <row r="353" spans="2:12">
      <c r="B353" s="124"/>
      <c r="C353" s="125"/>
      <c r="D353" s="125"/>
      <c r="E353" s="125"/>
      <c r="F353" s="125"/>
      <c r="G353" s="125"/>
      <c r="H353" s="125"/>
      <c r="I353" s="125"/>
      <c r="J353" s="125"/>
      <c r="K353" s="125"/>
      <c r="L353" s="125"/>
    </row>
    <row r="354" spans="2:12">
      <c r="B354" s="124"/>
      <c r="C354" s="125"/>
      <c r="D354" s="125"/>
      <c r="E354" s="125"/>
      <c r="F354" s="125"/>
      <c r="G354" s="125"/>
      <c r="H354" s="125"/>
      <c r="I354" s="125"/>
      <c r="J354" s="125"/>
      <c r="K354" s="125"/>
      <c r="L354" s="125"/>
    </row>
    <row r="355" spans="2:12">
      <c r="B355" s="124"/>
      <c r="C355" s="125"/>
      <c r="D355" s="125"/>
      <c r="E355" s="125"/>
      <c r="F355" s="125"/>
      <c r="G355" s="125"/>
      <c r="H355" s="125"/>
      <c r="I355" s="125"/>
      <c r="J355" s="125"/>
      <c r="K355" s="125"/>
      <c r="L355" s="125"/>
    </row>
    <row r="356" spans="2:12">
      <c r="B356" s="124"/>
      <c r="C356" s="125"/>
      <c r="D356" s="125"/>
      <c r="E356" s="125"/>
      <c r="F356" s="125"/>
      <c r="G356" s="125"/>
      <c r="H356" s="125"/>
      <c r="I356" s="125"/>
      <c r="J356" s="125"/>
      <c r="K356" s="125"/>
      <c r="L356" s="125"/>
    </row>
    <row r="357" spans="2:12">
      <c r="B357" s="124"/>
      <c r="C357" s="125"/>
      <c r="D357" s="125"/>
      <c r="E357" s="125"/>
      <c r="F357" s="125"/>
      <c r="G357" s="125"/>
      <c r="H357" s="125"/>
      <c r="I357" s="125"/>
      <c r="J357" s="125"/>
      <c r="K357" s="125"/>
      <c r="L357" s="125"/>
    </row>
    <row r="358" spans="2:12">
      <c r="B358" s="124"/>
      <c r="C358" s="125"/>
      <c r="D358" s="125"/>
      <c r="E358" s="125"/>
      <c r="F358" s="125"/>
      <c r="G358" s="125"/>
      <c r="H358" s="125"/>
      <c r="I358" s="125"/>
      <c r="J358" s="125"/>
      <c r="K358" s="125"/>
      <c r="L358" s="125"/>
    </row>
    <row r="359" spans="2:12">
      <c r="B359" s="124"/>
      <c r="C359" s="125"/>
      <c r="D359" s="125"/>
      <c r="E359" s="125"/>
      <c r="F359" s="125"/>
      <c r="G359" s="125"/>
      <c r="H359" s="125"/>
      <c r="I359" s="125"/>
      <c r="J359" s="125"/>
      <c r="K359" s="125"/>
      <c r="L359" s="125"/>
    </row>
    <row r="360" spans="2:12">
      <c r="B360" s="124"/>
      <c r="C360" s="125"/>
      <c r="D360" s="125"/>
      <c r="E360" s="125"/>
      <c r="F360" s="125"/>
      <c r="G360" s="125"/>
      <c r="H360" s="125"/>
      <c r="I360" s="125"/>
      <c r="J360" s="125"/>
      <c r="K360" s="125"/>
      <c r="L360" s="125"/>
    </row>
    <row r="361" spans="2:12">
      <c r="B361" s="124"/>
      <c r="C361" s="125"/>
      <c r="D361" s="125"/>
      <c r="E361" s="125"/>
      <c r="F361" s="125"/>
      <c r="G361" s="125"/>
      <c r="H361" s="125"/>
      <c r="I361" s="125"/>
      <c r="J361" s="125"/>
      <c r="K361" s="125"/>
      <c r="L361" s="125"/>
    </row>
    <row r="362" spans="2:12">
      <c r="B362" s="124"/>
      <c r="C362" s="125"/>
      <c r="D362" s="125"/>
      <c r="E362" s="125"/>
      <c r="F362" s="125"/>
      <c r="G362" s="125"/>
      <c r="H362" s="125"/>
      <c r="I362" s="125"/>
      <c r="J362" s="125"/>
      <c r="K362" s="125"/>
      <c r="L362" s="125"/>
    </row>
    <row r="363" spans="2:12">
      <c r="B363" s="124"/>
      <c r="C363" s="125"/>
      <c r="D363" s="125"/>
      <c r="E363" s="125"/>
      <c r="F363" s="125"/>
      <c r="G363" s="125"/>
      <c r="H363" s="125"/>
      <c r="I363" s="125"/>
      <c r="J363" s="125"/>
      <c r="K363" s="125"/>
      <c r="L363" s="125"/>
    </row>
    <row r="364" spans="2:12">
      <c r="B364" s="124"/>
      <c r="C364" s="125"/>
      <c r="D364" s="125"/>
      <c r="E364" s="125"/>
      <c r="F364" s="125"/>
      <c r="G364" s="125"/>
      <c r="H364" s="125"/>
      <c r="I364" s="125"/>
      <c r="J364" s="125"/>
      <c r="K364" s="125"/>
      <c r="L364" s="125"/>
    </row>
    <row r="365" spans="2:12">
      <c r="B365" s="124"/>
      <c r="C365" s="125"/>
      <c r="D365" s="125"/>
      <c r="E365" s="125"/>
      <c r="F365" s="125"/>
      <c r="G365" s="125"/>
      <c r="H365" s="125"/>
      <c r="I365" s="125"/>
      <c r="J365" s="125"/>
      <c r="K365" s="125"/>
      <c r="L365" s="125"/>
    </row>
    <row r="366" spans="2:12">
      <c r="B366" s="124"/>
      <c r="C366" s="125"/>
      <c r="D366" s="125"/>
      <c r="E366" s="125"/>
      <c r="F366" s="125"/>
      <c r="G366" s="125"/>
      <c r="H366" s="125"/>
      <c r="I366" s="125"/>
      <c r="J366" s="125"/>
      <c r="K366" s="125"/>
      <c r="L366" s="125"/>
    </row>
    <row r="367" spans="2:12">
      <c r="B367" s="124"/>
      <c r="C367" s="125"/>
      <c r="D367" s="125"/>
      <c r="E367" s="125"/>
      <c r="F367" s="125"/>
      <c r="G367" s="125"/>
      <c r="H367" s="125"/>
      <c r="I367" s="125"/>
      <c r="J367" s="125"/>
      <c r="K367" s="125"/>
      <c r="L367" s="125"/>
    </row>
    <row r="368" spans="2:12">
      <c r="B368" s="124"/>
      <c r="C368" s="125"/>
      <c r="D368" s="125"/>
      <c r="E368" s="125"/>
      <c r="F368" s="125"/>
      <c r="G368" s="125"/>
      <c r="H368" s="125"/>
      <c r="I368" s="125"/>
      <c r="J368" s="125"/>
      <c r="K368" s="125"/>
      <c r="L368" s="125"/>
    </row>
    <row r="369" spans="2:12">
      <c r="B369" s="124"/>
      <c r="C369" s="125"/>
      <c r="D369" s="125"/>
      <c r="E369" s="125"/>
      <c r="F369" s="125"/>
      <c r="G369" s="125"/>
      <c r="H369" s="125"/>
      <c r="I369" s="125"/>
      <c r="J369" s="125"/>
      <c r="K369" s="125"/>
      <c r="L369" s="125"/>
    </row>
    <row r="370" spans="2:12">
      <c r="B370" s="124"/>
      <c r="C370" s="125"/>
      <c r="D370" s="125"/>
      <c r="E370" s="125"/>
      <c r="F370" s="125"/>
      <c r="G370" s="125"/>
      <c r="H370" s="125"/>
      <c r="I370" s="125"/>
      <c r="J370" s="125"/>
      <c r="K370" s="125"/>
      <c r="L370" s="125"/>
    </row>
    <row r="371" spans="2:12">
      <c r="B371" s="124"/>
      <c r="C371" s="125"/>
      <c r="D371" s="125"/>
      <c r="E371" s="125"/>
      <c r="F371" s="125"/>
      <c r="G371" s="125"/>
      <c r="H371" s="125"/>
      <c r="I371" s="125"/>
      <c r="J371" s="125"/>
      <c r="K371" s="125"/>
      <c r="L371" s="125"/>
    </row>
    <row r="372" spans="2:12">
      <c r="B372" s="124"/>
      <c r="C372" s="125"/>
      <c r="D372" s="125"/>
      <c r="E372" s="125"/>
      <c r="F372" s="125"/>
      <c r="G372" s="125"/>
      <c r="H372" s="125"/>
      <c r="I372" s="125"/>
      <c r="J372" s="125"/>
      <c r="K372" s="125"/>
      <c r="L372" s="125"/>
    </row>
    <row r="373" spans="2:12">
      <c r="B373" s="124"/>
      <c r="C373" s="125"/>
      <c r="D373" s="125"/>
      <c r="E373" s="125"/>
      <c r="F373" s="125"/>
      <c r="G373" s="125"/>
      <c r="H373" s="125"/>
      <c r="I373" s="125"/>
      <c r="J373" s="125"/>
      <c r="K373" s="125"/>
      <c r="L373" s="125"/>
    </row>
    <row r="374" spans="2:12">
      <c r="B374" s="124"/>
      <c r="C374" s="125"/>
      <c r="D374" s="125"/>
      <c r="E374" s="125"/>
      <c r="F374" s="125"/>
      <c r="G374" s="125"/>
      <c r="H374" s="125"/>
      <c r="I374" s="125"/>
      <c r="J374" s="125"/>
      <c r="K374" s="125"/>
      <c r="L374" s="125"/>
    </row>
    <row r="375" spans="2:12">
      <c r="B375" s="124"/>
      <c r="C375" s="125"/>
      <c r="D375" s="125"/>
      <c r="E375" s="125"/>
      <c r="F375" s="125"/>
      <c r="G375" s="125"/>
      <c r="H375" s="125"/>
      <c r="I375" s="125"/>
      <c r="J375" s="125"/>
      <c r="K375" s="125"/>
      <c r="L375" s="125"/>
    </row>
    <row r="376" spans="2:12">
      <c r="B376" s="124"/>
      <c r="C376" s="125"/>
      <c r="D376" s="125"/>
      <c r="E376" s="125"/>
      <c r="F376" s="125"/>
      <c r="G376" s="125"/>
      <c r="H376" s="125"/>
      <c r="I376" s="125"/>
      <c r="J376" s="125"/>
      <c r="K376" s="125"/>
      <c r="L376" s="125"/>
    </row>
    <row r="377" spans="2:12">
      <c r="B377" s="124"/>
      <c r="C377" s="125"/>
      <c r="D377" s="125"/>
      <c r="E377" s="125"/>
      <c r="F377" s="125"/>
      <c r="G377" s="125"/>
      <c r="H377" s="125"/>
      <c r="I377" s="125"/>
      <c r="J377" s="125"/>
      <c r="K377" s="125"/>
      <c r="L377" s="125"/>
    </row>
    <row r="378" spans="2:12">
      <c r="B378" s="124"/>
      <c r="C378" s="125"/>
      <c r="D378" s="125"/>
      <c r="E378" s="125"/>
      <c r="F378" s="125"/>
      <c r="G378" s="125"/>
      <c r="H378" s="125"/>
      <c r="I378" s="125"/>
      <c r="J378" s="125"/>
      <c r="K378" s="125"/>
      <c r="L378" s="125"/>
    </row>
    <row r="379" spans="2:12">
      <c r="B379" s="124"/>
      <c r="C379" s="125"/>
      <c r="D379" s="125"/>
      <c r="E379" s="125"/>
      <c r="F379" s="125"/>
      <c r="G379" s="125"/>
      <c r="H379" s="125"/>
      <c r="I379" s="125"/>
      <c r="J379" s="125"/>
      <c r="K379" s="125"/>
      <c r="L379" s="125"/>
    </row>
    <row r="380" spans="2:12">
      <c r="B380" s="124"/>
      <c r="C380" s="125"/>
      <c r="D380" s="125"/>
      <c r="E380" s="125"/>
      <c r="F380" s="125"/>
      <c r="G380" s="125"/>
      <c r="H380" s="125"/>
      <c r="I380" s="125"/>
      <c r="J380" s="125"/>
      <c r="K380" s="125"/>
      <c r="L380" s="125"/>
    </row>
    <row r="381" spans="2:12">
      <c r="B381" s="124"/>
      <c r="C381" s="125"/>
      <c r="D381" s="125"/>
      <c r="E381" s="125"/>
      <c r="F381" s="125"/>
      <c r="G381" s="125"/>
      <c r="H381" s="125"/>
      <c r="I381" s="125"/>
      <c r="J381" s="125"/>
      <c r="K381" s="125"/>
      <c r="L381" s="125"/>
    </row>
    <row r="382" spans="2:12">
      <c r="B382" s="124"/>
      <c r="C382" s="125"/>
      <c r="D382" s="125"/>
      <c r="E382" s="125"/>
      <c r="F382" s="125"/>
      <c r="G382" s="125"/>
      <c r="H382" s="125"/>
      <c r="I382" s="125"/>
      <c r="J382" s="125"/>
      <c r="K382" s="125"/>
      <c r="L382" s="125"/>
    </row>
    <row r="383" spans="2:12">
      <c r="B383" s="124"/>
      <c r="C383" s="125"/>
      <c r="D383" s="125"/>
      <c r="E383" s="125"/>
      <c r="F383" s="125"/>
      <c r="G383" s="125"/>
      <c r="H383" s="125"/>
      <c r="I383" s="125"/>
      <c r="J383" s="125"/>
      <c r="K383" s="125"/>
      <c r="L383" s="125"/>
    </row>
    <row r="384" spans="2:12">
      <c r="B384" s="124"/>
      <c r="C384" s="125"/>
      <c r="D384" s="125"/>
      <c r="E384" s="125"/>
      <c r="F384" s="125"/>
      <c r="G384" s="125"/>
      <c r="H384" s="125"/>
      <c r="I384" s="125"/>
      <c r="J384" s="125"/>
      <c r="K384" s="125"/>
      <c r="L384" s="125"/>
    </row>
    <row r="385" spans="2:12">
      <c r="B385" s="124"/>
      <c r="C385" s="125"/>
      <c r="D385" s="125"/>
      <c r="E385" s="125"/>
      <c r="F385" s="125"/>
      <c r="G385" s="125"/>
      <c r="H385" s="125"/>
      <c r="I385" s="125"/>
      <c r="J385" s="125"/>
      <c r="K385" s="125"/>
      <c r="L385" s="125"/>
    </row>
    <row r="386" spans="2:12">
      <c r="B386" s="124"/>
      <c r="C386" s="125"/>
      <c r="D386" s="125"/>
      <c r="E386" s="125"/>
      <c r="F386" s="125"/>
      <c r="G386" s="125"/>
      <c r="H386" s="125"/>
      <c r="I386" s="125"/>
      <c r="J386" s="125"/>
      <c r="K386" s="125"/>
      <c r="L386" s="125"/>
    </row>
    <row r="387" spans="2:12">
      <c r="B387" s="124"/>
      <c r="C387" s="125"/>
      <c r="D387" s="125"/>
      <c r="E387" s="125"/>
      <c r="F387" s="125"/>
      <c r="G387" s="125"/>
      <c r="H387" s="125"/>
      <c r="I387" s="125"/>
      <c r="J387" s="125"/>
      <c r="K387" s="125"/>
      <c r="L387" s="125"/>
    </row>
    <row r="388" spans="2:12">
      <c r="B388" s="124"/>
      <c r="C388" s="125"/>
      <c r="D388" s="125"/>
      <c r="E388" s="125"/>
      <c r="F388" s="125"/>
      <c r="G388" s="125"/>
      <c r="H388" s="125"/>
      <c r="I388" s="125"/>
      <c r="J388" s="125"/>
      <c r="K388" s="125"/>
      <c r="L388" s="125"/>
    </row>
    <row r="389" spans="2:12">
      <c r="B389" s="124"/>
      <c r="C389" s="125"/>
      <c r="D389" s="125"/>
      <c r="E389" s="125"/>
      <c r="F389" s="125"/>
      <c r="G389" s="125"/>
      <c r="H389" s="125"/>
      <c r="I389" s="125"/>
      <c r="J389" s="125"/>
      <c r="K389" s="125"/>
      <c r="L389" s="125"/>
    </row>
    <row r="390" spans="2:12">
      <c r="B390" s="124"/>
      <c r="C390" s="125"/>
      <c r="D390" s="125"/>
      <c r="E390" s="125"/>
      <c r="F390" s="125"/>
      <c r="G390" s="125"/>
      <c r="H390" s="125"/>
      <c r="I390" s="125"/>
      <c r="J390" s="125"/>
      <c r="K390" s="125"/>
      <c r="L390" s="125"/>
    </row>
    <row r="391" spans="2:12">
      <c r="B391" s="124"/>
      <c r="C391" s="125"/>
      <c r="D391" s="125"/>
      <c r="E391" s="125"/>
      <c r="F391" s="125"/>
      <c r="G391" s="125"/>
      <c r="H391" s="125"/>
      <c r="I391" s="125"/>
      <c r="J391" s="125"/>
      <c r="K391" s="125"/>
      <c r="L391" s="125"/>
    </row>
    <row r="392" spans="2:12">
      <c r="B392" s="124"/>
      <c r="C392" s="125"/>
      <c r="D392" s="125"/>
      <c r="E392" s="125"/>
      <c r="F392" s="125"/>
      <c r="G392" s="125"/>
      <c r="H392" s="125"/>
      <c r="I392" s="125"/>
      <c r="J392" s="125"/>
      <c r="K392" s="125"/>
      <c r="L392" s="125"/>
    </row>
    <row r="393" spans="2:12">
      <c r="B393" s="124"/>
      <c r="C393" s="125"/>
      <c r="D393" s="125"/>
      <c r="E393" s="125"/>
      <c r="F393" s="125"/>
      <c r="G393" s="125"/>
      <c r="H393" s="125"/>
      <c r="I393" s="125"/>
      <c r="J393" s="125"/>
      <c r="K393" s="125"/>
      <c r="L393" s="125"/>
    </row>
    <row r="394" spans="2:12">
      <c r="B394" s="124"/>
      <c r="C394" s="125"/>
      <c r="D394" s="125"/>
      <c r="E394" s="125"/>
      <c r="F394" s="125"/>
      <c r="G394" s="125"/>
      <c r="H394" s="125"/>
      <c r="I394" s="125"/>
      <c r="J394" s="125"/>
      <c r="K394" s="125"/>
      <c r="L394" s="125"/>
    </row>
    <row r="395" spans="2:12">
      <c r="B395" s="124"/>
      <c r="C395" s="125"/>
      <c r="D395" s="125"/>
      <c r="E395" s="125"/>
      <c r="F395" s="125"/>
      <c r="G395" s="125"/>
      <c r="H395" s="125"/>
      <c r="I395" s="125"/>
      <c r="J395" s="125"/>
      <c r="K395" s="125"/>
      <c r="L395" s="125"/>
    </row>
    <row r="396" spans="2:12">
      <c r="B396" s="124"/>
      <c r="C396" s="125"/>
      <c r="D396" s="125"/>
      <c r="E396" s="125"/>
      <c r="F396" s="125"/>
      <c r="G396" s="125"/>
      <c r="H396" s="125"/>
      <c r="I396" s="125"/>
      <c r="J396" s="125"/>
      <c r="K396" s="125"/>
      <c r="L396" s="125"/>
    </row>
    <row r="397" spans="2:12">
      <c r="B397" s="124"/>
      <c r="C397" s="125"/>
      <c r="D397" s="125"/>
      <c r="E397" s="125"/>
      <c r="F397" s="125"/>
      <c r="G397" s="125"/>
      <c r="H397" s="125"/>
      <c r="I397" s="125"/>
      <c r="J397" s="125"/>
      <c r="K397" s="125"/>
      <c r="L397" s="125"/>
    </row>
    <row r="398" spans="2:12">
      <c r="B398" s="124"/>
      <c r="C398" s="125"/>
      <c r="D398" s="125"/>
      <c r="E398" s="125"/>
      <c r="F398" s="125"/>
      <c r="G398" s="125"/>
      <c r="H398" s="125"/>
      <c r="I398" s="125"/>
      <c r="J398" s="125"/>
      <c r="K398" s="125"/>
      <c r="L398" s="125"/>
    </row>
    <row r="399" spans="2:12">
      <c r="B399" s="124"/>
      <c r="C399" s="125"/>
      <c r="D399" s="125"/>
      <c r="E399" s="125"/>
      <c r="F399" s="125"/>
      <c r="G399" s="125"/>
      <c r="H399" s="125"/>
      <c r="I399" s="125"/>
      <c r="J399" s="125"/>
      <c r="K399" s="125"/>
      <c r="L399" s="125"/>
    </row>
    <row r="400" spans="2:12">
      <c r="B400" s="124"/>
      <c r="C400" s="125"/>
      <c r="D400" s="125"/>
      <c r="E400" s="125"/>
      <c r="F400" s="125"/>
      <c r="G400" s="125"/>
      <c r="H400" s="125"/>
      <c r="I400" s="125"/>
      <c r="J400" s="125"/>
      <c r="K400" s="125"/>
      <c r="L400" s="125"/>
    </row>
    <row r="401" spans="2:12">
      <c r="B401" s="124"/>
      <c r="C401" s="125"/>
      <c r="D401" s="125"/>
      <c r="E401" s="125"/>
      <c r="F401" s="125"/>
      <c r="G401" s="125"/>
      <c r="H401" s="125"/>
      <c r="I401" s="125"/>
      <c r="J401" s="125"/>
      <c r="K401" s="125"/>
      <c r="L401" s="125"/>
    </row>
    <row r="402" spans="2:12">
      <c r="B402" s="124"/>
      <c r="C402" s="125"/>
      <c r="D402" s="125"/>
      <c r="E402" s="125"/>
      <c r="F402" s="125"/>
      <c r="G402" s="125"/>
      <c r="H402" s="125"/>
      <c r="I402" s="125"/>
      <c r="J402" s="125"/>
      <c r="K402" s="125"/>
      <c r="L402" s="125"/>
    </row>
    <row r="403" spans="2:12">
      <c r="B403" s="124"/>
      <c r="C403" s="125"/>
      <c r="D403" s="125"/>
      <c r="E403" s="125"/>
      <c r="F403" s="125"/>
      <c r="G403" s="125"/>
      <c r="H403" s="125"/>
      <c r="I403" s="125"/>
      <c r="J403" s="125"/>
      <c r="K403" s="125"/>
      <c r="L403" s="125"/>
    </row>
    <row r="404" spans="2:12">
      <c r="B404" s="124"/>
      <c r="C404" s="125"/>
      <c r="D404" s="125"/>
      <c r="E404" s="125"/>
      <c r="F404" s="125"/>
      <c r="G404" s="125"/>
      <c r="H404" s="125"/>
      <c r="I404" s="125"/>
      <c r="J404" s="125"/>
      <c r="K404" s="125"/>
      <c r="L404" s="125"/>
    </row>
    <row r="405" spans="2:12">
      <c r="B405" s="124"/>
      <c r="C405" s="125"/>
      <c r="D405" s="125"/>
      <c r="E405" s="125"/>
      <c r="F405" s="125"/>
      <c r="G405" s="125"/>
      <c r="H405" s="125"/>
      <c r="I405" s="125"/>
      <c r="J405" s="125"/>
      <c r="K405" s="125"/>
      <c r="L405" s="125"/>
    </row>
    <row r="406" spans="2:12">
      <c r="B406" s="124"/>
      <c r="C406" s="125"/>
      <c r="D406" s="125"/>
      <c r="E406" s="125"/>
      <c r="F406" s="125"/>
      <c r="G406" s="125"/>
      <c r="H406" s="125"/>
      <c r="I406" s="125"/>
      <c r="J406" s="125"/>
      <c r="K406" s="125"/>
      <c r="L406" s="125"/>
    </row>
    <row r="407" spans="2:12">
      <c r="B407" s="124"/>
      <c r="C407" s="125"/>
      <c r="D407" s="125"/>
      <c r="E407" s="125"/>
      <c r="F407" s="125"/>
      <c r="G407" s="125"/>
      <c r="H407" s="125"/>
      <c r="I407" s="125"/>
      <c r="J407" s="125"/>
      <c r="K407" s="125"/>
      <c r="L407" s="125"/>
    </row>
    <row r="408" spans="2:12">
      <c r="B408" s="124"/>
      <c r="C408" s="125"/>
      <c r="D408" s="125"/>
      <c r="E408" s="125"/>
      <c r="F408" s="125"/>
      <c r="G408" s="125"/>
      <c r="H408" s="125"/>
      <c r="I408" s="125"/>
      <c r="J408" s="125"/>
      <c r="K408" s="125"/>
      <c r="L408" s="125"/>
    </row>
    <row r="409" spans="2:12">
      <c r="B409" s="124"/>
      <c r="C409" s="125"/>
      <c r="D409" s="125"/>
      <c r="E409" s="125"/>
      <c r="F409" s="125"/>
      <c r="G409" s="125"/>
      <c r="H409" s="125"/>
      <c r="I409" s="125"/>
      <c r="J409" s="125"/>
      <c r="K409" s="125"/>
      <c r="L409" s="125"/>
    </row>
    <row r="410" spans="2:12">
      <c r="B410" s="124"/>
      <c r="C410" s="125"/>
      <c r="D410" s="125"/>
      <c r="E410" s="125"/>
      <c r="F410" s="125"/>
      <c r="G410" s="125"/>
      <c r="H410" s="125"/>
      <c r="I410" s="125"/>
      <c r="J410" s="125"/>
      <c r="K410" s="125"/>
      <c r="L410" s="125"/>
    </row>
    <row r="411" spans="2:12">
      <c r="B411" s="124"/>
      <c r="C411" s="125"/>
      <c r="D411" s="125"/>
      <c r="E411" s="125"/>
      <c r="F411" s="125"/>
      <c r="G411" s="125"/>
      <c r="H411" s="125"/>
      <c r="I411" s="125"/>
      <c r="J411" s="125"/>
      <c r="K411" s="125"/>
      <c r="L411" s="125"/>
    </row>
    <row r="412" spans="2:12">
      <c r="B412" s="124"/>
      <c r="C412" s="125"/>
      <c r="D412" s="125"/>
      <c r="E412" s="125"/>
      <c r="F412" s="125"/>
      <c r="G412" s="125"/>
      <c r="H412" s="125"/>
      <c r="I412" s="125"/>
      <c r="J412" s="125"/>
      <c r="K412" s="125"/>
      <c r="L412" s="125"/>
    </row>
    <row r="413" spans="2:12">
      <c r="B413" s="124"/>
      <c r="C413" s="125"/>
      <c r="D413" s="125"/>
      <c r="E413" s="125"/>
      <c r="F413" s="125"/>
      <c r="G413" s="125"/>
      <c r="H413" s="125"/>
      <c r="I413" s="125"/>
      <c r="J413" s="125"/>
      <c r="K413" s="125"/>
      <c r="L413" s="125"/>
    </row>
    <row r="414" spans="2:12">
      <c r="B414" s="124"/>
      <c r="C414" s="125"/>
      <c r="D414" s="125"/>
      <c r="E414" s="125"/>
      <c r="F414" s="125"/>
      <c r="G414" s="125"/>
      <c r="H414" s="125"/>
      <c r="I414" s="125"/>
      <c r="J414" s="125"/>
      <c r="K414" s="125"/>
      <c r="L414" s="125"/>
    </row>
    <row r="415" spans="2:12">
      <c r="B415" s="124"/>
      <c r="C415" s="125"/>
      <c r="D415" s="125"/>
      <c r="E415" s="125"/>
      <c r="F415" s="125"/>
      <c r="G415" s="125"/>
      <c r="H415" s="125"/>
      <c r="I415" s="125"/>
      <c r="J415" s="125"/>
      <c r="K415" s="125"/>
      <c r="L415" s="125"/>
    </row>
    <row r="416" spans="2:12">
      <c r="B416" s="124"/>
      <c r="C416" s="125"/>
      <c r="D416" s="125"/>
      <c r="E416" s="125"/>
      <c r="F416" s="125"/>
      <c r="G416" s="125"/>
      <c r="H416" s="125"/>
      <c r="I416" s="125"/>
      <c r="J416" s="125"/>
      <c r="K416" s="125"/>
      <c r="L416" s="125"/>
    </row>
    <row r="417" spans="2:12">
      <c r="B417" s="124"/>
      <c r="C417" s="125"/>
      <c r="D417" s="125"/>
      <c r="E417" s="125"/>
      <c r="F417" s="125"/>
      <c r="G417" s="125"/>
      <c r="H417" s="125"/>
      <c r="I417" s="125"/>
      <c r="J417" s="125"/>
      <c r="K417" s="125"/>
      <c r="L417" s="125"/>
    </row>
    <row r="418" spans="2:12">
      <c r="B418" s="124"/>
      <c r="C418" s="125"/>
      <c r="D418" s="125"/>
      <c r="E418" s="125"/>
      <c r="F418" s="125"/>
      <c r="G418" s="125"/>
      <c r="H418" s="125"/>
      <c r="I418" s="125"/>
      <c r="J418" s="125"/>
      <c r="K418" s="125"/>
      <c r="L418" s="125"/>
    </row>
    <row r="419" spans="2:12">
      <c r="B419" s="124"/>
      <c r="C419" s="125"/>
      <c r="D419" s="125"/>
      <c r="E419" s="125"/>
      <c r="F419" s="125"/>
      <c r="G419" s="125"/>
      <c r="H419" s="125"/>
      <c r="I419" s="125"/>
      <c r="J419" s="125"/>
      <c r="K419" s="125"/>
      <c r="L419" s="125"/>
    </row>
    <row r="420" spans="2:12">
      <c r="B420" s="124"/>
      <c r="C420" s="125"/>
      <c r="D420" s="125"/>
      <c r="E420" s="125"/>
      <c r="F420" s="125"/>
      <c r="G420" s="125"/>
      <c r="H420" s="125"/>
      <c r="I420" s="125"/>
      <c r="J420" s="125"/>
      <c r="K420" s="125"/>
      <c r="L420" s="125"/>
    </row>
    <row r="421" spans="2:12">
      <c r="B421" s="124"/>
      <c r="C421" s="125"/>
      <c r="D421" s="125"/>
      <c r="E421" s="125"/>
      <c r="F421" s="125"/>
      <c r="G421" s="125"/>
      <c r="H421" s="125"/>
      <c r="I421" s="125"/>
      <c r="J421" s="125"/>
      <c r="K421" s="125"/>
      <c r="L421" s="125"/>
    </row>
    <row r="422" spans="2:12">
      <c r="B422" s="124"/>
      <c r="C422" s="125"/>
      <c r="D422" s="125"/>
      <c r="E422" s="125"/>
      <c r="F422" s="125"/>
      <c r="G422" s="125"/>
      <c r="H422" s="125"/>
      <c r="I422" s="125"/>
      <c r="J422" s="125"/>
      <c r="K422" s="125"/>
      <c r="L422" s="125"/>
    </row>
    <row r="423" spans="2:12">
      <c r="B423" s="124"/>
      <c r="C423" s="125"/>
      <c r="D423" s="125"/>
      <c r="E423" s="125"/>
      <c r="F423" s="125"/>
      <c r="G423" s="125"/>
      <c r="H423" s="125"/>
      <c r="I423" s="125"/>
      <c r="J423" s="125"/>
      <c r="K423" s="125"/>
      <c r="L423" s="125"/>
    </row>
    <row r="424" spans="2:12">
      <c r="B424" s="124"/>
      <c r="C424" s="125"/>
      <c r="D424" s="125"/>
      <c r="E424" s="125"/>
      <c r="F424" s="125"/>
      <c r="G424" s="125"/>
      <c r="H424" s="125"/>
      <c r="I424" s="125"/>
      <c r="J424" s="125"/>
      <c r="K424" s="125"/>
      <c r="L424" s="125"/>
    </row>
    <row r="425" spans="2:12">
      <c r="B425" s="124"/>
      <c r="C425" s="125"/>
      <c r="D425" s="125"/>
      <c r="E425" s="125"/>
      <c r="F425" s="125"/>
      <c r="G425" s="125"/>
      <c r="H425" s="125"/>
      <c r="I425" s="125"/>
      <c r="J425" s="125"/>
      <c r="K425" s="125"/>
      <c r="L425" s="125"/>
    </row>
    <row r="426" spans="2:12">
      <c r="B426" s="124"/>
      <c r="C426" s="125"/>
      <c r="D426" s="125"/>
      <c r="E426" s="125"/>
      <c r="F426" s="125"/>
      <c r="G426" s="125"/>
      <c r="H426" s="125"/>
      <c r="I426" s="125"/>
      <c r="J426" s="125"/>
      <c r="K426" s="125"/>
      <c r="L426" s="125"/>
    </row>
    <row r="427" spans="2:12">
      <c r="B427" s="124"/>
      <c r="C427" s="125"/>
      <c r="D427" s="125"/>
      <c r="E427" s="125"/>
      <c r="F427" s="125"/>
      <c r="G427" s="125"/>
      <c r="H427" s="125"/>
      <c r="I427" s="125"/>
      <c r="J427" s="125"/>
      <c r="K427" s="125"/>
      <c r="L427" s="125"/>
    </row>
    <row r="428" spans="2:12">
      <c r="B428" s="124"/>
      <c r="C428" s="125"/>
      <c r="D428" s="125"/>
      <c r="E428" s="125"/>
      <c r="F428" s="125"/>
      <c r="G428" s="125"/>
      <c r="H428" s="125"/>
      <c r="I428" s="125"/>
      <c r="J428" s="125"/>
      <c r="K428" s="125"/>
      <c r="L428" s="125"/>
    </row>
    <row r="429" spans="2:12">
      <c r="B429" s="124"/>
      <c r="C429" s="125"/>
      <c r="D429" s="125"/>
      <c r="E429" s="125"/>
      <c r="F429" s="125"/>
      <c r="G429" s="125"/>
      <c r="H429" s="125"/>
      <c r="I429" s="125"/>
      <c r="J429" s="125"/>
      <c r="K429" s="125"/>
      <c r="L429" s="125"/>
    </row>
    <row r="430" spans="2:12">
      <c r="B430" s="124"/>
      <c r="C430" s="125"/>
      <c r="D430" s="125"/>
      <c r="E430" s="125"/>
      <c r="F430" s="125"/>
      <c r="G430" s="125"/>
      <c r="H430" s="125"/>
      <c r="I430" s="125"/>
      <c r="J430" s="125"/>
      <c r="K430" s="125"/>
      <c r="L430" s="125"/>
    </row>
    <row r="431" spans="2:12">
      <c r="B431" s="124"/>
      <c r="C431" s="125"/>
      <c r="D431" s="125"/>
      <c r="E431" s="125"/>
      <c r="F431" s="125"/>
      <c r="G431" s="125"/>
      <c r="H431" s="125"/>
      <c r="I431" s="125"/>
      <c r="J431" s="125"/>
      <c r="K431" s="125"/>
      <c r="L431" s="125"/>
    </row>
    <row r="432" spans="2:12">
      <c r="B432" s="124"/>
      <c r="C432" s="125"/>
      <c r="D432" s="125"/>
      <c r="E432" s="125"/>
      <c r="F432" s="125"/>
      <c r="G432" s="125"/>
      <c r="H432" s="125"/>
      <c r="I432" s="125"/>
      <c r="J432" s="125"/>
      <c r="K432" s="125"/>
      <c r="L432" s="125"/>
    </row>
    <row r="433" spans="2:12">
      <c r="B433" s="124"/>
      <c r="C433" s="125"/>
      <c r="D433" s="125"/>
      <c r="E433" s="125"/>
      <c r="F433" s="125"/>
      <c r="G433" s="125"/>
      <c r="H433" s="125"/>
      <c r="I433" s="125"/>
      <c r="J433" s="125"/>
      <c r="K433" s="125"/>
      <c r="L433" s="125"/>
    </row>
    <row r="434" spans="2:12">
      <c r="B434" s="124"/>
      <c r="C434" s="125"/>
      <c r="D434" s="125"/>
      <c r="E434" s="125"/>
      <c r="F434" s="125"/>
      <c r="G434" s="125"/>
      <c r="H434" s="125"/>
      <c r="I434" s="125"/>
      <c r="J434" s="125"/>
      <c r="K434" s="125"/>
      <c r="L434" s="125"/>
    </row>
    <row r="435" spans="2:12">
      <c r="B435" s="124"/>
      <c r="C435" s="125"/>
      <c r="D435" s="125"/>
      <c r="E435" s="125"/>
      <c r="F435" s="125"/>
      <c r="G435" s="125"/>
      <c r="H435" s="125"/>
      <c r="I435" s="125"/>
      <c r="J435" s="125"/>
      <c r="K435" s="125"/>
      <c r="L435" s="125"/>
    </row>
    <row r="436" spans="2:12">
      <c r="B436" s="124"/>
      <c r="C436" s="125"/>
      <c r="D436" s="125"/>
      <c r="E436" s="125"/>
      <c r="F436" s="125"/>
      <c r="G436" s="125"/>
      <c r="H436" s="125"/>
      <c r="I436" s="125"/>
      <c r="J436" s="125"/>
      <c r="K436" s="125"/>
      <c r="L436" s="125"/>
    </row>
    <row r="437" spans="2:12">
      <c r="B437" s="124"/>
      <c r="C437" s="125"/>
      <c r="D437" s="125"/>
      <c r="E437" s="125"/>
      <c r="F437" s="125"/>
      <c r="G437" s="125"/>
      <c r="H437" s="125"/>
      <c r="I437" s="125"/>
      <c r="J437" s="125"/>
      <c r="K437" s="125"/>
      <c r="L437" s="125"/>
    </row>
    <row r="438" spans="2:12">
      <c r="B438" s="124"/>
      <c r="C438" s="125"/>
      <c r="D438" s="125"/>
      <c r="E438" s="125"/>
      <c r="F438" s="125"/>
      <c r="G438" s="125"/>
      <c r="H438" s="125"/>
      <c r="I438" s="125"/>
      <c r="J438" s="125"/>
      <c r="K438" s="125"/>
      <c r="L438" s="125"/>
    </row>
    <row r="439" spans="2:12">
      <c r="B439" s="124"/>
      <c r="C439" s="125"/>
      <c r="D439" s="125"/>
      <c r="E439" s="125"/>
      <c r="F439" s="125"/>
      <c r="G439" s="125"/>
      <c r="H439" s="125"/>
      <c r="I439" s="125"/>
      <c r="J439" s="125"/>
      <c r="K439" s="125"/>
      <c r="L439" s="125"/>
    </row>
    <row r="440" spans="2:12">
      <c r="B440" s="124"/>
      <c r="C440" s="125"/>
      <c r="D440" s="125"/>
      <c r="E440" s="125"/>
      <c r="F440" s="125"/>
      <c r="G440" s="125"/>
      <c r="H440" s="125"/>
      <c r="I440" s="125"/>
      <c r="J440" s="125"/>
      <c r="K440" s="125"/>
      <c r="L440" s="125"/>
    </row>
    <row r="441" spans="2:12">
      <c r="B441" s="124"/>
      <c r="C441" s="125"/>
      <c r="D441" s="125"/>
      <c r="E441" s="125"/>
      <c r="F441" s="125"/>
      <c r="G441" s="125"/>
      <c r="H441" s="125"/>
      <c r="I441" s="125"/>
      <c r="J441" s="125"/>
      <c r="K441" s="125"/>
      <c r="L441" s="125"/>
    </row>
    <row r="442" spans="2:12">
      <c r="B442" s="124"/>
      <c r="C442" s="125"/>
      <c r="D442" s="125"/>
      <c r="E442" s="125"/>
      <c r="F442" s="125"/>
      <c r="G442" s="125"/>
      <c r="H442" s="125"/>
      <c r="I442" s="125"/>
      <c r="J442" s="125"/>
      <c r="K442" s="125"/>
      <c r="L442" s="125"/>
    </row>
    <row r="443" spans="2:12">
      <c r="B443" s="124"/>
      <c r="C443" s="125"/>
      <c r="D443" s="125"/>
      <c r="E443" s="125"/>
      <c r="F443" s="125"/>
      <c r="G443" s="125"/>
      <c r="H443" s="125"/>
      <c r="I443" s="125"/>
      <c r="J443" s="125"/>
      <c r="K443" s="125"/>
      <c r="L443" s="125"/>
    </row>
    <row r="444" spans="2:12">
      <c r="B444" s="124"/>
      <c r="C444" s="125"/>
      <c r="D444" s="125"/>
      <c r="E444" s="125"/>
      <c r="F444" s="125"/>
      <c r="G444" s="125"/>
      <c r="H444" s="125"/>
      <c r="I444" s="125"/>
      <c r="J444" s="125"/>
      <c r="K444" s="125"/>
      <c r="L444" s="125"/>
    </row>
    <row r="445" spans="2:12">
      <c r="B445" s="124"/>
      <c r="C445" s="125"/>
      <c r="D445" s="125"/>
      <c r="E445" s="125"/>
      <c r="F445" s="125"/>
      <c r="G445" s="125"/>
      <c r="H445" s="125"/>
      <c r="I445" s="125"/>
      <c r="J445" s="125"/>
      <c r="K445" s="125"/>
      <c r="L445" s="125"/>
    </row>
    <row r="446" spans="2:12">
      <c r="B446" s="124"/>
      <c r="C446" s="125"/>
      <c r="D446" s="125"/>
      <c r="E446" s="125"/>
      <c r="F446" s="125"/>
      <c r="G446" s="125"/>
      <c r="H446" s="125"/>
      <c r="I446" s="125"/>
      <c r="J446" s="125"/>
      <c r="K446" s="125"/>
      <c r="L446" s="125"/>
    </row>
    <row r="447" spans="2:12">
      <c r="B447" s="124"/>
      <c r="C447" s="125"/>
      <c r="D447" s="125"/>
      <c r="E447" s="125"/>
      <c r="F447" s="125"/>
      <c r="G447" s="125"/>
      <c r="H447" s="125"/>
      <c r="I447" s="125"/>
      <c r="J447" s="125"/>
      <c r="K447" s="125"/>
      <c r="L447" s="125"/>
    </row>
    <row r="448" spans="2:12">
      <c r="B448" s="124"/>
      <c r="C448" s="125"/>
      <c r="D448" s="125"/>
      <c r="E448" s="125"/>
      <c r="F448" s="125"/>
      <c r="G448" s="125"/>
      <c r="H448" s="125"/>
      <c r="I448" s="125"/>
      <c r="J448" s="125"/>
      <c r="K448" s="125"/>
      <c r="L448" s="125"/>
    </row>
    <row r="449" spans="2:12">
      <c r="B449" s="124"/>
      <c r="C449" s="125"/>
      <c r="D449" s="125"/>
      <c r="E449" s="125"/>
      <c r="F449" s="125"/>
      <c r="G449" s="125"/>
      <c r="H449" s="125"/>
      <c r="I449" s="125"/>
      <c r="J449" s="125"/>
      <c r="K449" s="125"/>
      <c r="L449" s="125"/>
    </row>
    <row r="450" spans="2:12">
      <c r="B450" s="124"/>
      <c r="C450" s="125"/>
      <c r="D450" s="125"/>
      <c r="E450" s="125"/>
      <c r="F450" s="125"/>
      <c r="G450" s="125"/>
      <c r="H450" s="125"/>
      <c r="I450" s="125"/>
      <c r="J450" s="125"/>
      <c r="K450" s="125"/>
      <c r="L450" s="125"/>
    </row>
    <row r="451" spans="2:12">
      <c r="B451" s="124"/>
      <c r="C451" s="125"/>
      <c r="D451" s="125"/>
      <c r="E451" s="125"/>
      <c r="F451" s="125"/>
      <c r="G451" s="125"/>
      <c r="H451" s="125"/>
      <c r="I451" s="125"/>
      <c r="J451" s="125"/>
      <c r="K451" s="125"/>
      <c r="L451" s="125"/>
    </row>
    <row r="452" spans="2:12">
      <c r="B452" s="124"/>
      <c r="C452" s="125"/>
      <c r="D452" s="125"/>
      <c r="E452" s="125"/>
      <c r="F452" s="125"/>
      <c r="G452" s="125"/>
      <c r="H452" s="125"/>
      <c r="I452" s="125"/>
      <c r="J452" s="125"/>
      <c r="K452" s="125"/>
      <c r="L452" s="125"/>
    </row>
    <row r="453" spans="2:12">
      <c r="B453" s="124"/>
      <c r="C453" s="125"/>
      <c r="D453" s="125"/>
      <c r="E453" s="125"/>
      <c r="F453" s="125"/>
      <c r="G453" s="125"/>
      <c r="H453" s="125"/>
      <c r="I453" s="125"/>
      <c r="J453" s="125"/>
      <c r="K453" s="125"/>
      <c r="L453" s="125"/>
    </row>
    <row r="454" spans="2:12">
      <c r="B454" s="124"/>
      <c r="C454" s="125"/>
      <c r="D454" s="125"/>
      <c r="E454" s="125"/>
      <c r="F454" s="125"/>
      <c r="G454" s="125"/>
      <c r="H454" s="125"/>
      <c r="I454" s="125"/>
      <c r="J454" s="125"/>
      <c r="K454" s="125"/>
      <c r="L454" s="125"/>
    </row>
    <row r="455" spans="2:12">
      <c r="B455" s="124"/>
      <c r="C455" s="125"/>
      <c r="D455" s="125"/>
      <c r="E455" s="125"/>
      <c r="F455" s="125"/>
      <c r="G455" s="125"/>
      <c r="H455" s="125"/>
      <c r="I455" s="125"/>
      <c r="J455" s="125"/>
      <c r="K455" s="125"/>
      <c r="L455" s="125"/>
    </row>
    <row r="456" spans="2:12">
      <c r="B456" s="124"/>
      <c r="C456" s="125"/>
      <c r="D456" s="125"/>
      <c r="E456" s="125"/>
      <c r="F456" s="125"/>
      <c r="G456" s="125"/>
      <c r="H456" s="125"/>
      <c r="I456" s="125"/>
      <c r="J456" s="125"/>
      <c r="K456" s="125"/>
      <c r="L456" s="125"/>
    </row>
    <row r="457" spans="2:12">
      <c r="B457" s="124"/>
      <c r="C457" s="125"/>
      <c r="D457" s="125"/>
      <c r="E457" s="125"/>
      <c r="F457" s="125"/>
      <c r="G457" s="125"/>
      <c r="H457" s="125"/>
      <c r="I457" s="125"/>
      <c r="J457" s="125"/>
      <c r="K457" s="125"/>
      <c r="L457" s="125"/>
    </row>
    <row r="458" spans="2:12">
      <c r="B458" s="124"/>
      <c r="C458" s="125"/>
      <c r="D458" s="125"/>
      <c r="E458" s="125"/>
      <c r="F458" s="125"/>
      <c r="G458" s="125"/>
      <c r="H458" s="125"/>
      <c r="I458" s="125"/>
      <c r="J458" s="125"/>
      <c r="K458" s="125"/>
      <c r="L458" s="125"/>
    </row>
    <row r="459" spans="2:12">
      <c r="B459" s="124"/>
      <c r="C459" s="125"/>
      <c r="D459" s="125"/>
      <c r="E459" s="125"/>
      <c r="F459" s="125"/>
      <c r="G459" s="125"/>
      <c r="H459" s="125"/>
      <c r="I459" s="125"/>
      <c r="J459" s="125"/>
      <c r="K459" s="125"/>
      <c r="L459" s="125"/>
    </row>
    <row r="460" spans="2:12">
      <c r="B460" s="124"/>
      <c r="C460" s="125"/>
      <c r="D460" s="125"/>
      <c r="E460" s="125"/>
      <c r="F460" s="125"/>
      <c r="G460" s="125"/>
      <c r="H460" s="125"/>
      <c r="I460" s="125"/>
      <c r="J460" s="125"/>
      <c r="K460" s="125"/>
      <c r="L460" s="125"/>
    </row>
    <row r="461" spans="2:12">
      <c r="B461" s="124"/>
      <c r="C461" s="125"/>
      <c r="D461" s="125"/>
      <c r="E461" s="125"/>
      <c r="F461" s="125"/>
      <c r="G461" s="125"/>
      <c r="H461" s="125"/>
      <c r="I461" s="125"/>
      <c r="J461" s="125"/>
      <c r="K461" s="125"/>
      <c r="L461" s="125"/>
    </row>
    <row r="462" spans="2:12">
      <c r="B462" s="124"/>
      <c r="C462" s="125"/>
      <c r="D462" s="125"/>
      <c r="E462" s="125"/>
      <c r="F462" s="125"/>
      <c r="G462" s="125"/>
      <c r="H462" s="125"/>
      <c r="I462" s="125"/>
      <c r="J462" s="125"/>
      <c r="K462" s="125"/>
      <c r="L462" s="125"/>
    </row>
    <row r="463" spans="2:12">
      <c r="B463" s="124"/>
      <c r="C463" s="125"/>
      <c r="D463" s="125"/>
      <c r="E463" s="125"/>
      <c r="F463" s="125"/>
      <c r="G463" s="125"/>
      <c r="H463" s="125"/>
      <c r="I463" s="125"/>
      <c r="J463" s="125"/>
      <c r="K463" s="125"/>
      <c r="L463" s="125"/>
    </row>
    <row r="464" spans="2:12">
      <c r="B464" s="124"/>
      <c r="C464" s="125"/>
      <c r="D464" s="125"/>
      <c r="E464" s="125"/>
      <c r="F464" s="125"/>
      <c r="G464" s="125"/>
      <c r="H464" s="125"/>
      <c r="I464" s="125"/>
      <c r="J464" s="125"/>
      <c r="K464" s="125"/>
      <c r="L464" s="125"/>
    </row>
    <row r="465" spans="2:12">
      <c r="B465" s="124"/>
      <c r="C465" s="125"/>
      <c r="D465" s="125"/>
      <c r="E465" s="125"/>
      <c r="F465" s="125"/>
      <c r="G465" s="125"/>
      <c r="H465" s="125"/>
      <c r="I465" s="125"/>
      <c r="J465" s="125"/>
      <c r="K465" s="125"/>
      <c r="L465" s="125"/>
    </row>
    <row r="466" spans="2:12">
      <c r="B466" s="124"/>
      <c r="C466" s="125"/>
      <c r="D466" s="125"/>
      <c r="E466" s="125"/>
      <c r="F466" s="125"/>
      <c r="G466" s="125"/>
      <c r="H466" s="125"/>
      <c r="I466" s="125"/>
      <c r="J466" s="125"/>
      <c r="K466" s="125"/>
      <c r="L466" s="125"/>
    </row>
    <row r="467" spans="2:12">
      <c r="B467" s="124"/>
      <c r="C467" s="125"/>
      <c r="D467" s="125"/>
      <c r="E467" s="125"/>
      <c r="F467" s="125"/>
      <c r="G467" s="125"/>
      <c r="H467" s="125"/>
      <c r="I467" s="125"/>
      <c r="J467" s="125"/>
      <c r="K467" s="125"/>
      <c r="L467" s="125"/>
    </row>
    <row r="468" spans="2:12">
      <c r="B468" s="124"/>
      <c r="C468" s="125"/>
      <c r="D468" s="125"/>
      <c r="E468" s="125"/>
      <c r="F468" s="125"/>
      <c r="G468" s="125"/>
      <c r="H468" s="125"/>
      <c r="I468" s="125"/>
      <c r="J468" s="125"/>
      <c r="K468" s="125"/>
      <c r="L468" s="125"/>
    </row>
    <row r="469" spans="2:12">
      <c r="B469" s="124"/>
      <c r="C469" s="125"/>
      <c r="D469" s="125"/>
      <c r="E469" s="125"/>
      <c r="F469" s="125"/>
      <c r="G469" s="125"/>
      <c r="H469" s="125"/>
      <c r="I469" s="125"/>
      <c r="J469" s="125"/>
      <c r="K469" s="125"/>
      <c r="L469" s="125"/>
    </row>
    <row r="470" spans="2:12">
      <c r="B470" s="124"/>
      <c r="C470" s="125"/>
      <c r="D470" s="125"/>
      <c r="E470" s="125"/>
      <c r="F470" s="125"/>
      <c r="G470" s="125"/>
      <c r="H470" s="125"/>
      <c r="I470" s="125"/>
      <c r="J470" s="125"/>
      <c r="K470" s="125"/>
      <c r="L470" s="125"/>
    </row>
    <row r="471" spans="2:12">
      <c r="B471" s="124"/>
      <c r="C471" s="125"/>
      <c r="D471" s="125"/>
      <c r="E471" s="125"/>
      <c r="F471" s="125"/>
      <c r="G471" s="125"/>
      <c r="H471" s="125"/>
      <c r="I471" s="125"/>
      <c r="J471" s="125"/>
      <c r="K471" s="125"/>
      <c r="L471" s="125"/>
    </row>
    <row r="472" spans="2:12">
      <c r="B472" s="124"/>
      <c r="C472" s="125"/>
      <c r="D472" s="125"/>
      <c r="E472" s="125"/>
      <c r="F472" s="125"/>
      <c r="G472" s="125"/>
      <c r="H472" s="125"/>
      <c r="I472" s="125"/>
      <c r="J472" s="125"/>
      <c r="K472" s="125"/>
      <c r="L472" s="125"/>
    </row>
    <row r="473" spans="2:12">
      <c r="B473" s="124"/>
      <c r="C473" s="125"/>
      <c r="D473" s="125"/>
      <c r="E473" s="125"/>
      <c r="F473" s="125"/>
      <c r="G473" s="125"/>
      <c r="H473" s="125"/>
      <c r="I473" s="125"/>
      <c r="J473" s="125"/>
      <c r="K473" s="125"/>
      <c r="L473" s="125"/>
    </row>
    <row r="474" spans="2:12">
      <c r="B474" s="124"/>
      <c r="C474" s="125"/>
      <c r="D474" s="125"/>
      <c r="E474" s="125"/>
      <c r="F474" s="125"/>
      <c r="G474" s="125"/>
      <c r="H474" s="125"/>
      <c r="I474" s="125"/>
      <c r="J474" s="125"/>
      <c r="K474" s="125"/>
      <c r="L474" s="125"/>
    </row>
    <row r="475" spans="2:12">
      <c r="B475" s="124"/>
      <c r="C475" s="125"/>
      <c r="D475" s="125"/>
      <c r="E475" s="125"/>
      <c r="F475" s="125"/>
      <c r="G475" s="125"/>
      <c r="H475" s="125"/>
      <c r="I475" s="125"/>
      <c r="J475" s="125"/>
      <c r="K475" s="125"/>
      <c r="L475" s="125"/>
    </row>
    <row r="476" spans="2:12">
      <c r="B476" s="124"/>
      <c r="C476" s="125"/>
      <c r="D476" s="125"/>
      <c r="E476" s="125"/>
      <c r="F476" s="125"/>
      <c r="G476" s="125"/>
      <c r="H476" s="125"/>
      <c r="I476" s="125"/>
      <c r="J476" s="125"/>
      <c r="K476" s="125"/>
      <c r="L476" s="125"/>
    </row>
    <row r="477" spans="2:12">
      <c r="B477" s="124"/>
      <c r="C477" s="125"/>
      <c r="D477" s="125"/>
      <c r="E477" s="125"/>
      <c r="F477" s="125"/>
      <c r="G477" s="125"/>
      <c r="H477" s="125"/>
      <c r="I477" s="125"/>
      <c r="J477" s="125"/>
      <c r="K477" s="125"/>
      <c r="L477" s="125"/>
    </row>
    <row r="478" spans="2:12">
      <c r="B478" s="124"/>
      <c r="C478" s="125"/>
      <c r="D478" s="125"/>
      <c r="E478" s="125"/>
      <c r="F478" s="125"/>
      <c r="G478" s="125"/>
      <c r="H478" s="125"/>
      <c r="I478" s="125"/>
      <c r="J478" s="125"/>
      <c r="K478" s="125"/>
      <c r="L478" s="125"/>
    </row>
    <row r="479" spans="2:12">
      <c r="B479" s="124"/>
      <c r="C479" s="125"/>
      <c r="D479" s="125"/>
      <c r="E479" s="125"/>
      <c r="F479" s="125"/>
      <c r="G479" s="125"/>
      <c r="H479" s="125"/>
      <c r="I479" s="125"/>
      <c r="J479" s="125"/>
      <c r="K479" s="125"/>
      <c r="L479" s="125"/>
    </row>
    <row r="480" spans="2:12">
      <c r="B480" s="124"/>
      <c r="C480" s="125"/>
      <c r="D480" s="125"/>
      <c r="E480" s="125"/>
      <c r="F480" s="125"/>
      <c r="G480" s="125"/>
      <c r="H480" s="125"/>
      <c r="I480" s="125"/>
      <c r="J480" s="125"/>
      <c r="K480" s="125"/>
      <c r="L480" s="125"/>
    </row>
    <row r="481" spans="2:12">
      <c r="B481" s="124"/>
      <c r="C481" s="125"/>
      <c r="D481" s="125"/>
      <c r="E481" s="125"/>
      <c r="F481" s="125"/>
      <c r="G481" s="125"/>
      <c r="H481" s="125"/>
      <c r="I481" s="125"/>
      <c r="J481" s="125"/>
      <c r="K481" s="125"/>
      <c r="L481" s="125"/>
    </row>
    <row r="482" spans="2:12">
      <c r="B482" s="124"/>
      <c r="C482" s="125"/>
      <c r="D482" s="125"/>
      <c r="E482" s="125"/>
      <c r="F482" s="125"/>
      <c r="G482" s="125"/>
      <c r="H482" s="125"/>
      <c r="I482" s="125"/>
      <c r="J482" s="125"/>
      <c r="K482" s="125"/>
      <c r="L482" s="125"/>
    </row>
    <row r="483" spans="2:12">
      <c r="B483" s="124"/>
      <c r="C483" s="125"/>
      <c r="D483" s="125"/>
      <c r="E483" s="125"/>
      <c r="F483" s="125"/>
      <c r="G483" s="125"/>
      <c r="H483" s="125"/>
      <c r="I483" s="125"/>
      <c r="J483" s="125"/>
      <c r="K483" s="125"/>
      <c r="L483" s="125"/>
    </row>
    <row r="484" spans="2:12">
      <c r="B484" s="124"/>
      <c r="C484" s="125"/>
      <c r="D484" s="125"/>
      <c r="E484" s="125"/>
      <c r="F484" s="125"/>
      <c r="G484" s="125"/>
      <c r="H484" s="125"/>
      <c r="I484" s="125"/>
      <c r="J484" s="125"/>
      <c r="K484" s="125"/>
      <c r="L484" s="125"/>
    </row>
    <row r="485" spans="2:12">
      <c r="B485" s="124"/>
      <c r="C485" s="125"/>
      <c r="D485" s="125"/>
      <c r="E485" s="125"/>
      <c r="F485" s="125"/>
      <c r="G485" s="125"/>
      <c r="H485" s="125"/>
      <c r="I485" s="125"/>
      <c r="J485" s="125"/>
      <c r="K485" s="125"/>
      <c r="L485" s="125"/>
    </row>
    <row r="486" spans="2:12">
      <c r="B486" s="124"/>
      <c r="C486" s="125"/>
      <c r="D486" s="125"/>
      <c r="E486" s="125"/>
      <c r="F486" s="125"/>
      <c r="G486" s="125"/>
      <c r="H486" s="125"/>
      <c r="I486" s="125"/>
      <c r="J486" s="125"/>
      <c r="K486" s="125"/>
      <c r="L486" s="125"/>
    </row>
    <row r="487" spans="2:12">
      <c r="B487" s="124"/>
      <c r="C487" s="125"/>
      <c r="D487" s="125"/>
      <c r="E487" s="125"/>
      <c r="F487" s="125"/>
      <c r="G487" s="125"/>
      <c r="H487" s="125"/>
      <c r="I487" s="125"/>
      <c r="J487" s="125"/>
      <c r="K487" s="125"/>
      <c r="L487" s="125"/>
    </row>
    <row r="488" spans="2:12">
      <c r="B488" s="124"/>
      <c r="C488" s="125"/>
      <c r="D488" s="125"/>
      <c r="E488" s="125"/>
      <c r="F488" s="125"/>
      <c r="G488" s="125"/>
      <c r="H488" s="125"/>
      <c r="I488" s="125"/>
      <c r="J488" s="125"/>
      <c r="K488" s="125"/>
      <c r="L488" s="125"/>
    </row>
    <row r="489" spans="2:12">
      <c r="B489" s="124"/>
      <c r="C489" s="125"/>
      <c r="D489" s="125"/>
      <c r="E489" s="125"/>
      <c r="F489" s="125"/>
      <c r="G489" s="125"/>
      <c r="H489" s="125"/>
      <c r="I489" s="125"/>
      <c r="J489" s="125"/>
      <c r="K489" s="125"/>
      <c r="L489" s="125"/>
    </row>
    <row r="490" spans="2:12">
      <c r="B490" s="124"/>
      <c r="C490" s="125"/>
      <c r="D490" s="125"/>
      <c r="E490" s="125"/>
      <c r="F490" s="125"/>
      <c r="G490" s="125"/>
      <c r="H490" s="125"/>
      <c r="I490" s="125"/>
      <c r="J490" s="125"/>
      <c r="K490" s="125"/>
      <c r="L490" s="125"/>
    </row>
    <row r="491" spans="2:12">
      <c r="B491" s="124"/>
      <c r="C491" s="125"/>
      <c r="D491" s="125"/>
      <c r="E491" s="125"/>
      <c r="F491" s="125"/>
      <c r="G491" s="125"/>
      <c r="H491" s="125"/>
      <c r="I491" s="125"/>
      <c r="J491" s="125"/>
      <c r="K491" s="125"/>
      <c r="L491" s="125"/>
    </row>
    <row r="492" spans="2:12">
      <c r="B492" s="124"/>
      <c r="C492" s="125"/>
      <c r="D492" s="125"/>
      <c r="E492" s="125"/>
      <c r="F492" s="125"/>
      <c r="G492" s="125"/>
      <c r="H492" s="125"/>
      <c r="I492" s="125"/>
      <c r="J492" s="125"/>
      <c r="K492" s="125"/>
      <c r="L492" s="125"/>
    </row>
    <row r="493" spans="2:12">
      <c r="B493" s="124"/>
      <c r="C493" s="125"/>
      <c r="D493" s="125"/>
      <c r="E493" s="125"/>
      <c r="F493" s="125"/>
      <c r="G493" s="125"/>
      <c r="H493" s="125"/>
      <c r="I493" s="125"/>
      <c r="J493" s="125"/>
      <c r="K493" s="125"/>
      <c r="L493" s="125"/>
    </row>
    <row r="494" spans="2:12">
      <c r="B494" s="124"/>
      <c r="C494" s="125"/>
      <c r="D494" s="125"/>
      <c r="E494" s="125"/>
      <c r="F494" s="125"/>
      <c r="G494" s="125"/>
      <c r="H494" s="125"/>
      <c r="I494" s="125"/>
      <c r="J494" s="125"/>
      <c r="K494" s="125"/>
      <c r="L494" s="125"/>
    </row>
    <row r="495" spans="2:12">
      <c r="B495" s="124"/>
      <c r="C495" s="125"/>
      <c r="D495" s="125"/>
      <c r="E495" s="125"/>
      <c r="F495" s="125"/>
      <c r="G495" s="125"/>
      <c r="H495" s="125"/>
      <c r="I495" s="125"/>
      <c r="J495" s="125"/>
      <c r="K495" s="125"/>
      <c r="L495" s="125"/>
    </row>
    <row r="496" spans="2:12">
      <c r="B496" s="124"/>
      <c r="C496" s="125"/>
      <c r="D496" s="125"/>
      <c r="E496" s="125"/>
      <c r="F496" s="125"/>
      <c r="G496" s="125"/>
      <c r="H496" s="125"/>
      <c r="I496" s="125"/>
      <c r="J496" s="125"/>
      <c r="K496" s="125"/>
      <c r="L496" s="125"/>
    </row>
    <row r="497" spans="2:12">
      <c r="B497" s="124"/>
      <c r="C497" s="125"/>
      <c r="D497" s="125"/>
      <c r="E497" s="125"/>
      <c r="F497" s="125"/>
      <c r="G497" s="125"/>
      <c r="H497" s="125"/>
      <c r="I497" s="125"/>
      <c r="J497" s="125"/>
      <c r="K497" s="125"/>
      <c r="L497" s="125"/>
    </row>
    <row r="498" spans="2:12">
      <c r="B498" s="124"/>
      <c r="C498" s="125"/>
      <c r="D498" s="125"/>
      <c r="E498" s="125"/>
      <c r="F498" s="125"/>
      <c r="G498" s="125"/>
      <c r="H498" s="125"/>
      <c r="I498" s="125"/>
      <c r="J498" s="125"/>
      <c r="K498" s="125"/>
      <c r="L498" s="125"/>
    </row>
    <row r="499" spans="2:12">
      <c r="B499" s="124"/>
      <c r="C499" s="125"/>
      <c r="D499" s="125"/>
      <c r="E499" s="125"/>
      <c r="F499" s="125"/>
      <c r="G499" s="125"/>
      <c r="H499" s="125"/>
      <c r="I499" s="125"/>
      <c r="J499" s="125"/>
      <c r="K499" s="125"/>
      <c r="L499" s="125"/>
    </row>
    <row r="500" spans="2:12">
      <c r="B500" s="124"/>
      <c r="C500" s="125"/>
      <c r="D500" s="125"/>
      <c r="E500" s="125"/>
      <c r="F500" s="125"/>
      <c r="G500" s="125"/>
      <c r="H500" s="125"/>
      <c r="I500" s="125"/>
      <c r="J500" s="125"/>
      <c r="K500" s="125"/>
      <c r="L500" s="125"/>
    </row>
    <row r="501" spans="2:12">
      <c r="B501" s="124"/>
      <c r="C501" s="125"/>
      <c r="D501" s="125"/>
      <c r="E501" s="125"/>
      <c r="F501" s="125"/>
      <c r="G501" s="125"/>
      <c r="H501" s="125"/>
      <c r="I501" s="125"/>
      <c r="J501" s="125"/>
      <c r="K501" s="125"/>
      <c r="L501" s="125"/>
    </row>
    <row r="502" spans="2:12">
      <c r="B502" s="124"/>
      <c r="C502" s="125"/>
      <c r="D502" s="125"/>
      <c r="E502" s="125"/>
      <c r="F502" s="125"/>
      <c r="G502" s="125"/>
      <c r="H502" s="125"/>
      <c r="I502" s="125"/>
      <c r="J502" s="125"/>
      <c r="K502" s="125"/>
      <c r="L502" s="125"/>
    </row>
    <row r="503" spans="2:12">
      <c r="B503" s="124"/>
      <c r="C503" s="125"/>
      <c r="D503" s="125"/>
      <c r="E503" s="125"/>
      <c r="F503" s="125"/>
      <c r="G503" s="125"/>
      <c r="H503" s="125"/>
      <c r="I503" s="125"/>
      <c r="J503" s="125"/>
      <c r="K503" s="125"/>
      <c r="L503" s="125"/>
    </row>
    <row r="504" spans="2:12">
      <c r="B504" s="124"/>
      <c r="C504" s="125"/>
      <c r="D504" s="125"/>
      <c r="E504" s="125"/>
      <c r="F504" s="125"/>
      <c r="G504" s="125"/>
      <c r="H504" s="125"/>
      <c r="I504" s="125"/>
      <c r="J504" s="125"/>
      <c r="K504" s="125"/>
      <c r="L504" s="125"/>
    </row>
    <row r="505" spans="2:12">
      <c r="B505" s="124"/>
      <c r="C505" s="125"/>
      <c r="D505" s="125"/>
      <c r="E505" s="125"/>
      <c r="F505" s="125"/>
      <c r="G505" s="125"/>
      <c r="H505" s="125"/>
      <c r="I505" s="125"/>
      <c r="J505" s="125"/>
      <c r="K505" s="125"/>
      <c r="L505" s="125"/>
    </row>
    <row r="506" spans="2:12">
      <c r="B506" s="124"/>
      <c r="C506" s="125"/>
      <c r="D506" s="125"/>
      <c r="E506" s="125"/>
      <c r="F506" s="125"/>
      <c r="G506" s="125"/>
      <c r="H506" s="125"/>
      <c r="I506" s="125"/>
      <c r="J506" s="125"/>
      <c r="K506" s="125"/>
      <c r="L506" s="125"/>
    </row>
    <row r="507" spans="2:12">
      <c r="B507" s="124"/>
      <c r="C507" s="125"/>
      <c r="D507" s="125"/>
      <c r="E507" s="125"/>
      <c r="F507" s="125"/>
      <c r="G507" s="125"/>
      <c r="H507" s="125"/>
      <c r="I507" s="125"/>
      <c r="J507" s="125"/>
      <c r="K507" s="125"/>
      <c r="L507" s="125"/>
    </row>
    <row r="508" spans="2:12">
      <c r="B508" s="124"/>
      <c r="C508" s="125"/>
      <c r="D508" s="125"/>
      <c r="E508" s="125"/>
      <c r="F508" s="125"/>
      <c r="G508" s="125"/>
      <c r="H508" s="125"/>
      <c r="I508" s="125"/>
      <c r="J508" s="125"/>
      <c r="K508" s="125"/>
      <c r="L508" s="125"/>
    </row>
    <row r="509" spans="2:12">
      <c r="B509" s="124"/>
      <c r="C509" s="125"/>
      <c r="D509" s="125"/>
      <c r="E509" s="125"/>
      <c r="F509" s="125"/>
      <c r="G509" s="125"/>
      <c r="H509" s="125"/>
      <c r="I509" s="125"/>
      <c r="J509" s="125"/>
      <c r="K509" s="125"/>
      <c r="L509" s="125"/>
    </row>
    <row r="510" spans="2:12">
      <c r="B510" s="124"/>
      <c r="C510" s="125"/>
      <c r="D510" s="125"/>
      <c r="E510" s="125"/>
      <c r="F510" s="125"/>
      <c r="G510" s="125"/>
      <c r="H510" s="125"/>
      <c r="I510" s="125"/>
      <c r="J510" s="125"/>
      <c r="K510" s="125"/>
      <c r="L510" s="125"/>
    </row>
    <row r="511" spans="2:12">
      <c r="B511" s="124"/>
      <c r="C511" s="125"/>
      <c r="D511" s="125"/>
      <c r="E511" s="125"/>
      <c r="F511" s="125"/>
      <c r="G511" s="125"/>
      <c r="H511" s="125"/>
      <c r="I511" s="125"/>
      <c r="J511" s="125"/>
      <c r="K511" s="125"/>
      <c r="L511" s="125"/>
    </row>
    <row r="512" spans="2:12">
      <c r="B512" s="124"/>
      <c r="C512" s="125"/>
      <c r="D512" s="125"/>
      <c r="E512" s="125"/>
      <c r="F512" s="125"/>
      <c r="G512" s="125"/>
      <c r="H512" s="125"/>
      <c r="I512" s="125"/>
      <c r="J512" s="125"/>
      <c r="K512" s="125"/>
      <c r="L512" s="125"/>
    </row>
    <row r="513" spans="2:12">
      <c r="B513" s="124"/>
      <c r="C513" s="125"/>
      <c r="D513" s="125"/>
      <c r="E513" s="125"/>
      <c r="F513" s="125"/>
      <c r="G513" s="125"/>
      <c r="H513" s="125"/>
      <c r="I513" s="125"/>
      <c r="J513" s="125"/>
      <c r="K513" s="125"/>
      <c r="L513" s="125"/>
    </row>
    <row r="514" spans="2:12">
      <c r="B514" s="124"/>
      <c r="C514" s="125"/>
      <c r="D514" s="125"/>
      <c r="E514" s="125"/>
      <c r="F514" s="125"/>
      <c r="G514" s="125"/>
      <c r="H514" s="125"/>
      <c r="I514" s="125"/>
      <c r="J514" s="125"/>
      <c r="K514" s="125"/>
      <c r="L514" s="125"/>
    </row>
    <row r="515" spans="2:12">
      <c r="B515" s="124"/>
      <c r="C515" s="125"/>
      <c r="D515" s="125"/>
      <c r="E515" s="125"/>
      <c r="F515" s="125"/>
      <c r="G515" s="125"/>
      <c r="H515" s="125"/>
      <c r="I515" s="125"/>
      <c r="J515" s="125"/>
      <c r="K515" s="125"/>
      <c r="L515" s="125"/>
    </row>
    <row r="516" spans="2:12">
      <c r="B516" s="124"/>
      <c r="C516" s="125"/>
      <c r="D516" s="125"/>
      <c r="E516" s="125"/>
      <c r="F516" s="125"/>
      <c r="G516" s="125"/>
      <c r="H516" s="125"/>
      <c r="I516" s="125"/>
      <c r="J516" s="125"/>
      <c r="K516" s="125"/>
      <c r="L516" s="125"/>
    </row>
    <row r="517" spans="2:12">
      <c r="B517" s="124"/>
      <c r="C517" s="125"/>
      <c r="D517" s="125"/>
      <c r="E517" s="125"/>
      <c r="F517" s="125"/>
      <c r="G517" s="125"/>
      <c r="H517" s="125"/>
      <c r="I517" s="125"/>
      <c r="J517" s="125"/>
      <c r="K517" s="125"/>
      <c r="L517" s="125"/>
    </row>
    <row r="518" spans="2:12">
      <c r="B518" s="124"/>
      <c r="C518" s="125"/>
      <c r="D518" s="125"/>
      <c r="E518" s="125"/>
      <c r="F518" s="125"/>
      <c r="G518" s="125"/>
      <c r="H518" s="125"/>
      <c r="I518" s="125"/>
      <c r="J518" s="125"/>
      <c r="K518" s="125"/>
      <c r="L518" s="125"/>
    </row>
    <row r="519" spans="2:12">
      <c r="B519" s="124"/>
      <c r="C519" s="125"/>
      <c r="D519" s="125"/>
      <c r="E519" s="125"/>
      <c r="F519" s="125"/>
      <c r="G519" s="125"/>
      <c r="H519" s="125"/>
      <c r="I519" s="125"/>
      <c r="J519" s="125"/>
      <c r="K519" s="125"/>
      <c r="L519" s="125"/>
    </row>
    <row r="520" spans="2:12">
      <c r="B520" s="124"/>
      <c r="C520" s="125"/>
      <c r="D520" s="125"/>
      <c r="E520" s="125"/>
      <c r="F520" s="125"/>
      <c r="G520" s="125"/>
      <c r="H520" s="125"/>
      <c r="I520" s="125"/>
      <c r="J520" s="125"/>
      <c r="K520" s="125"/>
      <c r="L520" s="125"/>
    </row>
    <row r="521" spans="2:12">
      <c r="B521" s="124"/>
      <c r="C521" s="125"/>
      <c r="D521" s="125"/>
      <c r="E521" s="125"/>
      <c r="F521" s="125"/>
      <c r="G521" s="125"/>
      <c r="H521" s="125"/>
      <c r="I521" s="125"/>
      <c r="J521" s="125"/>
      <c r="K521" s="125"/>
      <c r="L521" s="125"/>
    </row>
    <row r="522" spans="2:12">
      <c r="B522" s="124"/>
      <c r="C522" s="125"/>
      <c r="D522" s="125"/>
      <c r="E522" s="125"/>
      <c r="F522" s="125"/>
      <c r="G522" s="125"/>
      <c r="H522" s="125"/>
      <c r="I522" s="125"/>
      <c r="J522" s="125"/>
      <c r="K522" s="125"/>
      <c r="L522" s="125"/>
    </row>
    <row r="523" spans="2:12">
      <c r="B523" s="124"/>
      <c r="C523" s="125"/>
      <c r="D523" s="125"/>
      <c r="E523" s="125"/>
      <c r="F523" s="125"/>
      <c r="G523" s="125"/>
      <c r="H523" s="125"/>
      <c r="I523" s="125"/>
      <c r="J523" s="125"/>
      <c r="K523" s="125"/>
      <c r="L523" s="125"/>
    </row>
    <row r="524" spans="2:12">
      <c r="B524" s="124"/>
      <c r="C524" s="125"/>
      <c r="D524" s="125"/>
      <c r="E524" s="125"/>
      <c r="F524" s="125"/>
      <c r="G524" s="125"/>
      <c r="H524" s="125"/>
      <c r="I524" s="125"/>
      <c r="J524" s="125"/>
      <c r="K524" s="125"/>
      <c r="L524" s="125"/>
    </row>
    <row r="525" spans="2:12">
      <c r="B525" s="124"/>
      <c r="C525" s="125"/>
      <c r="D525" s="125"/>
      <c r="E525" s="125"/>
      <c r="F525" s="125"/>
      <c r="G525" s="125"/>
      <c r="H525" s="125"/>
      <c r="I525" s="125"/>
      <c r="J525" s="125"/>
      <c r="K525" s="125"/>
      <c r="L525" s="125"/>
    </row>
    <row r="526" spans="2:12">
      <c r="B526" s="124"/>
      <c r="C526" s="125"/>
      <c r="D526" s="125"/>
      <c r="E526" s="125"/>
      <c r="F526" s="125"/>
      <c r="G526" s="125"/>
      <c r="H526" s="125"/>
      <c r="I526" s="125"/>
      <c r="J526" s="125"/>
      <c r="K526" s="125"/>
      <c r="L526" s="125"/>
    </row>
    <row r="527" spans="2:12">
      <c r="B527" s="124"/>
      <c r="C527" s="125"/>
      <c r="D527" s="125"/>
      <c r="E527" s="125"/>
      <c r="F527" s="125"/>
      <c r="G527" s="125"/>
      <c r="H527" s="125"/>
      <c r="I527" s="125"/>
      <c r="J527" s="125"/>
      <c r="K527" s="125"/>
      <c r="L527" s="125"/>
    </row>
    <row r="528" spans="2:12">
      <c r="B528" s="124"/>
      <c r="C528" s="125"/>
      <c r="D528" s="125"/>
      <c r="E528" s="125"/>
      <c r="F528" s="125"/>
      <c r="G528" s="125"/>
      <c r="H528" s="125"/>
      <c r="I528" s="125"/>
      <c r="J528" s="125"/>
      <c r="K528" s="125"/>
      <c r="L528" s="125"/>
    </row>
    <row r="529" spans="2:12">
      <c r="B529" s="124"/>
      <c r="C529" s="125"/>
      <c r="D529" s="125"/>
      <c r="E529" s="125"/>
      <c r="F529" s="125"/>
      <c r="G529" s="125"/>
      <c r="H529" s="125"/>
      <c r="I529" s="125"/>
      <c r="J529" s="125"/>
      <c r="K529" s="125"/>
      <c r="L529" s="125"/>
    </row>
    <row r="530" spans="2:12">
      <c r="B530" s="124"/>
      <c r="C530" s="125"/>
      <c r="D530" s="125"/>
      <c r="E530" s="125"/>
      <c r="F530" s="125"/>
      <c r="G530" s="125"/>
      <c r="H530" s="125"/>
      <c r="I530" s="125"/>
      <c r="J530" s="125"/>
      <c r="K530" s="125"/>
      <c r="L530" s="125"/>
    </row>
    <row r="531" spans="2:12">
      <c r="B531" s="124"/>
      <c r="C531" s="125"/>
      <c r="D531" s="125"/>
      <c r="E531" s="125"/>
      <c r="F531" s="125"/>
      <c r="G531" s="125"/>
      <c r="H531" s="125"/>
      <c r="I531" s="125"/>
      <c r="J531" s="125"/>
      <c r="K531" s="125"/>
      <c r="L531" s="125"/>
    </row>
    <row r="532" spans="2:12">
      <c r="B532" s="124"/>
      <c r="C532" s="125"/>
      <c r="D532" s="125"/>
      <c r="E532" s="125"/>
      <c r="F532" s="125"/>
      <c r="G532" s="125"/>
      <c r="H532" s="125"/>
      <c r="I532" s="125"/>
      <c r="J532" s="125"/>
      <c r="K532" s="125"/>
      <c r="L532" s="125"/>
    </row>
    <row r="533" spans="2:12">
      <c r="B533" s="124"/>
      <c r="C533" s="125"/>
      <c r="D533" s="125"/>
      <c r="E533" s="125"/>
      <c r="F533" s="125"/>
      <c r="G533" s="125"/>
      <c r="H533" s="125"/>
      <c r="I533" s="125"/>
      <c r="J533" s="125"/>
      <c r="K533" s="125"/>
      <c r="L533" s="125"/>
    </row>
    <row r="534" spans="2:12">
      <c r="B534" s="124"/>
      <c r="C534" s="125"/>
      <c r="D534" s="125"/>
      <c r="E534" s="125"/>
      <c r="F534" s="125"/>
      <c r="G534" s="125"/>
      <c r="H534" s="125"/>
      <c r="I534" s="125"/>
      <c r="J534" s="125"/>
      <c r="K534" s="125"/>
      <c r="L534" s="125"/>
    </row>
    <row r="535" spans="2:12">
      <c r="B535" s="124"/>
      <c r="C535" s="125"/>
      <c r="D535" s="125"/>
      <c r="E535" s="125"/>
      <c r="F535" s="125"/>
      <c r="G535" s="125"/>
      <c r="H535" s="125"/>
      <c r="I535" s="125"/>
      <c r="J535" s="125"/>
      <c r="K535" s="125"/>
      <c r="L535" s="125"/>
    </row>
    <row r="536" spans="2:12">
      <c r="B536" s="124"/>
      <c r="C536" s="125"/>
      <c r="D536" s="125"/>
      <c r="E536" s="125"/>
      <c r="F536" s="125"/>
      <c r="G536" s="125"/>
      <c r="H536" s="125"/>
      <c r="I536" s="125"/>
      <c r="J536" s="125"/>
      <c r="K536" s="125"/>
      <c r="L536" s="125"/>
    </row>
    <row r="537" spans="2:12">
      <c r="B537" s="124"/>
      <c r="C537" s="125"/>
      <c r="D537" s="125"/>
      <c r="E537" s="125"/>
      <c r="F537" s="125"/>
      <c r="G537" s="125"/>
      <c r="H537" s="125"/>
      <c r="I537" s="125"/>
      <c r="J537" s="125"/>
      <c r="K537" s="125"/>
      <c r="L537" s="125"/>
    </row>
    <row r="538" spans="2:12">
      <c r="B538" s="124"/>
      <c r="C538" s="125"/>
      <c r="D538" s="125"/>
      <c r="E538" s="125"/>
      <c r="F538" s="125"/>
      <c r="G538" s="125"/>
      <c r="H538" s="125"/>
      <c r="I538" s="125"/>
      <c r="J538" s="125"/>
      <c r="K538" s="125"/>
      <c r="L538" s="125"/>
    </row>
    <row r="539" spans="2:12">
      <c r="B539" s="124"/>
      <c r="C539" s="125"/>
      <c r="D539" s="125"/>
      <c r="E539" s="125"/>
      <c r="F539" s="125"/>
      <c r="G539" s="125"/>
      <c r="H539" s="125"/>
      <c r="I539" s="125"/>
      <c r="J539" s="125"/>
      <c r="K539" s="125"/>
      <c r="L539" s="125"/>
    </row>
    <row r="540" spans="2:12">
      <c r="B540" s="124"/>
      <c r="C540" s="125"/>
      <c r="D540" s="125"/>
      <c r="E540" s="125"/>
      <c r="F540" s="125"/>
      <c r="G540" s="125"/>
      <c r="H540" s="125"/>
      <c r="I540" s="125"/>
      <c r="J540" s="125"/>
      <c r="K540" s="125"/>
      <c r="L540" s="125"/>
    </row>
    <row r="541" spans="2:12">
      <c r="B541" s="124"/>
      <c r="C541" s="125"/>
      <c r="D541" s="125"/>
      <c r="E541" s="125"/>
      <c r="F541" s="125"/>
      <c r="G541" s="125"/>
      <c r="H541" s="125"/>
      <c r="I541" s="125"/>
      <c r="J541" s="125"/>
      <c r="K541" s="125"/>
      <c r="L541" s="125"/>
    </row>
    <row r="542" spans="2:12">
      <c r="B542" s="124"/>
      <c r="C542" s="125"/>
      <c r="D542" s="125"/>
      <c r="E542" s="125"/>
      <c r="F542" s="125"/>
      <c r="G542" s="125"/>
      <c r="H542" s="125"/>
      <c r="I542" s="125"/>
      <c r="J542" s="125"/>
      <c r="K542" s="125"/>
      <c r="L542" s="125"/>
    </row>
    <row r="543" spans="2:12">
      <c r="B543" s="124"/>
      <c r="C543" s="125"/>
      <c r="D543" s="125"/>
      <c r="E543" s="125"/>
      <c r="F543" s="125"/>
      <c r="G543" s="125"/>
      <c r="H543" s="125"/>
      <c r="I543" s="125"/>
      <c r="J543" s="125"/>
      <c r="K543" s="125"/>
      <c r="L543" s="125"/>
    </row>
    <row r="544" spans="2:12">
      <c r="B544" s="124"/>
      <c r="C544" s="125"/>
      <c r="D544" s="125"/>
      <c r="E544" s="125"/>
      <c r="F544" s="125"/>
      <c r="G544" s="125"/>
      <c r="H544" s="125"/>
      <c r="I544" s="125"/>
      <c r="J544" s="125"/>
      <c r="K544" s="125"/>
      <c r="L544" s="125"/>
    </row>
    <row r="545" spans="2:12">
      <c r="B545" s="124"/>
      <c r="C545" s="125"/>
      <c r="D545" s="125"/>
      <c r="E545" s="125"/>
      <c r="F545" s="125"/>
      <c r="G545" s="125"/>
      <c r="H545" s="125"/>
      <c r="I545" s="125"/>
      <c r="J545" s="125"/>
      <c r="K545" s="125"/>
      <c r="L545" s="125"/>
    </row>
    <row r="546" spans="2:12">
      <c r="B546" s="124"/>
      <c r="C546" s="125"/>
      <c r="D546" s="125"/>
      <c r="E546" s="125"/>
      <c r="F546" s="125"/>
      <c r="G546" s="125"/>
      <c r="H546" s="125"/>
      <c r="I546" s="125"/>
      <c r="J546" s="125"/>
      <c r="K546" s="125"/>
      <c r="L546" s="125"/>
    </row>
    <row r="547" spans="2:12">
      <c r="B547" s="124"/>
      <c r="C547" s="125"/>
      <c r="D547" s="125"/>
      <c r="E547" s="125"/>
      <c r="F547" s="125"/>
      <c r="G547" s="125"/>
      <c r="H547" s="125"/>
      <c r="I547" s="125"/>
      <c r="J547" s="125"/>
      <c r="K547" s="125"/>
      <c r="L547" s="125"/>
    </row>
    <row r="548" spans="2:12">
      <c r="B548" s="124"/>
      <c r="C548" s="125"/>
      <c r="D548" s="125"/>
      <c r="E548" s="125"/>
      <c r="F548" s="125"/>
      <c r="G548" s="125"/>
      <c r="H548" s="125"/>
      <c r="I548" s="125"/>
      <c r="J548" s="125"/>
      <c r="K548" s="125"/>
      <c r="L548" s="125"/>
    </row>
    <row r="549" spans="2:12">
      <c r="B549" s="124"/>
      <c r="C549" s="125"/>
      <c r="D549" s="125"/>
      <c r="E549" s="125"/>
      <c r="F549" s="125"/>
      <c r="G549" s="125"/>
      <c r="H549" s="125"/>
      <c r="I549" s="125"/>
      <c r="J549" s="125"/>
      <c r="K549" s="125"/>
      <c r="L549" s="125"/>
    </row>
    <row r="550" spans="2:12">
      <c r="B550" s="124"/>
      <c r="C550" s="125"/>
      <c r="D550" s="125"/>
      <c r="E550" s="125"/>
      <c r="F550" s="125"/>
      <c r="G550" s="125"/>
      <c r="H550" s="125"/>
      <c r="I550" s="125"/>
      <c r="J550" s="125"/>
      <c r="K550" s="125"/>
      <c r="L550" s="125"/>
    </row>
    <row r="551" spans="2:12">
      <c r="B551" s="124"/>
      <c r="C551" s="125"/>
      <c r="D551" s="125"/>
      <c r="E551" s="125"/>
      <c r="F551" s="125"/>
      <c r="G551" s="125"/>
      <c r="H551" s="125"/>
      <c r="I551" s="125"/>
      <c r="J551" s="125"/>
      <c r="K551" s="125"/>
      <c r="L551" s="125"/>
    </row>
    <row r="552" spans="2:12">
      <c r="B552" s="124"/>
      <c r="C552" s="125"/>
      <c r="D552" s="125"/>
      <c r="E552" s="125"/>
      <c r="F552" s="125"/>
      <c r="G552" s="125"/>
      <c r="H552" s="125"/>
      <c r="I552" s="125"/>
      <c r="J552" s="125"/>
      <c r="K552" s="125"/>
      <c r="L552" s="125"/>
    </row>
    <row r="553" spans="2:12">
      <c r="B553" s="124"/>
      <c r="C553" s="125"/>
      <c r="D553" s="125"/>
      <c r="E553" s="125"/>
      <c r="F553" s="125"/>
      <c r="G553" s="125"/>
      <c r="H553" s="125"/>
      <c r="I553" s="125"/>
      <c r="J553" s="125"/>
      <c r="K553" s="125"/>
      <c r="L553" s="125"/>
    </row>
    <row r="554" spans="2:12">
      <c r="B554" s="124"/>
      <c r="C554" s="125"/>
      <c r="D554" s="125"/>
      <c r="E554" s="125"/>
      <c r="F554" s="125"/>
      <c r="G554" s="125"/>
      <c r="H554" s="125"/>
      <c r="I554" s="125"/>
      <c r="J554" s="125"/>
      <c r="K554" s="125"/>
      <c r="L554" s="125"/>
    </row>
    <row r="555" spans="2:12">
      <c r="B555" s="124"/>
      <c r="C555" s="125"/>
      <c r="D555" s="125"/>
      <c r="E555" s="125"/>
      <c r="F555" s="125"/>
      <c r="G555" s="125"/>
      <c r="H555" s="125"/>
      <c r="I555" s="125"/>
      <c r="J555" s="125"/>
      <c r="K555" s="125"/>
      <c r="L555" s="125"/>
    </row>
    <row r="556" spans="2:12">
      <c r="B556" s="124"/>
      <c r="C556" s="125"/>
      <c r="D556" s="125"/>
      <c r="E556" s="125"/>
      <c r="F556" s="125"/>
      <c r="G556" s="125"/>
      <c r="H556" s="125"/>
      <c r="I556" s="125"/>
      <c r="J556" s="125"/>
      <c r="K556" s="125"/>
      <c r="L556" s="125"/>
    </row>
    <row r="557" spans="2:12">
      <c r="B557" s="124"/>
      <c r="C557" s="125"/>
      <c r="D557" s="125"/>
      <c r="E557" s="125"/>
      <c r="F557" s="125"/>
      <c r="G557" s="125"/>
      <c r="H557" s="125"/>
      <c r="I557" s="125"/>
      <c r="J557" s="125"/>
      <c r="K557" s="125"/>
      <c r="L557" s="125"/>
    </row>
    <row r="558" spans="2:12">
      <c r="B558" s="124"/>
      <c r="C558" s="125"/>
      <c r="D558" s="125"/>
      <c r="E558" s="125"/>
      <c r="F558" s="125"/>
      <c r="G558" s="125"/>
      <c r="H558" s="125"/>
      <c r="I558" s="125"/>
      <c r="J558" s="125"/>
      <c r="K558" s="125"/>
      <c r="L558" s="125"/>
    </row>
    <row r="559" spans="2:12">
      <c r="B559" s="124"/>
      <c r="C559" s="125"/>
      <c r="D559" s="125"/>
      <c r="E559" s="125"/>
      <c r="F559" s="125"/>
      <c r="G559" s="125"/>
      <c r="H559" s="125"/>
      <c r="I559" s="125"/>
      <c r="J559" s="125"/>
      <c r="K559" s="125"/>
      <c r="L559" s="125"/>
    </row>
    <row r="560" spans="2:12">
      <c r="B560" s="124"/>
      <c r="C560" s="125"/>
      <c r="D560" s="125"/>
      <c r="E560" s="125"/>
      <c r="F560" s="125"/>
      <c r="G560" s="125"/>
      <c r="H560" s="125"/>
      <c r="I560" s="125"/>
      <c r="J560" s="125"/>
      <c r="K560" s="125"/>
      <c r="L560" s="125"/>
    </row>
    <row r="561" spans="2:12">
      <c r="B561" s="124"/>
      <c r="C561" s="125"/>
      <c r="D561" s="125"/>
      <c r="E561" s="125"/>
      <c r="F561" s="125"/>
      <c r="G561" s="125"/>
      <c r="H561" s="125"/>
      <c r="I561" s="125"/>
      <c r="J561" s="125"/>
      <c r="K561" s="125"/>
      <c r="L561" s="125"/>
    </row>
    <row r="562" spans="2:12">
      <c r="B562" s="124"/>
      <c r="C562" s="125"/>
      <c r="D562" s="125"/>
      <c r="E562" s="125"/>
      <c r="F562" s="125"/>
      <c r="G562" s="125"/>
      <c r="H562" s="125"/>
      <c r="I562" s="125"/>
      <c r="J562" s="125"/>
      <c r="K562" s="125"/>
      <c r="L562" s="125"/>
    </row>
    <row r="563" spans="2:12">
      <c r="B563" s="124"/>
      <c r="C563" s="125"/>
      <c r="D563" s="125"/>
      <c r="E563" s="125"/>
      <c r="F563" s="125"/>
      <c r="G563" s="125"/>
      <c r="H563" s="125"/>
      <c r="I563" s="125"/>
      <c r="J563" s="125"/>
      <c r="K563" s="125"/>
      <c r="L563" s="125"/>
    </row>
    <row r="564" spans="2:12">
      <c r="B564" s="124"/>
      <c r="C564" s="125"/>
      <c r="D564" s="125"/>
      <c r="E564" s="125"/>
      <c r="F564" s="125"/>
      <c r="G564" s="125"/>
      <c r="H564" s="125"/>
      <c r="I564" s="125"/>
      <c r="J564" s="125"/>
      <c r="K564" s="125"/>
      <c r="L564" s="125"/>
    </row>
    <row r="565" spans="2:12">
      <c r="B565" s="124"/>
      <c r="C565" s="125"/>
      <c r="D565" s="125"/>
      <c r="E565" s="125"/>
      <c r="F565" s="125"/>
      <c r="G565" s="125"/>
      <c r="H565" s="125"/>
      <c r="I565" s="125"/>
      <c r="J565" s="125"/>
      <c r="K565" s="125"/>
      <c r="L565" s="125"/>
    </row>
    <row r="566" spans="2:12">
      <c r="B566" s="124"/>
      <c r="C566" s="125"/>
      <c r="D566" s="125"/>
      <c r="E566" s="125"/>
      <c r="F566" s="125"/>
      <c r="G566" s="125"/>
      <c r="H566" s="125"/>
      <c r="I566" s="125"/>
      <c r="J566" s="125"/>
      <c r="K566" s="125"/>
      <c r="L566" s="125"/>
    </row>
    <row r="567" spans="2:12">
      <c r="B567" s="124"/>
      <c r="C567" s="125"/>
      <c r="D567" s="125"/>
      <c r="E567" s="125"/>
      <c r="F567" s="125"/>
      <c r="G567" s="125"/>
      <c r="H567" s="125"/>
      <c r="I567" s="125"/>
      <c r="J567" s="125"/>
      <c r="K567" s="125"/>
      <c r="L567" s="125"/>
    </row>
    <row r="568" spans="2:12">
      <c r="B568" s="124"/>
      <c r="C568" s="125"/>
      <c r="D568" s="125"/>
      <c r="E568" s="125"/>
      <c r="F568" s="125"/>
      <c r="G568" s="125"/>
      <c r="H568" s="125"/>
      <c r="I568" s="125"/>
      <c r="J568" s="125"/>
      <c r="K568" s="125"/>
      <c r="L568" s="125"/>
    </row>
    <row r="569" spans="2:12">
      <c r="B569" s="124"/>
      <c r="C569" s="125"/>
      <c r="D569" s="125"/>
      <c r="E569" s="125"/>
      <c r="F569" s="125"/>
      <c r="G569" s="125"/>
      <c r="H569" s="125"/>
      <c r="I569" s="125"/>
      <c r="J569" s="125"/>
      <c r="K569" s="125"/>
      <c r="L569" s="125"/>
    </row>
    <row r="570" spans="2:12">
      <c r="B570" s="124"/>
      <c r="C570" s="125"/>
      <c r="D570" s="125"/>
      <c r="E570" s="125"/>
      <c r="F570" s="125"/>
      <c r="G570" s="125"/>
      <c r="H570" s="125"/>
      <c r="I570" s="125"/>
      <c r="J570" s="125"/>
      <c r="K570" s="125"/>
      <c r="L570" s="125"/>
    </row>
    <row r="571" spans="2:12">
      <c r="C571" s="1"/>
      <c r="D571" s="1"/>
    </row>
    <row r="572" spans="2:12">
      <c r="C572" s="1"/>
      <c r="D572" s="1"/>
    </row>
    <row r="573" spans="2:12">
      <c r="C573" s="1"/>
      <c r="D573" s="1"/>
    </row>
    <row r="574" spans="2:12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L53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6384" width="9.140625" style="1"/>
  </cols>
  <sheetData>
    <row r="1" spans="2:12">
      <c r="B1" s="46" t="s">
        <v>147</v>
      </c>
      <c r="C1" s="67" t="s" vm="1">
        <v>231</v>
      </c>
    </row>
    <row r="2" spans="2:12">
      <c r="B2" s="46" t="s">
        <v>146</v>
      </c>
      <c r="C2" s="67" t="s">
        <v>232</v>
      </c>
    </row>
    <row r="3" spans="2:12">
      <c r="B3" s="46" t="s">
        <v>148</v>
      </c>
      <c r="C3" s="67" t="s">
        <v>233</v>
      </c>
    </row>
    <row r="4" spans="2:12">
      <c r="B4" s="46" t="s">
        <v>149</v>
      </c>
      <c r="C4" s="67">
        <v>8803</v>
      </c>
    </row>
    <row r="6" spans="2:12" ht="26.25" customHeight="1">
      <c r="B6" s="155" t="s">
        <v>176</v>
      </c>
      <c r="C6" s="156"/>
      <c r="D6" s="156"/>
      <c r="E6" s="156"/>
      <c r="F6" s="156"/>
      <c r="G6" s="156"/>
      <c r="H6" s="156"/>
      <c r="I6" s="156"/>
      <c r="J6" s="156"/>
      <c r="K6" s="156"/>
      <c r="L6" s="157"/>
    </row>
    <row r="7" spans="2:12" ht="26.25" customHeight="1">
      <c r="B7" s="155" t="s">
        <v>101</v>
      </c>
      <c r="C7" s="156"/>
      <c r="D7" s="156"/>
      <c r="E7" s="156"/>
      <c r="F7" s="156"/>
      <c r="G7" s="156"/>
      <c r="H7" s="156"/>
      <c r="I7" s="156"/>
      <c r="J7" s="156"/>
      <c r="K7" s="156"/>
      <c r="L7" s="157"/>
    </row>
    <row r="8" spans="2:12" s="3" customFormat="1" ht="78.75">
      <c r="B8" s="21" t="s">
        <v>117</v>
      </c>
      <c r="C8" s="29" t="s">
        <v>47</v>
      </c>
      <c r="D8" s="29" t="s">
        <v>67</v>
      </c>
      <c r="E8" s="29" t="s">
        <v>104</v>
      </c>
      <c r="F8" s="29" t="s">
        <v>105</v>
      </c>
      <c r="G8" s="29" t="s">
        <v>207</v>
      </c>
      <c r="H8" s="29" t="s">
        <v>206</v>
      </c>
      <c r="I8" s="29" t="s">
        <v>112</v>
      </c>
      <c r="J8" s="29" t="s">
        <v>60</v>
      </c>
      <c r="K8" s="29" t="s">
        <v>150</v>
      </c>
      <c r="L8" s="30" t="s">
        <v>152</v>
      </c>
    </row>
    <row r="9" spans="2:12" s="3" customFormat="1" ht="21" customHeight="1">
      <c r="B9" s="14"/>
      <c r="C9" s="15"/>
      <c r="D9" s="15"/>
      <c r="E9" s="15"/>
      <c r="F9" s="15" t="s">
        <v>21</v>
      </c>
      <c r="G9" s="15" t="s">
        <v>214</v>
      </c>
      <c r="H9" s="15"/>
      <c r="I9" s="15" t="s">
        <v>210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130" t="s">
        <v>52</v>
      </c>
      <c r="C11" s="88"/>
      <c r="D11" s="88"/>
      <c r="E11" s="88"/>
      <c r="F11" s="88"/>
      <c r="G11" s="88"/>
      <c r="H11" s="88"/>
      <c r="I11" s="131">
        <v>0</v>
      </c>
      <c r="J11" s="88"/>
      <c r="K11" s="132">
        <v>0</v>
      </c>
      <c r="L11" s="132">
        <v>0</v>
      </c>
    </row>
    <row r="12" spans="2:12" ht="19.5" customHeight="1">
      <c r="B12" s="133" t="s">
        <v>222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3" spans="2:12">
      <c r="B13" s="133" t="s">
        <v>113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</row>
    <row r="14" spans="2:12">
      <c r="B14" s="133" t="s">
        <v>205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</row>
    <row r="15" spans="2:12">
      <c r="B15" s="133" t="s">
        <v>213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2:12" s="6" customFormat="1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</row>
    <row r="17" spans="2:12" s="6" customFormat="1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2:12" s="6" customFormat="1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</row>
    <row r="19" spans="2:12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12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12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12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124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</row>
    <row r="112" spans="2:12">
      <c r="B112" s="124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</row>
    <row r="113" spans="2:12">
      <c r="B113" s="124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</row>
    <row r="114" spans="2:12">
      <c r="B114" s="124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</row>
    <row r="115" spans="2:12">
      <c r="B115" s="124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</row>
    <row r="116" spans="2:12">
      <c r="B116" s="124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</row>
    <row r="117" spans="2:12">
      <c r="B117" s="124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</row>
    <row r="118" spans="2:12">
      <c r="B118" s="124"/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</row>
    <row r="119" spans="2:12">
      <c r="B119" s="124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</row>
    <row r="120" spans="2:12">
      <c r="B120" s="124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</row>
    <row r="121" spans="2:12">
      <c r="B121" s="124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</row>
    <row r="122" spans="2:12">
      <c r="B122" s="124"/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</row>
    <row r="123" spans="2:12">
      <c r="B123" s="124"/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</row>
    <row r="124" spans="2:12">
      <c r="B124" s="124"/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</row>
    <row r="125" spans="2:12">
      <c r="B125" s="124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</row>
    <row r="126" spans="2:12">
      <c r="B126" s="124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</row>
    <row r="127" spans="2:12">
      <c r="B127" s="124"/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</row>
    <row r="128" spans="2:12">
      <c r="B128" s="124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</row>
    <row r="129" spans="2:12">
      <c r="B129" s="124"/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</row>
    <row r="130" spans="2:12">
      <c r="B130" s="124"/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</row>
    <row r="131" spans="2:12">
      <c r="B131" s="124"/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</row>
    <row r="132" spans="2:12">
      <c r="B132" s="124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</row>
    <row r="133" spans="2:12">
      <c r="B133" s="124"/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</row>
    <row r="134" spans="2:12">
      <c r="B134" s="124"/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</row>
    <row r="135" spans="2:12">
      <c r="B135" s="124"/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</row>
    <row r="136" spans="2:12">
      <c r="B136" s="124"/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</row>
    <row r="137" spans="2:12">
      <c r="B137" s="124"/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</row>
    <row r="138" spans="2:12">
      <c r="B138" s="124"/>
      <c r="C138" s="125"/>
      <c r="D138" s="125"/>
      <c r="E138" s="125"/>
      <c r="F138" s="125"/>
      <c r="G138" s="125"/>
      <c r="H138" s="125"/>
      <c r="I138" s="125"/>
      <c r="J138" s="125"/>
      <c r="K138" s="125"/>
      <c r="L138" s="125"/>
    </row>
    <row r="139" spans="2:12">
      <c r="B139" s="124"/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</row>
    <row r="140" spans="2:12">
      <c r="B140" s="124"/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</row>
    <row r="141" spans="2:12">
      <c r="B141" s="124"/>
      <c r="C141" s="125"/>
      <c r="D141" s="125"/>
      <c r="E141" s="125"/>
      <c r="F141" s="125"/>
      <c r="G141" s="125"/>
      <c r="H141" s="125"/>
      <c r="I141" s="125"/>
      <c r="J141" s="125"/>
      <c r="K141" s="125"/>
      <c r="L141" s="125"/>
    </row>
    <row r="142" spans="2:12">
      <c r="B142" s="124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</row>
    <row r="143" spans="2:12">
      <c r="B143" s="124"/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</row>
    <row r="144" spans="2:12">
      <c r="B144" s="124"/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</row>
    <row r="145" spans="2:12">
      <c r="B145" s="124"/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</row>
    <row r="146" spans="2:12">
      <c r="B146" s="124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</row>
    <row r="147" spans="2:12">
      <c r="B147" s="124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</row>
    <row r="148" spans="2:12">
      <c r="B148" s="124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</row>
    <row r="149" spans="2:12">
      <c r="B149" s="124"/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</row>
    <row r="150" spans="2:12">
      <c r="B150" s="124"/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</row>
    <row r="151" spans="2:12">
      <c r="B151" s="124"/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</row>
    <row r="152" spans="2:12">
      <c r="B152" s="124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</row>
    <row r="153" spans="2:12">
      <c r="B153" s="124"/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</row>
    <row r="154" spans="2:12">
      <c r="B154" s="124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</row>
    <row r="155" spans="2:12">
      <c r="B155" s="124"/>
      <c r="C155" s="125"/>
      <c r="D155" s="125"/>
      <c r="E155" s="125"/>
      <c r="F155" s="125"/>
      <c r="G155" s="125"/>
      <c r="H155" s="125"/>
      <c r="I155" s="125"/>
      <c r="J155" s="125"/>
      <c r="K155" s="125"/>
      <c r="L155" s="125"/>
    </row>
    <row r="156" spans="2:12">
      <c r="B156" s="124"/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</row>
    <row r="157" spans="2:12">
      <c r="B157" s="124"/>
      <c r="C157" s="125"/>
      <c r="D157" s="125"/>
      <c r="E157" s="125"/>
      <c r="F157" s="125"/>
      <c r="G157" s="125"/>
      <c r="H157" s="125"/>
      <c r="I157" s="125"/>
      <c r="J157" s="125"/>
      <c r="K157" s="125"/>
      <c r="L157" s="125"/>
    </row>
    <row r="158" spans="2:12">
      <c r="B158" s="124"/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</row>
    <row r="159" spans="2:12">
      <c r="B159" s="124"/>
      <c r="C159" s="125"/>
      <c r="D159" s="125"/>
      <c r="E159" s="125"/>
      <c r="F159" s="125"/>
      <c r="G159" s="125"/>
      <c r="H159" s="125"/>
      <c r="I159" s="125"/>
      <c r="J159" s="125"/>
      <c r="K159" s="125"/>
      <c r="L159" s="125"/>
    </row>
    <row r="160" spans="2:12">
      <c r="B160" s="124"/>
      <c r="C160" s="125"/>
      <c r="D160" s="125"/>
      <c r="E160" s="125"/>
      <c r="F160" s="125"/>
      <c r="G160" s="125"/>
      <c r="H160" s="125"/>
      <c r="I160" s="125"/>
      <c r="J160" s="125"/>
      <c r="K160" s="125"/>
      <c r="L160" s="125"/>
    </row>
    <row r="161" spans="2:12">
      <c r="B161" s="124"/>
      <c r="C161" s="125"/>
      <c r="D161" s="125"/>
      <c r="E161" s="125"/>
      <c r="F161" s="125"/>
      <c r="G161" s="125"/>
      <c r="H161" s="125"/>
      <c r="I161" s="125"/>
      <c r="J161" s="125"/>
      <c r="K161" s="125"/>
      <c r="L161" s="125"/>
    </row>
    <row r="162" spans="2:12">
      <c r="B162" s="124"/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</row>
    <row r="163" spans="2:12">
      <c r="B163" s="124"/>
      <c r="C163" s="125"/>
      <c r="D163" s="125"/>
      <c r="E163" s="125"/>
      <c r="F163" s="125"/>
      <c r="G163" s="125"/>
      <c r="H163" s="125"/>
      <c r="I163" s="125"/>
      <c r="J163" s="125"/>
      <c r="K163" s="125"/>
      <c r="L163" s="125"/>
    </row>
    <row r="164" spans="2:12">
      <c r="B164" s="124"/>
      <c r="C164" s="125"/>
      <c r="D164" s="125"/>
      <c r="E164" s="125"/>
      <c r="F164" s="125"/>
      <c r="G164" s="125"/>
      <c r="H164" s="125"/>
      <c r="I164" s="125"/>
      <c r="J164" s="125"/>
      <c r="K164" s="125"/>
      <c r="L164" s="125"/>
    </row>
    <row r="165" spans="2:12">
      <c r="B165" s="124"/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</row>
    <row r="166" spans="2:12">
      <c r="B166" s="124"/>
      <c r="C166" s="125"/>
      <c r="D166" s="125"/>
      <c r="E166" s="125"/>
      <c r="F166" s="125"/>
      <c r="G166" s="125"/>
      <c r="H166" s="125"/>
      <c r="I166" s="125"/>
      <c r="J166" s="125"/>
      <c r="K166" s="125"/>
      <c r="L166" s="125"/>
    </row>
    <row r="167" spans="2:12">
      <c r="B167" s="124"/>
      <c r="C167" s="125"/>
      <c r="D167" s="125"/>
      <c r="E167" s="125"/>
      <c r="F167" s="125"/>
      <c r="G167" s="125"/>
      <c r="H167" s="125"/>
      <c r="I167" s="125"/>
      <c r="J167" s="125"/>
      <c r="K167" s="125"/>
      <c r="L167" s="125"/>
    </row>
    <row r="168" spans="2:12">
      <c r="B168" s="124"/>
      <c r="C168" s="125"/>
      <c r="D168" s="125"/>
      <c r="E168" s="125"/>
      <c r="F168" s="125"/>
      <c r="G168" s="125"/>
      <c r="H168" s="125"/>
      <c r="I168" s="125"/>
      <c r="J168" s="125"/>
      <c r="K168" s="125"/>
      <c r="L168" s="125"/>
    </row>
    <row r="169" spans="2:12">
      <c r="B169" s="124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</row>
    <row r="170" spans="2:12">
      <c r="B170" s="124"/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</row>
    <row r="171" spans="2:12">
      <c r="B171" s="124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</row>
    <row r="172" spans="2:12">
      <c r="B172" s="124"/>
      <c r="C172" s="125"/>
      <c r="D172" s="125"/>
      <c r="E172" s="125"/>
      <c r="F172" s="125"/>
      <c r="G172" s="125"/>
      <c r="H172" s="125"/>
      <c r="I172" s="125"/>
      <c r="J172" s="125"/>
      <c r="K172" s="125"/>
      <c r="L172" s="125"/>
    </row>
    <row r="173" spans="2:12">
      <c r="B173" s="124"/>
      <c r="C173" s="125"/>
      <c r="D173" s="125"/>
      <c r="E173" s="125"/>
      <c r="F173" s="125"/>
      <c r="G173" s="125"/>
      <c r="H173" s="125"/>
      <c r="I173" s="125"/>
      <c r="J173" s="125"/>
      <c r="K173" s="125"/>
      <c r="L173" s="125"/>
    </row>
    <row r="174" spans="2:12">
      <c r="B174" s="124"/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</row>
    <row r="175" spans="2:12">
      <c r="B175" s="124"/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</row>
    <row r="176" spans="2:12">
      <c r="B176" s="124"/>
      <c r="C176" s="125"/>
      <c r="D176" s="125"/>
      <c r="E176" s="125"/>
      <c r="F176" s="125"/>
      <c r="G176" s="125"/>
      <c r="H176" s="125"/>
      <c r="I176" s="125"/>
      <c r="J176" s="125"/>
      <c r="K176" s="125"/>
      <c r="L176" s="125"/>
    </row>
    <row r="177" spans="2:12">
      <c r="B177" s="124"/>
      <c r="C177" s="125"/>
      <c r="D177" s="125"/>
      <c r="E177" s="125"/>
      <c r="F177" s="125"/>
      <c r="G177" s="125"/>
      <c r="H177" s="125"/>
      <c r="I177" s="125"/>
      <c r="J177" s="125"/>
      <c r="K177" s="125"/>
      <c r="L177" s="125"/>
    </row>
    <row r="178" spans="2:12">
      <c r="B178" s="124"/>
      <c r="C178" s="125"/>
      <c r="D178" s="125"/>
      <c r="E178" s="125"/>
      <c r="F178" s="125"/>
      <c r="G178" s="125"/>
      <c r="H178" s="125"/>
      <c r="I178" s="125"/>
      <c r="J178" s="125"/>
      <c r="K178" s="125"/>
      <c r="L178" s="125"/>
    </row>
    <row r="179" spans="2:12">
      <c r="B179" s="124"/>
      <c r="C179" s="125"/>
      <c r="D179" s="125"/>
      <c r="E179" s="125"/>
      <c r="F179" s="125"/>
      <c r="G179" s="125"/>
      <c r="H179" s="125"/>
      <c r="I179" s="125"/>
      <c r="J179" s="125"/>
      <c r="K179" s="125"/>
      <c r="L179" s="125"/>
    </row>
    <row r="180" spans="2:12">
      <c r="B180" s="124"/>
      <c r="C180" s="125"/>
      <c r="D180" s="125"/>
      <c r="E180" s="125"/>
      <c r="F180" s="125"/>
      <c r="G180" s="125"/>
      <c r="H180" s="125"/>
      <c r="I180" s="125"/>
      <c r="J180" s="125"/>
      <c r="K180" s="125"/>
      <c r="L180" s="125"/>
    </row>
    <row r="181" spans="2:12">
      <c r="B181" s="124"/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</row>
    <row r="182" spans="2:12">
      <c r="B182" s="124"/>
      <c r="C182" s="125"/>
      <c r="D182" s="125"/>
      <c r="E182" s="125"/>
      <c r="F182" s="125"/>
      <c r="G182" s="125"/>
      <c r="H182" s="125"/>
      <c r="I182" s="125"/>
      <c r="J182" s="125"/>
      <c r="K182" s="125"/>
      <c r="L182" s="125"/>
    </row>
    <row r="183" spans="2:12">
      <c r="B183" s="124"/>
      <c r="C183" s="125"/>
      <c r="D183" s="125"/>
      <c r="E183" s="125"/>
      <c r="F183" s="125"/>
      <c r="G183" s="125"/>
      <c r="H183" s="125"/>
      <c r="I183" s="125"/>
      <c r="J183" s="125"/>
      <c r="K183" s="125"/>
      <c r="L183" s="125"/>
    </row>
    <row r="184" spans="2:12">
      <c r="B184" s="124"/>
      <c r="C184" s="125"/>
      <c r="D184" s="125"/>
      <c r="E184" s="125"/>
      <c r="F184" s="125"/>
      <c r="G184" s="125"/>
      <c r="H184" s="125"/>
      <c r="I184" s="125"/>
      <c r="J184" s="125"/>
      <c r="K184" s="125"/>
      <c r="L184" s="125"/>
    </row>
    <row r="185" spans="2:12">
      <c r="B185" s="124"/>
      <c r="C185" s="125"/>
      <c r="D185" s="125"/>
      <c r="E185" s="125"/>
      <c r="F185" s="125"/>
      <c r="G185" s="125"/>
      <c r="H185" s="125"/>
      <c r="I185" s="125"/>
      <c r="J185" s="125"/>
      <c r="K185" s="125"/>
      <c r="L185" s="125"/>
    </row>
    <row r="186" spans="2:12">
      <c r="B186" s="124"/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</row>
    <row r="187" spans="2:12">
      <c r="B187" s="124"/>
      <c r="C187" s="125"/>
      <c r="D187" s="125"/>
      <c r="E187" s="125"/>
      <c r="F187" s="125"/>
      <c r="G187" s="125"/>
      <c r="H187" s="125"/>
      <c r="I187" s="125"/>
      <c r="J187" s="125"/>
      <c r="K187" s="125"/>
      <c r="L187" s="125"/>
    </row>
    <row r="188" spans="2:12">
      <c r="B188" s="124"/>
      <c r="C188" s="125"/>
      <c r="D188" s="125"/>
      <c r="E188" s="125"/>
      <c r="F188" s="125"/>
      <c r="G188" s="125"/>
      <c r="H188" s="125"/>
      <c r="I188" s="125"/>
      <c r="J188" s="125"/>
      <c r="K188" s="125"/>
      <c r="L188" s="125"/>
    </row>
    <row r="189" spans="2:12">
      <c r="B189" s="124"/>
      <c r="C189" s="125"/>
      <c r="D189" s="125"/>
      <c r="E189" s="125"/>
      <c r="F189" s="125"/>
      <c r="G189" s="125"/>
      <c r="H189" s="125"/>
      <c r="I189" s="125"/>
      <c r="J189" s="125"/>
      <c r="K189" s="125"/>
      <c r="L189" s="125"/>
    </row>
    <row r="190" spans="2:12">
      <c r="B190" s="124"/>
      <c r="C190" s="125"/>
      <c r="D190" s="125"/>
      <c r="E190" s="125"/>
      <c r="F190" s="125"/>
      <c r="G190" s="125"/>
      <c r="H190" s="125"/>
      <c r="I190" s="125"/>
      <c r="J190" s="125"/>
      <c r="K190" s="125"/>
      <c r="L190" s="125"/>
    </row>
    <row r="191" spans="2:12">
      <c r="B191" s="124"/>
      <c r="C191" s="125"/>
      <c r="D191" s="125"/>
      <c r="E191" s="125"/>
      <c r="F191" s="125"/>
      <c r="G191" s="125"/>
      <c r="H191" s="125"/>
      <c r="I191" s="125"/>
      <c r="J191" s="125"/>
      <c r="K191" s="125"/>
      <c r="L191" s="125"/>
    </row>
    <row r="192" spans="2:12">
      <c r="B192" s="124"/>
      <c r="C192" s="125"/>
      <c r="D192" s="125"/>
      <c r="E192" s="125"/>
      <c r="F192" s="125"/>
      <c r="G192" s="125"/>
      <c r="H192" s="125"/>
      <c r="I192" s="125"/>
      <c r="J192" s="125"/>
      <c r="K192" s="125"/>
      <c r="L192" s="125"/>
    </row>
    <row r="193" spans="2:12">
      <c r="B193" s="124"/>
      <c r="C193" s="125"/>
      <c r="D193" s="125"/>
      <c r="E193" s="125"/>
      <c r="F193" s="125"/>
      <c r="G193" s="125"/>
      <c r="H193" s="125"/>
      <c r="I193" s="125"/>
      <c r="J193" s="125"/>
      <c r="K193" s="125"/>
      <c r="L193" s="125"/>
    </row>
    <row r="194" spans="2:12">
      <c r="B194" s="124"/>
      <c r="C194" s="125"/>
      <c r="D194" s="125"/>
      <c r="E194" s="125"/>
      <c r="F194" s="125"/>
      <c r="G194" s="125"/>
      <c r="H194" s="125"/>
      <c r="I194" s="125"/>
      <c r="J194" s="125"/>
      <c r="K194" s="125"/>
      <c r="L194" s="125"/>
    </row>
    <row r="195" spans="2:12">
      <c r="B195" s="124"/>
      <c r="C195" s="125"/>
      <c r="D195" s="125"/>
      <c r="E195" s="125"/>
      <c r="F195" s="125"/>
      <c r="G195" s="125"/>
      <c r="H195" s="125"/>
      <c r="I195" s="125"/>
      <c r="J195" s="125"/>
      <c r="K195" s="125"/>
      <c r="L195" s="125"/>
    </row>
    <row r="196" spans="2:12">
      <c r="B196" s="124"/>
      <c r="C196" s="125"/>
      <c r="D196" s="125"/>
      <c r="E196" s="125"/>
      <c r="F196" s="125"/>
      <c r="G196" s="125"/>
      <c r="H196" s="125"/>
      <c r="I196" s="125"/>
      <c r="J196" s="125"/>
      <c r="K196" s="125"/>
      <c r="L196" s="125"/>
    </row>
    <row r="197" spans="2:12">
      <c r="B197" s="124"/>
      <c r="C197" s="125"/>
      <c r="D197" s="125"/>
      <c r="E197" s="125"/>
      <c r="F197" s="125"/>
      <c r="G197" s="125"/>
      <c r="H197" s="125"/>
      <c r="I197" s="125"/>
      <c r="J197" s="125"/>
      <c r="K197" s="125"/>
      <c r="L197" s="125"/>
    </row>
    <row r="198" spans="2:12">
      <c r="B198" s="124"/>
      <c r="C198" s="125"/>
      <c r="D198" s="125"/>
      <c r="E198" s="125"/>
      <c r="F198" s="125"/>
      <c r="G198" s="125"/>
      <c r="H198" s="125"/>
      <c r="I198" s="125"/>
      <c r="J198" s="125"/>
      <c r="K198" s="125"/>
      <c r="L198" s="125"/>
    </row>
    <row r="199" spans="2:12">
      <c r="B199" s="124"/>
      <c r="C199" s="125"/>
      <c r="D199" s="125"/>
      <c r="E199" s="125"/>
      <c r="F199" s="125"/>
      <c r="G199" s="125"/>
      <c r="H199" s="125"/>
      <c r="I199" s="125"/>
      <c r="J199" s="125"/>
      <c r="K199" s="125"/>
      <c r="L199" s="125"/>
    </row>
    <row r="200" spans="2:12">
      <c r="B200" s="124"/>
      <c r="C200" s="125"/>
      <c r="D200" s="125"/>
      <c r="E200" s="125"/>
      <c r="F200" s="125"/>
      <c r="G200" s="125"/>
      <c r="H200" s="125"/>
      <c r="I200" s="125"/>
      <c r="J200" s="125"/>
      <c r="K200" s="125"/>
      <c r="L200" s="125"/>
    </row>
    <row r="201" spans="2:12">
      <c r="B201" s="124"/>
      <c r="C201" s="125"/>
      <c r="D201" s="125"/>
      <c r="E201" s="125"/>
      <c r="F201" s="125"/>
      <c r="G201" s="125"/>
      <c r="H201" s="125"/>
      <c r="I201" s="125"/>
      <c r="J201" s="125"/>
      <c r="K201" s="125"/>
      <c r="L201" s="125"/>
    </row>
    <row r="202" spans="2:12">
      <c r="B202" s="124"/>
      <c r="C202" s="125"/>
      <c r="D202" s="125"/>
      <c r="E202" s="125"/>
      <c r="F202" s="125"/>
      <c r="G202" s="125"/>
      <c r="H202" s="125"/>
      <c r="I202" s="125"/>
      <c r="J202" s="125"/>
      <c r="K202" s="125"/>
      <c r="L202" s="125"/>
    </row>
    <row r="203" spans="2:12">
      <c r="B203" s="124"/>
      <c r="C203" s="125"/>
      <c r="D203" s="125"/>
      <c r="E203" s="125"/>
      <c r="F203" s="125"/>
      <c r="G203" s="125"/>
      <c r="H203" s="125"/>
      <c r="I203" s="125"/>
      <c r="J203" s="125"/>
      <c r="K203" s="125"/>
      <c r="L203" s="125"/>
    </row>
    <row r="204" spans="2:12">
      <c r="B204" s="124"/>
      <c r="C204" s="125"/>
      <c r="D204" s="125"/>
      <c r="E204" s="125"/>
      <c r="F204" s="125"/>
      <c r="G204" s="125"/>
      <c r="H204" s="125"/>
      <c r="I204" s="125"/>
      <c r="J204" s="125"/>
      <c r="K204" s="125"/>
      <c r="L204" s="125"/>
    </row>
    <row r="205" spans="2:12">
      <c r="B205" s="124"/>
      <c r="C205" s="125"/>
      <c r="D205" s="125"/>
      <c r="E205" s="125"/>
      <c r="F205" s="125"/>
      <c r="G205" s="125"/>
      <c r="H205" s="125"/>
      <c r="I205" s="125"/>
      <c r="J205" s="125"/>
      <c r="K205" s="125"/>
      <c r="L205" s="125"/>
    </row>
    <row r="206" spans="2:12">
      <c r="B206" s="124"/>
      <c r="C206" s="125"/>
      <c r="D206" s="125"/>
      <c r="E206" s="125"/>
      <c r="F206" s="125"/>
      <c r="G206" s="125"/>
      <c r="H206" s="125"/>
      <c r="I206" s="125"/>
      <c r="J206" s="125"/>
      <c r="K206" s="125"/>
      <c r="L206" s="125"/>
    </row>
    <row r="207" spans="2:12">
      <c r="B207" s="124"/>
      <c r="C207" s="125"/>
      <c r="D207" s="125"/>
      <c r="E207" s="125"/>
      <c r="F207" s="125"/>
      <c r="G207" s="125"/>
      <c r="H207" s="125"/>
      <c r="I207" s="125"/>
      <c r="J207" s="125"/>
      <c r="K207" s="125"/>
      <c r="L207" s="125"/>
    </row>
    <row r="208" spans="2:12">
      <c r="B208" s="124"/>
      <c r="C208" s="125"/>
      <c r="D208" s="125"/>
      <c r="E208" s="125"/>
      <c r="F208" s="125"/>
      <c r="G208" s="125"/>
      <c r="H208" s="125"/>
      <c r="I208" s="125"/>
      <c r="J208" s="125"/>
      <c r="K208" s="125"/>
      <c r="L208" s="125"/>
    </row>
    <row r="209" spans="2:12">
      <c r="B209" s="124"/>
      <c r="C209" s="125"/>
      <c r="D209" s="125"/>
      <c r="E209" s="125"/>
      <c r="F209" s="125"/>
      <c r="G209" s="125"/>
      <c r="H209" s="125"/>
      <c r="I209" s="125"/>
      <c r="J209" s="125"/>
      <c r="K209" s="125"/>
      <c r="L209" s="125"/>
    </row>
    <row r="210" spans="2:12">
      <c r="B210" s="124"/>
      <c r="C210" s="125"/>
      <c r="D210" s="125"/>
      <c r="E210" s="125"/>
      <c r="F210" s="125"/>
      <c r="G210" s="125"/>
      <c r="H210" s="125"/>
      <c r="I210" s="125"/>
      <c r="J210" s="125"/>
      <c r="K210" s="125"/>
      <c r="L210" s="125"/>
    </row>
    <row r="211" spans="2:12">
      <c r="B211" s="124"/>
      <c r="C211" s="125"/>
      <c r="D211" s="125"/>
      <c r="E211" s="125"/>
      <c r="F211" s="125"/>
      <c r="G211" s="125"/>
      <c r="H211" s="125"/>
      <c r="I211" s="125"/>
      <c r="J211" s="125"/>
      <c r="K211" s="125"/>
      <c r="L211" s="125"/>
    </row>
    <row r="212" spans="2:12">
      <c r="B212" s="124"/>
      <c r="C212" s="125"/>
      <c r="D212" s="125"/>
      <c r="E212" s="125"/>
      <c r="F212" s="125"/>
      <c r="G212" s="125"/>
      <c r="H212" s="125"/>
      <c r="I212" s="125"/>
      <c r="J212" s="125"/>
      <c r="K212" s="125"/>
      <c r="L212" s="125"/>
    </row>
    <row r="213" spans="2:12">
      <c r="B213" s="124"/>
      <c r="C213" s="125"/>
      <c r="D213" s="125"/>
      <c r="E213" s="125"/>
      <c r="F213" s="125"/>
      <c r="G213" s="125"/>
      <c r="H213" s="125"/>
      <c r="I213" s="125"/>
      <c r="J213" s="125"/>
      <c r="K213" s="125"/>
      <c r="L213" s="125"/>
    </row>
    <row r="214" spans="2:12">
      <c r="B214" s="124"/>
      <c r="C214" s="125"/>
      <c r="D214" s="125"/>
      <c r="E214" s="125"/>
      <c r="F214" s="125"/>
      <c r="G214" s="125"/>
      <c r="H214" s="125"/>
      <c r="I214" s="125"/>
      <c r="J214" s="125"/>
      <c r="K214" s="125"/>
      <c r="L214" s="125"/>
    </row>
    <row r="215" spans="2:12">
      <c r="B215" s="124"/>
      <c r="C215" s="125"/>
      <c r="D215" s="125"/>
      <c r="E215" s="125"/>
      <c r="F215" s="125"/>
      <c r="G215" s="125"/>
      <c r="H215" s="125"/>
      <c r="I215" s="125"/>
      <c r="J215" s="125"/>
      <c r="K215" s="125"/>
      <c r="L215" s="125"/>
    </row>
    <row r="216" spans="2:12">
      <c r="B216" s="124"/>
      <c r="C216" s="125"/>
      <c r="D216" s="125"/>
      <c r="E216" s="125"/>
      <c r="F216" s="125"/>
      <c r="G216" s="125"/>
      <c r="H216" s="125"/>
      <c r="I216" s="125"/>
      <c r="J216" s="125"/>
      <c r="K216" s="125"/>
      <c r="L216" s="125"/>
    </row>
    <row r="217" spans="2:12">
      <c r="B217" s="124"/>
      <c r="C217" s="125"/>
      <c r="D217" s="125"/>
      <c r="E217" s="125"/>
      <c r="F217" s="125"/>
      <c r="G217" s="125"/>
      <c r="H217" s="125"/>
      <c r="I217" s="125"/>
      <c r="J217" s="125"/>
      <c r="K217" s="125"/>
      <c r="L217" s="125"/>
    </row>
    <row r="218" spans="2:12">
      <c r="B218" s="124"/>
      <c r="C218" s="125"/>
      <c r="D218" s="125"/>
      <c r="E218" s="125"/>
      <c r="F218" s="125"/>
      <c r="G218" s="125"/>
      <c r="H218" s="125"/>
      <c r="I218" s="125"/>
      <c r="J218" s="125"/>
      <c r="K218" s="125"/>
      <c r="L218" s="125"/>
    </row>
    <row r="219" spans="2:12">
      <c r="B219" s="124"/>
      <c r="C219" s="125"/>
      <c r="D219" s="125"/>
      <c r="E219" s="125"/>
      <c r="F219" s="125"/>
      <c r="G219" s="125"/>
      <c r="H219" s="125"/>
      <c r="I219" s="125"/>
      <c r="J219" s="125"/>
      <c r="K219" s="125"/>
      <c r="L219" s="125"/>
    </row>
    <row r="220" spans="2:12">
      <c r="B220" s="124"/>
      <c r="C220" s="125"/>
      <c r="D220" s="125"/>
      <c r="E220" s="125"/>
      <c r="F220" s="125"/>
      <c r="G220" s="125"/>
      <c r="H220" s="125"/>
      <c r="I220" s="125"/>
      <c r="J220" s="125"/>
      <c r="K220" s="125"/>
      <c r="L220" s="125"/>
    </row>
    <row r="221" spans="2:12">
      <c r="B221" s="124"/>
      <c r="C221" s="125"/>
      <c r="D221" s="125"/>
      <c r="E221" s="125"/>
      <c r="F221" s="125"/>
      <c r="G221" s="125"/>
      <c r="H221" s="125"/>
      <c r="I221" s="125"/>
      <c r="J221" s="125"/>
      <c r="K221" s="125"/>
      <c r="L221" s="125"/>
    </row>
    <row r="222" spans="2:12">
      <c r="B222" s="124"/>
      <c r="C222" s="125"/>
      <c r="D222" s="125"/>
      <c r="E222" s="125"/>
      <c r="F222" s="125"/>
      <c r="G222" s="125"/>
      <c r="H222" s="125"/>
      <c r="I222" s="125"/>
      <c r="J222" s="125"/>
      <c r="K222" s="125"/>
      <c r="L222" s="125"/>
    </row>
    <row r="223" spans="2:12">
      <c r="B223" s="124"/>
      <c r="C223" s="125"/>
      <c r="D223" s="125"/>
      <c r="E223" s="125"/>
      <c r="F223" s="125"/>
      <c r="G223" s="125"/>
      <c r="H223" s="125"/>
      <c r="I223" s="125"/>
      <c r="J223" s="125"/>
      <c r="K223" s="125"/>
      <c r="L223" s="125"/>
    </row>
    <row r="224" spans="2:12">
      <c r="B224" s="124"/>
      <c r="C224" s="125"/>
      <c r="D224" s="125"/>
      <c r="E224" s="125"/>
      <c r="F224" s="125"/>
      <c r="G224" s="125"/>
      <c r="H224" s="125"/>
      <c r="I224" s="125"/>
      <c r="J224" s="125"/>
      <c r="K224" s="125"/>
      <c r="L224" s="125"/>
    </row>
    <row r="225" spans="2:12">
      <c r="B225" s="124"/>
      <c r="C225" s="125"/>
      <c r="D225" s="125"/>
      <c r="E225" s="125"/>
      <c r="F225" s="125"/>
      <c r="G225" s="125"/>
      <c r="H225" s="125"/>
      <c r="I225" s="125"/>
      <c r="J225" s="125"/>
      <c r="K225" s="125"/>
      <c r="L225" s="125"/>
    </row>
    <row r="226" spans="2:12">
      <c r="B226" s="124"/>
      <c r="C226" s="125"/>
      <c r="D226" s="125"/>
      <c r="E226" s="125"/>
      <c r="F226" s="125"/>
      <c r="G226" s="125"/>
      <c r="H226" s="125"/>
      <c r="I226" s="125"/>
      <c r="J226" s="125"/>
      <c r="K226" s="125"/>
      <c r="L226" s="125"/>
    </row>
    <row r="227" spans="2:12">
      <c r="B227" s="124"/>
      <c r="C227" s="125"/>
      <c r="D227" s="125"/>
      <c r="E227" s="125"/>
      <c r="F227" s="125"/>
      <c r="G227" s="125"/>
      <c r="H227" s="125"/>
      <c r="I227" s="125"/>
      <c r="J227" s="125"/>
      <c r="K227" s="125"/>
      <c r="L227" s="125"/>
    </row>
    <row r="228" spans="2:12">
      <c r="B228" s="124"/>
      <c r="C228" s="125"/>
      <c r="D228" s="125"/>
      <c r="E228" s="125"/>
      <c r="F228" s="125"/>
      <c r="G228" s="125"/>
      <c r="H228" s="125"/>
      <c r="I228" s="125"/>
      <c r="J228" s="125"/>
      <c r="K228" s="125"/>
      <c r="L228" s="125"/>
    </row>
    <row r="229" spans="2:12">
      <c r="B229" s="124"/>
      <c r="C229" s="125"/>
      <c r="D229" s="125"/>
      <c r="E229" s="125"/>
      <c r="F229" s="125"/>
      <c r="G229" s="125"/>
      <c r="H229" s="125"/>
      <c r="I229" s="125"/>
      <c r="J229" s="125"/>
      <c r="K229" s="125"/>
      <c r="L229" s="125"/>
    </row>
    <row r="230" spans="2:12">
      <c r="B230" s="124"/>
      <c r="C230" s="125"/>
      <c r="D230" s="125"/>
      <c r="E230" s="125"/>
      <c r="F230" s="125"/>
      <c r="G230" s="125"/>
      <c r="H230" s="125"/>
      <c r="I230" s="125"/>
      <c r="J230" s="125"/>
      <c r="K230" s="125"/>
      <c r="L230" s="125"/>
    </row>
    <row r="231" spans="2:12">
      <c r="B231" s="124"/>
      <c r="C231" s="125"/>
      <c r="D231" s="125"/>
      <c r="E231" s="125"/>
      <c r="F231" s="125"/>
      <c r="G231" s="125"/>
      <c r="H231" s="125"/>
      <c r="I231" s="125"/>
      <c r="J231" s="125"/>
      <c r="K231" s="125"/>
      <c r="L231" s="125"/>
    </row>
    <row r="232" spans="2:12">
      <c r="B232" s="124"/>
      <c r="C232" s="125"/>
      <c r="D232" s="125"/>
      <c r="E232" s="125"/>
      <c r="F232" s="125"/>
      <c r="G232" s="125"/>
      <c r="H232" s="125"/>
      <c r="I232" s="125"/>
      <c r="J232" s="125"/>
      <c r="K232" s="125"/>
      <c r="L232" s="125"/>
    </row>
    <row r="233" spans="2:12">
      <c r="B233" s="124"/>
      <c r="C233" s="125"/>
      <c r="D233" s="125"/>
      <c r="E233" s="125"/>
      <c r="F233" s="125"/>
      <c r="G233" s="125"/>
      <c r="H233" s="125"/>
      <c r="I233" s="125"/>
      <c r="J233" s="125"/>
      <c r="K233" s="125"/>
      <c r="L233" s="125"/>
    </row>
    <row r="234" spans="2:12">
      <c r="B234" s="124"/>
      <c r="C234" s="125"/>
      <c r="D234" s="125"/>
      <c r="E234" s="125"/>
      <c r="F234" s="125"/>
      <c r="G234" s="125"/>
      <c r="H234" s="125"/>
      <c r="I234" s="125"/>
      <c r="J234" s="125"/>
      <c r="K234" s="125"/>
      <c r="L234" s="125"/>
    </row>
    <row r="235" spans="2:12">
      <c r="B235" s="124"/>
      <c r="C235" s="125"/>
      <c r="D235" s="125"/>
      <c r="E235" s="125"/>
      <c r="F235" s="125"/>
      <c r="G235" s="125"/>
      <c r="H235" s="125"/>
      <c r="I235" s="125"/>
      <c r="J235" s="125"/>
      <c r="K235" s="125"/>
      <c r="L235" s="125"/>
    </row>
    <row r="236" spans="2:12">
      <c r="B236" s="124"/>
      <c r="C236" s="125"/>
      <c r="D236" s="125"/>
      <c r="E236" s="125"/>
      <c r="F236" s="125"/>
      <c r="G236" s="125"/>
      <c r="H236" s="125"/>
      <c r="I236" s="125"/>
      <c r="J236" s="125"/>
      <c r="K236" s="125"/>
      <c r="L236" s="125"/>
    </row>
    <row r="237" spans="2:12">
      <c r="B237" s="124"/>
      <c r="C237" s="125"/>
      <c r="D237" s="125"/>
      <c r="E237" s="125"/>
      <c r="F237" s="125"/>
      <c r="G237" s="125"/>
      <c r="H237" s="125"/>
      <c r="I237" s="125"/>
      <c r="J237" s="125"/>
      <c r="K237" s="125"/>
      <c r="L237" s="125"/>
    </row>
    <row r="238" spans="2:12">
      <c r="B238" s="124"/>
      <c r="C238" s="125"/>
      <c r="D238" s="125"/>
      <c r="E238" s="125"/>
      <c r="F238" s="125"/>
      <c r="G238" s="125"/>
      <c r="H238" s="125"/>
      <c r="I238" s="125"/>
      <c r="J238" s="125"/>
      <c r="K238" s="125"/>
      <c r="L238" s="125"/>
    </row>
    <row r="239" spans="2:12">
      <c r="B239" s="124"/>
      <c r="C239" s="125"/>
      <c r="D239" s="125"/>
      <c r="E239" s="125"/>
      <c r="F239" s="125"/>
      <c r="G239" s="125"/>
      <c r="H239" s="125"/>
      <c r="I239" s="125"/>
      <c r="J239" s="125"/>
      <c r="K239" s="125"/>
      <c r="L239" s="125"/>
    </row>
    <row r="240" spans="2:12">
      <c r="B240" s="124"/>
      <c r="C240" s="125"/>
      <c r="D240" s="125"/>
      <c r="E240" s="125"/>
      <c r="F240" s="125"/>
      <c r="G240" s="125"/>
      <c r="H240" s="125"/>
      <c r="I240" s="125"/>
      <c r="J240" s="125"/>
      <c r="K240" s="125"/>
      <c r="L240" s="125"/>
    </row>
    <row r="241" spans="2:12">
      <c r="B241" s="124"/>
      <c r="C241" s="125"/>
      <c r="D241" s="125"/>
      <c r="E241" s="125"/>
      <c r="F241" s="125"/>
      <c r="G241" s="125"/>
      <c r="H241" s="125"/>
      <c r="I241" s="125"/>
      <c r="J241" s="125"/>
      <c r="K241" s="125"/>
      <c r="L241" s="125"/>
    </row>
    <row r="242" spans="2:12">
      <c r="B242" s="124"/>
      <c r="C242" s="125"/>
      <c r="D242" s="125"/>
      <c r="E242" s="125"/>
      <c r="F242" s="125"/>
      <c r="G242" s="125"/>
      <c r="H242" s="125"/>
      <c r="I242" s="125"/>
      <c r="J242" s="125"/>
      <c r="K242" s="125"/>
      <c r="L242" s="125"/>
    </row>
    <row r="243" spans="2:12">
      <c r="B243" s="124"/>
      <c r="C243" s="125"/>
      <c r="D243" s="125"/>
      <c r="E243" s="125"/>
      <c r="F243" s="125"/>
      <c r="G243" s="125"/>
      <c r="H243" s="125"/>
      <c r="I243" s="125"/>
      <c r="J243" s="125"/>
      <c r="K243" s="125"/>
      <c r="L243" s="125"/>
    </row>
    <row r="244" spans="2:12">
      <c r="B244" s="124"/>
      <c r="C244" s="125"/>
      <c r="D244" s="125"/>
      <c r="E244" s="125"/>
      <c r="F244" s="125"/>
      <c r="G244" s="125"/>
      <c r="H244" s="125"/>
      <c r="I244" s="125"/>
      <c r="J244" s="125"/>
      <c r="K244" s="125"/>
      <c r="L244" s="125"/>
    </row>
    <row r="245" spans="2:12">
      <c r="B245" s="124"/>
      <c r="C245" s="125"/>
      <c r="D245" s="125"/>
      <c r="E245" s="125"/>
      <c r="F245" s="125"/>
      <c r="G245" s="125"/>
      <c r="H245" s="125"/>
      <c r="I245" s="125"/>
      <c r="J245" s="125"/>
      <c r="K245" s="125"/>
      <c r="L245" s="125"/>
    </row>
    <row r="246" spans="2:12">
      <c r="B246" s="124"/>
      <c r="C246" s="125"/>
      <c r="D246" s="125"/>
      <c r="E246" s="125"/>
      <c r="F246" s="125"/>
      <c r="G246" s="125"/>
      <c r="H246" s="125"/>
      <c r="I246" s="125"/>
      <c r="J246" s="125"/>
      <c r="K246" s="125"/>
      <c r="L246" s="125"/>
    </row>
    <row r="247" spans="2:12">
      <c r="B247" s="124"/>
      <c r="C247" s="125"/>
      <c r="D247" s="125"/>
      <c r="E247" s="125"/>
      <c r="F247" s="125"/>
      <c r="G247" s="125"/>
      <c r="H247" s="125"/>
      <c r="I247" s="125"/>
      <c r="J247" s="125"/>
      <c r="K247" s="125"/>
      <c r="L247" s="125"/>
    </row>
    <row r="248" spans="2:12">
      <c r="B248" s="124"/>
      <c r="C248" s="125"/>
      <c r="D248" s="125"/>
      <c r="E248" s="125"/>
      <c r="F248" s="125"/>
      <c r="G248" s="125"/>
      <c r="H248" s="125"/>
      <c r="I248" s="125"/>
      <c r="J248" s="125"/>
      <c r="K248" s="125"/>
      <c r="L248" s="125"/>
    </row>
    <row r="249" spans="2:12">
      <c r="B249" s="124"/>
      <c r="C249" s="125"/>
      <c r="D249" s="125"/>
      <c r="E249" s="125"/>
      <c r="F249" s="125"/>
      <c r="G249" s="125"/>
      <c r="H249" s="125"/>
      <c r="I249" s="125"/>
      <c r="J249" s="125"/>
      <c r="K249" s="125"/>
      <c r="L249" s="125"/>
    </row>
    <row r="250" spans="2:12">
      <c r="B250" s="124"/>
      <c r="C250" s="125"/>
      <c r="D250" s="125"/>
      <c r="E250" s="125"/>
      <c r="F250" s="125"/>
      <c r="G250" s="125"/>
      <c r="H250" s="125"/>
      <c r="I250" s="125"/>
      <c r="J250" s="125"/>
      <c r="K250" s="125"/>
      <c r="L250" s="125"/>
    </row>
    <row r="251" spans="2:12">
      <c r="B251" s="124"/>
      <c r="C251" s="125"/>
      <c r="D251" s="125"/>
      <c r="E251" s="125"/>
      <c r="F251" s="125"/>
      <c r="G251" s="125"/>
      <c r="H251" s="125"/>
      <c r="I251" s="125"/>
      <c r="J251" s="125"/>
      <c r="K251" s="125"/>
      <c r="L251" s="125"/>
    </row>
    <row r="252" spans="2:12">
      <c r="B252" s="124"/>
      <c r="C252" s="125"/>
      <c r="D252" s="125"/>
      <c r="E252" s="125"/>
      <c r="F252" s="125"/>
      <c r="G252" s="125"/>
      <c r="H252" s="125"/>
      <c r="I252" s="125"/>
      <c r="J252" s="125"/>
      <c r="K252" s="125"/>
      <c r="L252" s="125"/>
    </row>
    <row r="253" spans="2:12">
      <c r="B253" s="124"/>
      <c r="C253" s="125"/>
      <c r="D253" s="125"/>
      <c r="E253" s="125"/>
      <c r="F253" s="125"/>
      <c r="G253" s="125"/>
      <c r="H253" s="125"/>
      <c r="I253" s="125"/>
      <c r="J253" s="125"/>
      <c r="K253" s="125"/>
      <c r="L253" s="125"/>
    </row>
    <row r="254" spans="2:12">
      <c r="B254" s="124"/>
      <c r="C254" s="125"/>
      <c r="D254" s="125"/>
      <c r="E254" s="125"/>
      <c r="F254" s="125"/>
      <c r="G254" s="125"/>
      <c r="H254" s="125"/>
      <c r="I254" s="125"/>
      <c r="J254" s="125"/>
      <c r="K254" s="125"/>
      <c r="L254" s="125"/>
    </row>
    <row r="255" spans="2:12">
      <c r="B255" s="124"/>
      <c r="C255" s="125"/>
      <c r="D255" s="125"/>
      <c r="E255" s="125"/>
      <c r="F255" s="125"/>
      <c r="G255" s="125"/>
      <c r="H255" s="125"/>
      <c r="I255" s="125"/>
      <c r="J255" s="125"/>
      <c r="K255" s="125"/>
      <c r="L255" s="125"/>
    </row>
    <row r="256" spans="2:12">
      <c r="B256" s="124"/>
      <c r="C256" s="125"/>
      <c r="D256" s="125"/>
      <c r="E256" s="125"/>
      <c r="F256" s="125"/>
      <c r="G256" s="125"/>
      <c r="H256" s="125"/>
      <c r="I256" s="125"/>
      <c r="J256" s="125"/>
      <c r="K256" s="125"/>
      <c r="L256" s="125"/>
    </row>
    <row r="257" spans="2:12">
      <c r="B257" s="124"/>
      <c r="C257" s="125"/>
      <c r="D257" s="125"/>
      <c r="E257" s="125"/>
      <c r="F257" s="125"/>
      <c r="G257" s="125"/>
      <c r="H257" s="125"/>
      <c r="I257" s="125"/>
      <c r="J257" s="125"/>
      <c r="K257" s="125"/>
      <c r="L257" s="125"/>
    </row>
    <row r="258" spans="2:12">
      <c r="B258" s="124"/>
      <c r="C258" s="125"/>
      <c r="D258" s="125"/>
      <c r="E258" s="125"/>
      <c r="F258" s="125"/>
      <c r="G258" s="125"/>
      <c r="H258" s="125"/>
      <c r="I258" s="125"/>
      <c r="J258" s="125"/>
      <c r="K258" s="125"/>
      <c r="L258" s="125"/>
    </row>
    <row r="259" spans="2:12">
      <c r="B259" s="124"/>
      <c r="C259" s="125"/>
      <c r="D259" s="125"/>
      <c r="E259" s="125"/>
      <c r="F259" s="125"/>
      <c r="G259" s="125"/>
      <c r="H259" s="125"/>
      <c r="I259" s="125"/>
      <c r="J259" s="125"/>
      <c r="K259" s="125"/>
      <c r="L259" s="125"/>
    </row>
    <row r="260" spans="2:12">
      <c r="B260" s="124"/>
      <c r="C260" s="125"/>
      <c r="D260" s="125"/>
      <c r="E260" s="125"/>
      <c r="F260" s="125"/>
      <c r="G260" s="125"/>
      <c r="H260" s="125"/>
      <c r="I260" s="125"/>
      <c r="J260" s="125"/>
      <c r="K260" s="125"/>
      <c r="L260" s="125"/>
    </row>
    <row r="261" spans="2:12">
      <c r="B261" s="124"/>
      <c r="C261" s="125"/>
      <c r="D261" s="125"/>
      <c r="E261" s="125"/>
      <c r="F261" s="125"/>
      <c r="G261" s="125"/>
      <c r="H261" s="125"/>
      <c r="I261" s="125"/>
      <c r="J261" s="125"/>
      <c r="K261" s="125"/>
      <c r="L261" s="125"/>
    </row>
    <row r="262" spans="2:12">
      <c r="B262" s="124"/>
      <c r="C262" s="125"/>
      <c r="D262" s="125"/>
      <c r="E262" s="125"/>
      <c r="F262" s="125"/>
      <c r="G262" s="125"/>
      <c r="H262" s="125"/>
      <c r="I262" s="125"/>
      <c r="J262" s="125"/>
      <c r="K262" s="125"/>
      <c r="L262" s="125"/>
    </row>
    <row r="263" spans="2:12">
      <c r="B263" s="124"/>
      <c r="C263" s="125"/>
      <c r="D263" s="125"/>
      <c r="E263" s="125"/>
      <c r="F263" s="125"/>
      <c r="G263" s="125"/>
      <c r="H263" s="125"/>
      <c r="I263" s="125"/>
      <c r="J263" s="125"/>
      <c r="K263" s="125"/>
      <c r="L263" s="125"/>
    </row>
    <row r="264" spans="2:12">
      <c r="B264" s="124"/>
      <c r="C264" s="125"/>
      <c r="D264" s="125"/>
      <c r="E264" s="125"/>
      <c r="F264" s="125"/>
      <c r="G264" s="125"/>
      <c r="H264" s="125"/>
      <c r="I264" s="125"/>
      <c r="J264" s="125"/>
      <c r="K264" s="125"/>
      <c r="L264" s="125"/>
    </row>
    <row r="265" spans="2:12">
      <c r="B265" s="124"/>
      <c r="C265" s="125"/>
      <c r="D265" s="125"/>
      <c r="E265" s="125"/>
      <c r="F265" s="125"/>
      <c r="G265" s="125"/>
      <c r="H265" s="125"/>
      <c r="I265" s="125"/>
      <c r="J265" s="125"/>
      <c r="K265" s="125"/>
      <c r="L265" s="125"/>
    </row>
    <row r="266" spans="2:12">
      <c r="B266" s="124"/>
      <c r="C266" s="125"/>
      <c r="D266" s="125"/>
      <c r="E266" s="125"/>
      <c r="F266" s="125"/>
      <c r="G266" s="125"/>
      <c r="H266" s="125"/>
      <c r="I266" s="125"/>
      <c r="J266" s="125"/>
      <c r="K266" s="125"/>
      <c r="L266" s="125"/>
    </row>
    <row r="267" spans="2:12">
      <c r="B267" s="124"/>
      <c r="C267" s="125"/>
      <c r="D267" s="125"/>
      <c r="E267" s="125"/>
      <c r="F267" s="125"/>
      <c r="G267" s="125"/>
      <c r="H267" s="125"/>
      <c r="I267" s="125"/>
      <c r="J267" s="125"/>
      <c r="K267" s="125"/>
      <c r="L267" s="125"/>
    </row>
    <row r="268" spans="2:12">
      <c r="B268" s="124"/>
      <c r="C268" s="125"/>
      <c r="D268" s="125"/>
      <c r="E268" s="125"/>
      <c r="F268" s="125"/>
      <c r="G268" s="125"/>
      <c r="H268" s="125"/>
      <c r="I268" s="125"/>
      <c r="J268" s="125"/>
      <c r="K268" s="125"/>
      <c r="L268" s="125"/>
    </row>
    <row r="269" spans="2:12">
      <c r="B269" s="124"/>
      <c r="C269" s="125"/>
      <c r="D269" s="125"/>
      <c r="E269" s="125"/>
      <c r="F269" s="125"/>
      <c r="G269" s="125"/>
      <c r="H269" s="125"/>
      <c r="I269" s="125"/>
      <c r="J269" s="125"/>
      <c r="K269" s="125"/>
      <c r="L269" s="125"/>
    </row>
    <row r="270" spans="2:12">
      <c r="B270" s="124"/>
      <c r="C270" s="125"/>
      <c r="D270" s="125"/>
      <c r="E270" s="125"/>
      <c r="F270" s="125"/>
      <c r="G270" s="125"/>
      <c r="H270" s="125"/>
      <c r="I270" s="125"/>
      <c r="J270" s="125"/>
      <c r="K270" s="125"/>
      <c r="L270" s="125"/>
    </row>
    <row r="271" spans="2:12">
      <c r="B271" s="124"/>
      <c r="C271" s="125"/>
      <c r="D271" s="125"/>
      <c r="E271" s="125"/>
      <c r="F271" s="125"/>
      <c r="G271" s="125"/>
      <c r="H271" s="125"/>
      <c r="I271" s="125"/>
      <c r="J271" s="125"/>
      <c r="K271" s="125"/>
      <c r="L271" s="125"/>
    </row>
    <row r="272" spans="2:12">
      <c r="B272" s="124"/>
      <c r="C272" s="125"/>
      <c r="D272" s="125"/>
      <c r="E272" s="125"/>
      <c r="F272" s="125"/>
      <c r="G272" s="125"/>
      <c r="H272" s="125"/>
      <c r="I272" s="125"/>
      <c r="J272" s="125"/>
      <c r="K272" s="125"/>
      <c r="L272" s="125"/>
    </row>
    <row r="273" spans="2:12">
      <c r="B273" s="124"/>
      <c r="C273" s="125"/>
      <c r="D273" s="125"/>
      <c r="E273" s="125"/>
      <c r="F273" s="125"/>
      <c r="G273" s="125"/>
      <c r="H273" s="125"/>
      <c r="I273" s="125"/>
      <c r="J273" s="125"/>
      <c r="K273" s="125"/>
      <c r="L273" s="125"/>
    </row>
    <row r="274" spans="2:12">
      <c r="B274" s="124"/>
      <c r="C274" s="125"/>
      <c r="D274" s="125"/>
      <c r="E274" s="125"/>
      <c r="F274" s="125"/>
      <c r="G274" s="125"/>
      <c r="H274" s="125"/>
      <c r="I274" s="125"/>
      <c r="J274" s="125"/>
      <c r="K274" s="125"/>
      <c r="L274" s="125"/>
    </row>
    <row r="275" spans="2:12">
      <c r="B275" s="124"/>
      <c r="C275" s="125"/>
      <c r="D275" s="125"/>
      <c r="E275" s="125"/>
      <c r="F275" s="125"/>
      <c r="G275" s="125"/>
      <c r="H275" s="125"/>
      <c r="I275" s="125"/>
      <c r="J275" s="125"/>
      <c r="K275" s="125"/>
      <c r="L275" s="125"/>
    </row>
    <row r="276" spans="2:12">
      <c r="B276" s="124"/>
      <c r="C276" s="125"/>
      <c r="D276" s="125"/>
      <c r="E276" s="125"/>
      <c r="F276" s="125"/>
      <c r="G276" s="125"/>
      <c r="H276" s="125"/>
      <c r="I276" s="125"/>
      <c r="J276" s="125"/>
      <c r="K276" s="125"/>
      <c r="L276" s="125"/>
    </row>
    <row r="277" spans="2:12">
      <c r="B277" s="124"/>
      <c r="C277" s="125"/>
      <c r="D277" s="125"/>
      <c r="E277" s="125"/>
      <c r="F277" s="125"/>
      <c r="G277" s="125"/>
      <c r="H277" s="125"/>
      <c r="I277" s="125"/>
      <c r="J277" s="125"/>
      <c r="K277" s="125"/>
      <c r="L277" s="125"/>
    </row>
    <row r="278" spans="2:12">
      <c r="B278" s="124"/>
      <c r="C278" s="125"/>
      <c r="D278" s="125"/>
      <c r="E278" s="125"/>
      <c r="F278" s="125"/>
      <c r="G278" s="125"/>
      <c r="H278" s="125"/>
      <c r="I278" s="125"/>
      <c r="J278" s="125"/>
      <c r="K278" s="125"/>
      <c r="L278" s="125"/>
    </row>
    <row r="279" spans="2:12">
      <c r="B279" s="124"/>
      <c r="C279" s="125"/>
      <c r="D279" s="125"/>
      <c r="E279" s="125"/>
      <c r="F279" s="125"/>
      <c r="G279" s="125"/>
      <c r="H279" s="125"/>
      <c r="I279" s="125"/>
      <c r="J279" s="125"/>
      <c r="K279" s="125"/>
      <c r="L279" s="125"/>
    </row>
    <row r="280" spans="2:12">
      <c r="B280" s="124"/>
      <c r="C280" s="125"/>
      <c r="D280" s="125"/>
      <c r="E280" s="125"/>
      <c r="F280" s="125"/>
      <c r="G280" s="125"/>
      <c r="H280" s="125"/>
      <c r="I280" s="125"/>
      <c r="J280" s="125"/>
      <c r="K280" s="125"/>
      <c r="L280" s="125"/>
    </row>
    <row r="281" spans="2:12">
      <c r="B281" s="124"/>
      <c r="C281" s="125"/>
      <c r="D281" s="125"/>
      <c r="E281" s="125"/>
      <c r="F281" s="125"/>
      <c r="G281" s="125"/>
      <c r="H281" s="125"/>
      <c r="I281" s="125"/>
      <c r="J281" s="125"/>
      <c r="K281" s="125"/>
      <c r="L281" s="125"/>
    </row>
    <row r="282" spans="2:12">
      <c r="B282" s="124"/>
      <c r="C282" s="125"/>
      <c r="D282" s="125"/>
      <c r="E282" s="125"/>
      <c r="F282" s="125"/>
      <c r="G282" s="125"/>
      <c r="H282" s="125"/>
      <c r="I282" s="125"/>
      <c r="J282" s="125"/>
      <c r="K282" s="125"/>
      <c r="L282" s="125"/>
    </row>
    <row r="283" spans="2:12">
      <c r="B283" s="124"/>
      <c r="C283" s="125"/>
      <c r="D283" s="125"/>
      <c r="E283" s="125"/>
      <c r="F283" s="125"/>
      <c r="G283" s="125"/>
      <c r="H283" s="125"/>
      <c r="I283" s="125"/>
      <c r="J283" s="125"/>
      <c r="K283" s="125"/>
      <c r="L283" s="125"/>
    </row>
    <row r="284" spans="2:12">
      <c r="B284" s="124"/>
      <c r="C284" s="125"/>
      <c r="D284" s="125"/>
      <c r="E284" s="125"/>
      <c r="F284" s="125"/>
      <c r="G284" s="125"/>
      <c r="H284" s="125"/>
      <c r="I284" s="125"/>
      <c r="J284" s="125"/>
      <c r="K284" s="125"/>
      <c r="L284" s="125"/>
    </row>
    <row r="285" spans="2:12">
      <c r="B285" s="124"/>
      <c r="C285" s="125"/>
      <c r="D285" s="125"/>
      <c r="E285" s="125"/>
      <c r="F285" s="125"/>
      <c r="G285" s="125"/>
      <c r="H285" s="125"/>
      <c r="I285" s="125"/>
      <c r="J285" s="125"/>
      <c r="K285" s="125"/>
      <c r="L285" s="125"/>
    </row>
    <row r="286" spans="2:12">
      <c r="B286" s="124"/>
      <c r="C286" s="125"/>
      <c r="D286" s="125"/>
      <c r="E286" s="125"/>
      <c r="F286" s="125"/>
      <c r="G286" s="125"/>
      <c r="H286" s="125"/>
      <c r="I286" s="125"/>
      <c r="J286" s="125"/>
      <c r="K286" s="125"/>
      <c r="L286" s="125"/>
    </row>
    <row r="287" spans="2:12">
      <c r="B287" s="124"/>
      <c r="C287" s="125"/>
      <c r="D287" s="125"/>
      <c r="E287" s="125"/>
      <c r="F287" s="125"/>
      <c r="G287" s="125"/>
      <c r="H287" s="125"/>
      <c r="I287" s="125"/>
      <c r="J287" s="125"/>
      <c r="K287" s="125"/>
      <c r="L287" s="125"/>
    </row>
    <row r="288" spans="2:12">
      <c r="B288" s="124"/>
      <c r="C288" s="125"/>
      <c r="D288" s="125"/>
      <c r="E288" s="125"/>
      <c r="F288" s="125"/>
      <c r="G288" s="125"/>
      <c r="H288" s="125"/>
      <c r="I288" s="125"/>
      <c r="J288" s="125"/>
      <c r="K288" s="125"/>
      <c r="L288" s="125"/>
    </row>
    <row r="289" spans="2:12">
      <c r="B289" s="124"/>
      <c r="C289" s="125"/>
      <c r="D289" s="125"/>
      <c r="E289" s="125"/>
      <c r="F289" s="125"/>
      <c r="G289" s="125"/>
      <c r="H289" s="125"/>
      <c r="I289" s="125"/>
      <c r="J289" s="125"/>
      <c r="K289" s="125"/>
      <c r="L289" s="125"/>
    </row>
    <row r="290" spans="2:12">
      <c r="B290" s="124"/>
      <c r="C290" s="125"/>
      <c r="D290" s="125"/>
      <c r="E290" s="125"/>
      <c r="F290" s="125"/>
      <c r="G290" s="125"/>
      <c r="H290" s="125"/>
      <c r="I290" s="125"/>
      <c r="J290" s="125"/>
      <c r="K290" s="125"/>
      <c r="L290" s="125"/>
    </row>
    <row r="291" spans="2:12">
      <c r="B291" s="124"/>
      <c r="C291" s="125"/>
      <c r="D291" s="125"/>
      <c r="E291" s="125"/>
      <c r="F291" s="125"/>
      <c r="G291" s="125"/>
      <c r="H291" s="125"/>
      <c r="I291" s="125"/>
      <c r="J291" s="125"/>
      <c r="K291" s="125"/>
      <c r="L291" s="125"/>
    </row>
    <row r="292" spans="2:12">
      <c r="B292" s="124"/>
      <c r="C292" s="125"/>
      <c r="D292" s="125"/>
      <c r="E292" s="125"/>
      <c r="F292" s="125"/>
      <c r="G292" s="125"/>
      <c r="H292" s="125"/>
      <c r="I292" s="125"/>
      <c r="J292" s="125"/>
      <c r="K292" s="125"/>
      <c r="L292" s="125"/>
    </row>
    <row r="293" spans="2:12">
      <c r="B293" s="124"/>
      <c r="C293" s="125"/>
      <c r="D293" s="125"/>
      <c r="E293" s="125"/>
      <c r="F293" s="125"/>
      <c r="G293" s="125"/>
      <c r="H293" s="125"/>
      <c r="I293" s="125"/>
      <c r="J293" s="125"/>
      <c r="K293" s="125"/>
      <c r="L293" s="125"/>
    </row>
    <row r="294" spans="2:12">
      <c r="B294" s="124"/>
      <c r="C294" s="125"/>
      <c r="D294" s="125"/>
      <c r="E294" s="125"/>
      <c r="F294" s="125"/>
      <c r="G294" s="125"/>
      <c r="H294" s="125"/>
      <c r="I294" s="125"/>
      <c r="J294" s="125"/>
      <c r="K294" s="125"/>
      <c r="L294" s="125"/>
    </row>
    <row r="295" spans="2:12">
      <c r="B295" s="124"/>
      <c r="C295" s="125"/>
      <c r="D295" s="125"/>
      <c r="E295" s="125"/>
      <c r="F295" s="125"/>
      <c r="G295" s="125"/>
      <c r="H295" s="125"/>
      <c r="I295" s="125"/>
      <c r="J295" s="125"/>
      <c r="K295" s="125"/>
      <c r="L295" s="125"/>
    </row>
    <row r="296" spans="2:12">
      <c r="B296" s="124"/>
      <c r="C296" s="125"/>
      <c r="D296" s="125"/>
      <c r="E296" s="125"/>
      <c r="F296" s="125"/>
      <c r="G296" s="125"/>
      <c r="H296" s="125"/>
      <c r="I296" s="125"/>
      <c r="J296" s="125"/>
      <c r="K296" s="125"/>
      <c r="L296" s="125"/>
    </row>
    <row r="297" spans="2:12">
      <c r="B297" s="124"/>
      <c r="C297" s="125"/>
      <c r="D297" s="125"/>
      <c r="E297" s="125"/>
      <c r="F297" s="125"/>
      <c r="G297" s="125"/>
      <c r="H297" s="125"/>
      <c r="I297" s="125"/>
      <c r="J297" s="125"/>
      <c r="K297" s="125"/>
      <c r="L297" s="125"/>
    </row>
    <row r="298" spans="2:12">
      <c r="B298" s="124"/>
      <c r="C298" s="125"/>
      <c r="D298" s="125"/>
      <c r="E298" s="125"/>
      <c r="F298" s="125"/>
      <c r="G298" s="125"/>
      <c r="H298" s="125"/>
      <c r="I298" s="125"/>
      <c r="J298" s="125"/>
      <c r="K298" s="125"/>
      <c r="L298" s="125"/>
    </row>
    <row r="299" spans="2:12">
      <c r="B299" s="124"/>
      <c r="C299" s="125"/>
      <c r="D299" s="125"/>
      <c r="E299" s="125"/>
      <c r="F299" s="125"/>
      <c r="G299" s="125"/>
      <c r="H299" s="125"/>
      <c r="I299" s="125"/>
      <c r="J299" s="125"/>
      <c r="K299" s="125"/>
      <c r="L299" s="125"/>
    </row>
    <row r="300" spans="2:12">
      <c r="B300" s="124"/>
      <c r="C300" s="125"/>
      <c r="D300" s="125"/>
      <c r="E300" s="125"/>
      <c r="F300" s="125"/>
      <c r="G300" s="125"/>
      <c r="H300" s="125"/>
      <c r="I300" s="125"/>
      <c r="J300" s="125"/>
      <c r="K300" s="125"/>
      <c r="L300" s="125"/>
    </row>
    <row r="301" spans="2:12">
      <c r="B301" s="124"/>
      <c r="C301" s="125"/>
      <c r="D301" s="125"/>
      <c r="E301" s="125"/>
      <c r="F301" s="125"/>
      <c r="G301" s="125"/>
      <c r="H301" s="125"/>
      <c r="I301" s="125"/>
      <c r="J301" s="125"/>
      <c r="K301" s="125"/>
      <c r="L301" s="125"/>
    </row>
    <row r="302" spans="2:12">
      <c r="B302" s="124"/>
      <c r="C302" s="125"/>
      <c r="D302" s="125"/>
      <c r="E302" s="125"/>
      <c r="F302" s="125"/>
      <c r="G302" s="125"/>
      <c r="H302" s="125"/>
      <c r="I302" s="125"/>
      <c r="J302" s="125"/>
      <c r="K302" s="125"/>
      <c r="L302" s="125"/>
    </row>
    <row r="303" spans="2:12">
      <c r="B303" s="124"/>
      <c r="C303" s="125"/>
      <c r="D303" s="125"/>
      <c r="E303" s="125"/>
      <c r="F303" s="125"/>
      <c r="G303" s="125"/>
      <c r="H303" s="125"/>
      <c r="I303" s="125"/>
      <c r="J303" s="125"/>
      <c r="K303" s="125"/>
      <c r="L303" s="125"/>
    </row>
    <row r="304" spans="2:12">
      <c r="B304" s="124"/>
      <c r="C304" s="125"/>
      <c r="D304" s="125"/>
      <c r="E304" s="125"/>
      <c r="F304" s="125"/>
      <c r="G304" s="125"/>
      <c r="H304" s="125"/>
      <c r="I304" s="125"/>
      <c r="J304" s="125"/>
      <c r="K304" s="125"/>
      <c r="L304" s="125"/>
    </row>
    <row r="305" spans="2:12">
      <c r="B305" s="124"/>
      <c r="C305" s="125"/>
      <c r="D305" s="125"/>
      <c r="E305" s="125"/>
      <c r="F305" s="125"/>
      <c r="G305" s="125"/>
      <c r="H305" s="125"/>
      <c r="I305" s="125"/>
      <c r="J305" s="125"/>
      <c r="K305" s="125"/>
      <c r="L305" s="125"/>
    </row>
    <row r="306" spans="2:12">
      <c r="B306" s="124"/>
      <c r="C306" s="125"/>
      <c r="D306" s="125"/>
      <c r="E306" s="125"/>
      <c r="F306" s="125"/>
      <c r="G306" s="125"/>
      <c r="H306" s="125"/>
      <c r="I306" s="125"/>
      <c r="J306" s="125"/>
      <c r="K306" s="125"/>
      <c r="L306" s="125"/>
    </row>
    <row r="307" spans="2:12">
      <c r="B307" s="124"/>
      <c r="C307" s="125"/>
      <c r="D307" s="125"/>
      <c r="E307" s="125"/>
      <c r="F307" s="125"/>
      <c r="G307" s="125"/>
      <c r="H307" s="125"/>
      <c r="I307" s="125"/>
      <c r="J307" s="125"/>
      <c r="K307" s="125"/>
      <c r="L307" s="125"/>
    </row>
    <row r="308" spans="2:12">
      <c r="B308" s="124"/>
      <c r="C308" s="125"/>
      <c r="D308" s="125"/>
      <c r="E308" s="125"/>
      <c r="F308" s="125"/>
      <c r="G308" s="125"/>
      <c r="H308" s="125"/>
      <c r="I308" s="125"/>
      <c r="J308" s="125"/>
      <c r="K308" s="125"/>
      <c r="L308" s="125"/>
    </row>
    <row r="309" spans="2:12">
      <c r="B309" s="124"/>
      <c r="C309" s="125"/>
      <c r="D309" s="125"/>
      <c r="E309" s="125"/>
      <c r="F309" s="125"/>
      <c r="G309" s="125"/>
      <c r="H309" s="125"/>
      <c r="I309" s="125"/>
      <c r="J309" s="125"/>
      <c r="K309" s="125"/>
      <c r="L309" s="125"/>
    </row>
    <row r="310" spans="2:12">
      <c r="B310" s="124"/>
      <c r="C310" s="125"/>
      <c r="D310" s="125"/>
      <c r="E310" s="125"/>
      <c r="F310" s="125"/>
      <c r="G310" s="125"/>
      <c r="H310" s="125"/>
      <c r="I310" s="125"/>
      <c r="J310" s="125"/>
      <c r="K310" s="125"/>
      <c r="L310" s="125"/>
    </row>
    <row r="311" spans="2:12">
      <c r="B311" s="124"/>
      <c r="C311" s="125"/>
      <c r="D311" s="125"/>
      <c r="E311" s="125"/>
      <c r="F311" s="125"/>
      <c r="G311" s="125"/>
      <c r="H311" s="125"/>
      <c r="I311" s="125"/>
      <c r="J311" s="125"/>
      <c r="K311" s="125"/>
      <c r="L311" s="125"/>
    </row>
    <row r="312" spans="2:12">
      <c r="B312" s="124"/>
      <c r="C312" s="125"/>
      <c r="D312" s="125"/>
      <c r="E312" s="125"/>
      <c r="F312" s="125"/>
      <c r="G312" s="125"/>
      <c r="H312" s="125"/>
      <c r="I312" s="125"/>
      <c r="J312" s="125"/>
      <c r="K312" s="125"/>
      <c r="L312" s="125"/>
    </row>
    <row r="313" spans="2:12">
      <c r="B313" s="124"/>
      <c r="C313" s="125"/>
      <c r="D313" s="125"/>
      <c r="E313" s="125"/>
      <c r="F313" s="125"/>
      <c r="G313" s="125"/>
      <c r="H313" s="125"/>
      <c r="I313" s="125"/>
      <c r="J313" s="125"/>
      <c r="K313" s="125"/>
      <c r="L313" s="125"/>
    </row>
    <row r="314" spans="2:12">
      <c r="B314" s="124"/>
      <c r="C314" s="125"/>
      <c r="D314" s="125"/>
      <c r="E314" s="125"/>
      <c r="F314" s="125"/>
      <c r="G314" s="125"/>
      <c r="H314" s="125"/>
      <c r="I314" s="125"/>
      <c r="J314" s="125"/>
      <c r="K314" s="125"/>
      <c r="L314" s="125"/>
    </row>
    <row r="315" spans="2:12">
      <c r="B315" s="124"/>
      <c r="C315" s="125"/>
      <c r="D315" s="125"/>
      <c r="E315" s="125"/>
      <c r="F315" s="125"/>
      <c r="G315" s="125"/>
      <c r="H315" s="125"/>
      <c r="I315" s="125"/>
      <c r="J315" s="125"/>
      <c r="K315" s="125"/>
      <c r="L315" s="125"/>
    </row>
    <row r="316" spans="2:12">
      <c r="B316" s="124"/>
      <c r="C316" s="125"/>
      <c r="D316" s="125"/>
      <c r="E316" s="125"/>
      <c r="F316" s="125"/>
      <c r="G316" s="125"/>
      <c r="H316" s="125"/>
      <c r="I316" s="125"/>
      <c r="J316" s="125"/>
      <c r="K316" s="125"/>
      <c r="L316" s="125"/>
    </row>
    <row r="317" spans="2:12">
      <c r="B317" s="124"/>
      <c r="C317" s="125"/>
      <c r="D317" s="125"/>
      <c r="E317" s="125"/>
      <c r="F317" s="125"/>
      <c r="G317" s="125"/>
      <c r="H317" s="125"/>
      <c r="I317" s="125"/>
      <c r="J317" s="125"/>
      <c r="K317" s="125"/>
      <c r="L317" s="125"/>
    </row>
    <row r="318" spans="2:12">
      <c r="B318" s="124"/>
      <c r="C318" s="125"/>
      <c r="D318" s="125"/>
      <c r="E318" s="125"/>
      <c r="F318" s="125"/>
      <c r="G318" s="125"/>
      <c r="H318" s="125"/>
      <c r="I318" s="125"/>
      <c r="J318" s="125"/>
      <c r="K318" s="125"/>
      <c r="L318" s="125"/>
    </row>
    <row r="319" spans="2:12">
      <c r="B319" s="124"/>
      <c r="C319" s="125"/>
      <c r="D319" s="125"/>
      <c r="E319" s="125"/>
      <c r="F319" s="125"/>
      <c r="G319" s="125"/>
      <c r="H319" s="125"/>
      <c r="I319" s="125"/>
      <c r="J319" s="125"/>
      <c r="K319" s="125"/>
      <c r="L319" s="125"/>
    </row>
    <row r="320" spans="2:12">
      <c r="B320" s="124"/>
      <c r="C320" s="125"/>
      <c r="D320" s="125"/>
      <c r="E320" s="125"/>
      <c r="F320" s="125"/>
      <c r="G320" s="125"/>
      <c r="H320" s="125"/>
      <c r="I320" s="125"/>
      <c r="J320" s="125"/>
      <c r="K320" s="125"/>
      <c r="L320" s="125"/>
    </row>
    <row r="321" spans="2:12">
      <c r="B321" s="124"/>
      <c r="C321" s="125"/>
      <c r="D321" s="125"/>
      <c r="E321" s="125"/>
      <c r="F321" s="125"/>
      <c r="G321" s="125"/>
      <c r="H321" s="125"/>
      <c r="I321" s="125"/>
      <c r="J321" s="125"/>
      <c r="K321" s="125"/>
      <c r="L321" s="125"/>
    </row>
    <row r="322" spans="2:12">
      <c r="B322" s="124"/>
      <c r="C322" s="125"/>
      <c r="D322" s="125"/>
      <c r="E322" s="125"/>
      <c r="F322" s="125"/>
      <c r="G322" s="125"/>
      <c r="H322" s="125"/>
      <c r="I322" s="125"/>
      <c r="J322" s="125"/>
      <c r="K322" s="125"/>
      <c r="L322" s="125"/>
    </row>
    <row r="323" spans="2:12">
      <c r="B323" s="124"/>
      <c r="C323" s="125"/>
      <c r="D323" s="125"/>
      <c r="E323" s="125"/>
      <c r="F323" s="125"/>
      <c r="G323" s="125"/>
      <c r="H323" s="125"/>
      <c r="I323" s="125"/>
      <c r="J323" s="125"/>
      <c r="K323" s="125"/>
      <c r="L323" s="125"/>
    </row>
    <row r="324" spans="2:12">
      <c r="B324" s="124"/>
      <c r="C324" s="125"/>
      <c r="D324" s="125"/>
      <c r="E324" s="125"/>
      <c r="F324" s="125"/>
      <c r="G324" s="125"/>
      <c r="H324" s="125"/>
      <c r="I324" s="125"/>
      <c r="J324" s="125"/>
      <c r="K324" s="125"/>
      <c r="L324" s="125"/>
    </row>
    <row r="325" spans="2:12">
      <c r="B325" s="124"/>
      <c r="C325" s="125"/>
      <c r="D325" s="125"/>
      <c r="E325" s="125"/>
      <c r="F325" s="125"/>
      <c r="G325" s="125"/>
      <c r="H325" s="125"/>
      <c r="I325" s="125"/>
      <c r="J325" s="125"/>
      <c r="K325" s="125"/>
      <c r="L325" s="125"/>
    </row>
    <row r="326" spans="2:12">
      <c r="B326" s="124"/>
      <c r="C326" s="125"/>
      <c r="D326" s="125"/>
      <c r="E326" s="125"/>
      <c r="F326" s="125"/>
      <c r="G326" s="125"/>
      <c r="H326" s="125"/>
      <c r="I326" s="125"/>
      <c r="J326" s="125"/>
      <c r="K326" s="125"/>
      <c r="L326" s="125"/>
    </row>
    <row r="327" spans="2:12">
      <c r="B327" s="124"/>
      <c r="C327" s="125"/>
      <c r="D327" s="125"/>
      <c r="E327" s="125"/>
      <c r="F327" s="125"/>
      <c r="G327" s="125"/>
      <c r="H327" s="125"/>
      <c r="I327" s="125"/>
      <c r="J327" s="125"/>
      <c r="K327" s="125"/>
      <c r="L327" s="125"/>
    </row>
    <row r="328" spans="2:12">
      <c r="B328" s="124"/>
      <c r="C328" s="125"/>
      <c r="D328" s="125"/>
      <c r="E328" s="125"/>
      <c r="F328" s="125"/>
      <c r="G328" s="125"/>
      <c r="H328" s="125"/>
      <c r="I328" s="125"/>
      <c r="J328" s="125"/>
      <c r="K328" s="125"/>
      <c r="L328" s="125"/>
    </row>
    <row r="329" spans="2:12">
      <c r="B329" s="124"/>
      <c r="C329" s="125"/>
      <c r="D329" s="125"/>
      <c r="E329" s="125"/>
      <c r="F329" s="125"/>
      <c r="G329" s="125"/>
      <c r="H329" s="125"/>
      <c r="I329" s="125"/>
      <c r="J329" s="125"/>
      <c r="K329" s="125"/>
      <c r="L329" s="125"/>
    </row>
    <row r="330" spans="2:12">
      <c r="B330" s="124"/>
      <c r="C330" s="125"/>
      <c r="D330" s="125"/>
      <c r="E330" s="125"/>
      <c r="F330" s="125"/>
      <c r="G330" s="125"/>
      <c r="H330" s="125"/>
      <c r="I330" s="125"/>
      <c r="J330" s="125"/>
      <c r="K330" s="125"/>
      <c r="L330" s="125"/>
    </row>
    <row r="331" spans="2:12">
      <c r="B331" s="124"/>
      <c r="C331" s="125"/>
      <c r="D331" s="125"/>
      <c r="E331" s="125"/>
      <c r="F331" s="125"/>
      <c r="G331" s="125"/>
      <c r="H331" s="125"/>
      <c r="I331" s="125"/>
      <c r="J331" s="125"/>
      <c r="K331" s="125"/>
      <c r="L331" s="125"/>
    </row>
    <row r="332" spans="2:12">
      <c r="B332" s="124"/>
      <c r="C332" s="125"/>
      <c r="D332" s="125"/>
      <c r="E332" s="125"/>
      <c r="F332" s="125"/>
      <c r="G332" s="125"/>
      <c r="H332" s="125"/>
      <c r="I332" s="125"/>
      <c r="J332" s="125"/>
      <c r="K332" s="125"/>
      <c r="L332" s="125"/>
    </row>
    <row r="333" spans="2:12">
      <c r="B333" s="124"/>
      <c r="C333" s="125"/>
      <c r="D333" s="125"/>
      <c r="E333" s="125"/>
      <c r="F333" s="125"/>
      <c r="G333" s="125"/>
      <c r="H333" s="125"/>
      <c r="I333" s="125"/>
      <c r="J333" s="125"/>
      <c r="K333" s="125"/>
      <c r="L333" s="125"/>
    </row>
    <row r="334" spans="2:12">
      <c r="B334" s="124"/>
      <c r="C334" s="125"/>
      <c r="D334" s="125"/>
      <c r="E334" s="125"/>
      <c r="F334" s="125"/>
      <c r="G334" s="125"/>
      <c r="H334" s="125"/>
      <c r="I334" s="125"/>
      <c r="J334" s="125"/>
      <c r="K334" s="125"/>
      <c r="L334" s="125"/>
    </row>
    <row r="335" spans="2:12">
      <c r="B335" s="124"/>
      <c r="C335" s="125"/>
      <c r="D335" s="125"/>
      <c r="E335" s="125"/>
      <c r="F335" s="125"/>
      <c r="G335" s="125"/>
      <c r="H335" s="125"/>
      <c r="I335" s="125"/>
      <c r="J335" s="125"/>
      <c r="K335" s="125"/>
      <c r="L335" s="125"/>
    </row>
    <row r="336" spans="2:12">
      <c r="B336" s="124"/>
      <c r="C336" s="125"/>
      <c r="D336" s="125"/>
      <c r="E336" s="125"/>
      <c r="F336" s="125"/>
      <c r="G336" s="125"/>
      <c r="H336" s="125"/>
      <c r="I336" s="125"/>
      <c r="J336" s="125"/>
      <c r="K336" s="125"/>
      <c r="L336" s="125"/>
    </row>
    <row r="337" spans="2:12">
      <c r="B337" s="124"/>
      <c r="C337" s="125"/>
      <c r="D337" s="125"/>
      <c r="E337" s="125"/>
      <c r="F337" s="125"/>
      <c r="G337" s="125"/>
      <c r="H337" s="125"/>
      <c r="I337" s="125"/>
      <c r="J337" s="125"/>
      <c r="K337" s="125"/>
      <c r="L337" s="125"/>
    </row>
    <row r="338" spans="2:12">
      <c r="B338" s="124"/>
      <c r="C338" s="125"/>
      <c r="D338" s="125"/>
      <c r="E338" s="125"/>
      <c r="F338" s="125"/>
      <c r="G338" s="125"/>
      <c r="H338" s="125"/>
      <c r="I338" s="125"/>
      <c r="J338" s="125"/>
      <c r="K338" s="125"/>
      <c r="L338" s="125"/>
    </row>
    <row r="339" spans="2:12">
      <c r="B339" s="124"/>
      <c r="C339" s="125"/>
      <c r="D339" s="125"/>
      <c r="E339" s="125"/>
      <c r="F339" s="125"/>
      <c r="G339" s="125"/>
      <c r="H339" s="125"/>
      <c r="I339" s="125"/>
      <c r="J339" s="125"/>
      <c r="K339" s="125"/>
      <c r="L339" s="125"/>
    </row>
    <row r="340" spans="2:12">
      <c r="B340" s="124"/>
      <c r="C340" s="125"/>
      <c r="D340" s="125"/>
      <c r="E340" s="125"/>
      <c r="F340" s="125"/>
      <c r="G340" s="125"/>
      <c r="H340" s="125"/>
      <c r="I340" s="125"/>
      <c r="J340" s="125"/>
      <c r="K340" s="125"/>
      <c r="L340" s="125"/>
    </row>
    <row r="341" spans="2:12">
      <c r="B341" s="124"/>
      <c r="C341" s="125"/>
      <c r="D341" s="125"/>
      <c r="E341" s="125"/>
      <c r="F341" s="125"/>
      <c r="G341" s="125"/>
      <c r="H341" s="125"/>
      <c r="I341" s="125"/>
      <c r="J341" s="125"/>
      <c r="K341" s="125"/>
      <c r="L341" s="125"/>
    </row>
    <row r="342" spans="2:12">
      <c r="B342" s="124"/>
      <c r="C342" s="125"/>
      <c r="D342" s="125"/>
      <c r="E342" s="125"/>
      <c r="F342" s="125"/>
      <c r="G342" s="125"/>
      <c r="H342" s="125"/>
      <c r="I342" s="125"/>
      <c r="J342" s="125"/>
      <c r="K342" s="125"/>
      <c r="L342" s="125"/>
    </row>
    <row r="343" spans="2:12">
      <c r="B343" s="124"/>
      <c r="C343" s="125"/>
      <c r="D343" s="125"/>
      <c r="E343" s="125"/>
      <c r="F343" s="125"/>
      <c r="G343" s="125"/>
      <c r="H343" s="125"/>
      <c r="I343" s="125"/>
      <c r="J343" s="125"/>
      <c r="K343" s="125"/>
      <c r="L343" s="125"/>
    </row>
    <row r="344" spans="2:12">
      <c r="B344" s="124"/>
      <c r="C344" s="125"/>
      <c r="D344" s="125"/>
      <c r="E344" s="125"/>
      <c r="F344" s="125"/>
      <c r="G344" s="125"/>
      <c r="H344" s="125"/>
      <c r="I344" s="125"/>
      <c r="J344" s="125"/>
      <c r="K344" s="125"/>
      <c r="L344" s="125"/>
    </row>
    <row r="345" spans="2:12">
      <c r="B345" s="124"/>
      <c r="C345" s="125"/>
      <c r="D345" s="125"/>
      <c r="E345" s="125"/>
      <c r="F345" s="125"/>
      <c r="G345" s="125"/>
      <c r="H345" s="125"/>
      <c r="I345" s="125"/>
      <c r="J345" s="125"/>
      <c r="K345" s="125"/>
      <c r="L345" s="125"/>
    </row>
    <row r="346" spans="2:12">
      <c r="B346" s="124"/>
      <c r="C346" s="125"/>
      <c r="D346" s="125"/>
      <c r="E346" s="125"/>
      <c r="F346" s="125"/>
      <c r="G346" s="125"/>
      <c r="H346" s="125"/>
      <c r="I346" s="125"/>
      <c r="J346" s="125"/>
      <c r="K346" s="125"/>
      <c r="L346" s="125"/>
    </row>
    <row r="347" spans="2:12">
      <c r="B347" s="124"/>
      <c r="C347" s="125"/>
      <c r="D347" s="125"/>
      <c r="E347" s="125"/>
      <c r="F347" s="125"/>
      <c r="G347" s="125"/>
      <c r="H347" s="125"/>
      <c r="I347" s="125"/>
      <c r="J347" s="125"/>
      <c r="K347" s="125"/>
      <c r="L347" s="125"/>
    </row>
    <row r="348" spans="2:12">
      <c r="B348" s="124"/>
      <c r="C348" s="125"/>
      <c r="D348" s="125"/>
      <c r="E348" s="125"/>
      <c r="F348" s="125"/>
      <c r="G348" s="125"/>
      <c r="H348" s="125"/>
      <c r="I348" s="125"/>
      <c r="J348" s="125"/>
      <c r="K348" s="125"/>
      <c r="L348" s="125"/>
    </row>
    <row r="349" spans="2:12">
      <c r="B349" s="124"/>
      <c r="C349" s="125"/>
      <c r="D349" s="125"/>
      <c r="E349" s="125"/>
      <c r="F349" s="125"/>
      <c r="G349" s="125"/>
      <c r="H349" s="125"/>
      <c r="I349" s="125"/>
      <c r="J349" s="125"/>
      <c r="K349" s="125"/>
      <c r="L349" s="125"/>
    </row>
    <row r="350" spans="2:12">
      <c r="B350" s="124"/>
      <c r="C350" s="125"/>
      <c r="D350" s="125"/>
      <c r="E350" s="125"/>
      <c r="F350" s="125"/>
      <c r="G350" s="125"/>
      <c r="H350" s="125"/>
      <c r="I350" s="125"/>
      <c r="J350" s="125"/>
      <c r="K350" s="125"/>
      <c r="L350" s="125"/>
    </row>
    <row r="351" spans="2:12">
      <c r="B351" s="124"/>
      <c r="C351" s="125"/>
      <c r="D351" s="125"/>
      <c r="E351" s="125"/>
      <c r="F351" s="125"/>
      <c r="G351" s="125"/>
      <c r="H351" s="125"/>
      <c r="I351" s="125"/>
      <c r="J351" s="125"/>
      <c r="K351" s="125"/>
      <c r="L351" s="125"/>
    </row>
    <row r="352" spans="2:12">
      <c r="B352" s="124"/>
      <c r="C352" s="125"/>
      <c r="D352" s="125"/>
      <c r="E352" s="125"/>
      <c r="F352" s="125"/>
      <c r="G352" s="125"/>
      <c r="H352" s="125"/>
      <c r="I352" s="125"/>
      <c r="J352" s="125"/>
      <c r="K352" s="125"/>
      <c r="L352" s="125"/>
    </row>
    <row r="353" spans="2:12">
      <c r="B353" s="124"/>
      <c r="C353" s="125"/>
      <c r="D353" s="125"/>
      <c r="E353" s="125"/>
      <c r="F353" s="125"/>
      <c r="G353" s="125"/>
      <c r="H353" s="125"/>
      <c r="I353" s="125"/>
      <c r="J353" s="125"/>
      <c r="K353" s="125"/>
      <c r="L353" s="125"/>
    </row>
    <row r="354" spans="2:12">
      <c r="B354" s="124"/>
      <c r="C354" s="125"/>
      <c r="D354" s="125"/>
      <c r="E354" s="125"/>
      <c r="F354" s="125"/>
      <c r="G354" s="125"/>
      <c r="H354" s="125"/>
      <c r="I354" s="125"/>
      <c r="J354" s="125"/>
      <c r="K354" s="125"/>
      <c r="L354" s="125"/>
    </row>
    <row r="355" spans="2:12">
      <c r="B355" s="124"/>
      <c r="C355" s="125"/>
      <c r="D355" s="125"/>
      <c r="E355" s="125"/>
      <c r="F355" s="125"/>
      <c r="G355" s="125"/>
      <c r="H355" s="125"/>
      <c r="I355" s="125"/>
      <c r="J355" s="125"/>
      <c r="K355" s="125"/>
      <c r="L355" s="125"/>
    </row>
    <row r="356" spans="2:12">
      <c r="B356" s="124"/>
      <c r="C356" s="125"/>
      <c r="D356" s="125"/>
      <c r="E356" s="125"/>
      <c r="F356" s="125"/>
      <c r="G356" s="125"/>
      <c r="H356" s="125"/>
      <c r="I356" s="125"/>
      <c r="J356" s="125"/>
      <c r="K356" s="125"/>
      <c r="L356" s="125"/>
    </row>
    <row r="357" spans="2:12">
      <c r="B357" s="124"/>
      <c r="C357" s="125"/>
      <c r="D357" s="125"/>
      <c r="E357" s="125"/>
      <c r="F357" s="125"/>
      <c r="G357" s="125"/>
      <c r="H357" s="125"/>
      <c r="I357" s="125"/>
      <c r="J357" s="125"/>
      <c r="K357" s="125"/>
      <c r="L357" s="125"/>
    </row>
    <row r="358" spans="2:12">
      <c r="B358" s="124"/>
      <c r="C358" s="125"/>
      <c r="D358" s="125"/>
      <c r="E358" s="125"/>
      <c r="F358" s="125"/>
      <c r="G358" s="125"/>
      <c r="H358" s="125"/>
      <c r="I358" s="125"/>
      <c r="J358" s="125"/>
      <c r="K358" s="125"/>
      <c r="L358" s="125"/>
    </row>
    <row r="359" spans="2:12">
      <c r="B359" s="124"/>
      <c r="C359" s="125"/>
      <c r="D359" s="125"/>
      <c r="E359" s="125"/>
      <c r="F359" s="125"/>
      <c r="G359" s="125"/>
      <c r="H359" s="125"/>
      <c r="I359" s="125"/>
      <c r="J359" s="125"/>
      <c r="K359" s="125"/>
      <c r="L359" s="125"/>
    </row>
    <row r="360" spans="2:12">
      <c r="B360" s="124"/>
      <c r="C360" s="125"/>
      <c r="D360" s="125"/>
      <c r="E360" s="125"/>
      <c r="F360" s="125"/>
      <c r="G360" s="125"/>
      <c r="H360" s="125"/>
      <c r="I360" s="125"/>
      <c r="J360" s="125"/>
      <c r="K360" s="125"/>
      <c r="L360" s="125"/>
    </row>
    <row r="361" spans="2:12">
      <c r="B361" s="124"/>
      <c r="C361" s="125"/>
      <c r="D361" s="125"/>
      <c r="E361" s="125"/>
      <c r="F361" s="125"/>
      <c r="G361" s="125"/>
      <c r="H361" s="125"/>
      <c r="I361" s="125"/>
      <c r="J361" s="125"/>
      <c r="K361" s="125"/>
      <c r="L361" s="125"/>
    </row>
    <row r="362" spans="2:12">
      <c r="B362" s="124"/>
      <c r="C362" s="125"/>
      <c r="D362" s="125"/>
      <c r="E362" s="125"/>
      <c r="F362" s="125"/>
      <c r="G362" s="125"/>
      <c r="H362" s="125"/>
      <c r="I362" s="125"/>
      <c r="J362" s="125"/>
      <c r="K362" s="125"/>
      <c r="L362" s="125"/>
    </row>
    <row r="363" spans="2:12">
      <c r="B363" s="124"/>
      <c r="C363" s="125"/>
      <c r="D363" s="125"/>
      <c r="E363" s="125"/>
      <c r="F363" s="125"/>
      <c r="G363" s="125"/>
      <c r="H363" s="125"/>
      <c r="I363" s="125"/>
      <c r="J363" s="125"/>
      <c r="K363" s="125"/>
      <c r="L363" s="125"/>
    </row>
    <row r="364" spans="2:12">
      <c r="B364" s="124"/>
      <c r="C364" s="125"/>
      <c r="D364" s="125"/>
      <c r="E364" s="125"/>
      <c r="F364" s="125"/>
      <c r="G364" s="125"/>
      <c r="H364" s="125"/>
      <c r="I364" s="125"/>
      <c r="J364" s="125"/>
      <c r="K364" s="125"/>
      <c r="L364" s="125"/>
    </row>
    <row r="365" spans="2:12">
      <c r="B365" s="124"/>
      <c r="C365" s="125"/>
      <c r="D365" s="125"/>
      <c r="E365" s="125"/>
      <c r="F365" s="125"/>
      <c r="G365" s="125"/>
      <c r="H365" s="125"/>
      <c r="I365" s="125"/>
      <c r="J365" s="125"/>
      <c r="K365" s="125"/>
      <c r="L365" s="125"/>
    </row>
    <row r="366" spans="2:12">
      <c r="B366" s="124"/>
      <c r="C366" s="125"/>
      <c r="D366" s="125"/>
      <c r="E366" s="125"/>
      <c r="F366" s="125"/>
      <c r="G366" s="125"/>
      <c r="H366" s="125"/>
      <c r="I366" s="125"/>
      <c r="J366" s="125"/>
      <c r="K366" s="125"/>
      <c r="L366" s="125"/>
    </row>
    <row r="367" spans="2:12">
      <c r="B367" s="124"/>
      <c r="C367" s="125"/>
      <c r="D367" s="125"/>
      <c r="E367" s="125"/>
      <c r="F367" s="125"/>
      <c r="G367" s="125"/>
      <c r="H367" s="125"/>
      <c r="I367" s="125"/>
      <c r="J367" s="125"/>
      <c r="K367" s="125"/>
      <c r="L367" s="125"/>
    </row>
    <row r="368" spans="2:12">
      <c r="B368" s="124"/>
      <c r="C368" s="125"/>
      <c r="D368" s="125"/>
      <c r="E368" s="125"/>
      <c r="F368" s="125"/>
      <c r="G368" s="125"/>
      <c r="H368" s="125"/>
      <c r="I368" s="125"/>
      <c r="J368" s="125"/>
      <c r="K368" s="125"/>
      <c r="L368" s="125"/>
    </row>
    <row r="369" spans="2:12">
      <c r="B369" s="124"/>
      <c r="C369" s="125"/>
      <c r="D369" s="125"/>
      <c r="E369" s="125"/>
      <c r="F369" s="125"/>
      <c r="G369" s="125"/>
      <c r="H369" s="125"/>
      <c r="I369" s="125"/>
      <c r="J369" s="125"/>
      <c r="K369" s="125"/>
      <c r="L369" s="125"/>
    </row>
    <row r="370" spans="2:12">
      <c r="B370" s="124"/>
      <c r="C370" s="125"/>
      <c r="D370" s="125"/>
      <c r="E370" s="125"/>
      <c r="F370" s="125"/>
      <c r="G370" s="125"/>
      <c r="H370" s="125"/>
      <c r="I370" s="125"/>
      <c r="J370" s="125"/>
      <c r="K370" s="125"/>
      <c r="L370" s="125"/>
    </row>
    <row r="371" spans="2:12">
      <c r="B371" s="124"/>
      <c r="C371" s="125"/>
      <c r="D371" s="125"/>
      <c r="E371" s="125"/>
      <c r="F371" s="125"/>
      <c r="G371" s="125"/>
      <c r="H371" s="125"/>
      <c r="I371" s="125"/>
      <c r="J371" s="125"/>
      <c r="K371" s="125"/>
      <c r="L371" s="125"/>
    </row>
    <row r="372" spans="2:12">
      <c r="B372" s="124"/>
      <c r="C372" s="125"/>
      <c r="D372" s="125"/>
      <c r="E372" s="125"/>
      <c r="F372" s="125"/>
      <c r="G372" s="125"/>
      <c r="H372" s="125"/>
      <c r="I372" s="125"/>
      <c r="J372" s="125"/>
      <c r="K372" s="125"/>
      <c r="L372" s="125"/>
    </row>
    <row r="373" spans="2:12">
      <c r="B373" s="124"/>
      <c r="C373" s="125"/>
      <c r="D373" s="125"/>
      <c r="E373" s="125"/>
      <c r="F373" s="125"/>
      <c r="G373" s="125"/>
      <c r="H373" s="125"/>
      <c r="I373" s="125"/>
      <c r="J373" s="125"/>
      <c r="K373" s="125"/>
      <c r="L373" s="125"/>
    </row>
    <row r="374" spans="2:12">
      <c r="B374" s="124"/>
      <c r="C374" s="125"/>
      <c r="D374" s="125"/>
      <c r="E374" s="125"/>
      <c r="F374" s="125"/>
      <c r="G374" s="125"/>
      <c r="H374" s="125"/>
      <c r="I374" s="125"/>
      <c r="J374" s="125"/>
      <c r="K374" s="125"/>
      <c r="L374" s="125"/>
    </row>
    <row r="375" spans="2:12">
      <c r="B375" s="124"/>
      <c r="C375" s="125"/>
      <c r="D375" s="125"/>
      <c r="E375" s="125"/>
      <c r="F375" s="125"/>
      <c r="G375" s="125"/>
      <c r="H375" s="125"/>
      <c r="I375" s="125"/>
      <c r="J375" s="125"/>
      <c r="K375" s="125"/>
      <c r="L375" s="125"/>
    </row>
    <row r="376" spans="2:12">
      <c r="B376" s="124"/>
      <c r="C376" s="125"/>
      <c r="D376" s="125"/>
      <c r="E376" s="125"/>
      <c r="F376" s="125"/>
      <c r="G376" s="125"/>
      <c r="H376" s="125"/>
      <c r="I376" s="125"/>
      <c r="J376" s="125"/>
      <c r="K376" s="125"/>
      <c r="L376" s="125"/>
    </row>
    <row r="377" spans="2:12">
      <c r="B377" s="124"/>
      <c r="C377" s="125"/>
      <c r="D377" s="125"/>
      <c r="E377" s="125"/>
      <c r="F377" s="125"/>
      <c r="G377" s="125"/>
      <c r="H377" s="125"/>
      <c r="I377" s="125"/>
      <c r="J377" s="125"/>
      <c r="K377" s="125"/>
      <c r="L377" s="125"/>
    </row>
    <row r="378" spans="2:12">
      <c r="B378" s="124"/>
      <c r="C378" s="125"/>
      <c r="D378" s="125"/>
      <c r="E378" s="125"/>
      <c r="F378" s="125"/>
      <c r="G378" s="125"/>
      <c r="H378" s="125"/>
      <c r="I378" s="125"/>
      <c r="J378" s="125"/>
      <c r="K378" s="125"/>
      <c r="L378" s="125"/>
    </row>
    <row r="379" spans="2:12">
      <c r="B379" s="124"/>
      <c r="C379" s="125"/>
      <c r="D379" s="125"/>
      <c r="E379" s="125"/>
      <c r="F379" s="125"/>
      <c r="G379" s="125"/>
      <c r="H379" s="125"/>
      <c r="I379" s="125"/>
      <c r="J379" s="125"/>
      <c r="K379" s="125"/>
      <c r="L379" s="125"/>
    </row>
    <row r="380" spans="2:12">
      <c r="B380" s="124"/>
      <c r="C380" s="125"/>
      <c r="D380" s="125"/>
      <c r="E380" s="125"/>
      <c r="F380" s="125"/>
      <c r="G380" s="125"/>
      <c r="H380" s="125"/>
      <c r="I380" s="125"/>
      <c r="J380" s="125"/>
      <c r="K380" s="125"/>
      <c r="L380" s="125"/>
    </row>
    <row r="381" spans="2:12">
      <c r="B381" s="124"/>
      <c r="C381" s="125"/>
      <c r="D381" s="125"/>
      <c r="E381" s="125"/>
      <c r="F381" s="125"/>
      <c r="G381" s="125"/>
      <c r="H381" s="125"/>
      <c r="I381" s="125"/>
      <c r="J381" s="125"/>
      <c r="K381" s="125"/>
      <c r="L381" s="125"/>
    </row>
    <row r="382" spans="2:12">
      <c r="B382" s="124"/>
      <c r="C382" s="125"/>
      <c r="D382" s="125"/>
      <c r="E382" s="125"/>
      <c r="F382" s="125"/>
      <c r="G382" s="125"/>
      <c r="H382" s="125"/>
      <c r="I382" s="125"/>
      <c r="J382" s="125"/>
      <c r="K382" s="125"/>
      <c r="L382" s="125"/>
    </row>
    <row r="383" spans="2:12">
      <c r="B383" s="124"/>
      <c r="C383" s="125"/>
      <c r="D383" s="125"/>
      <c r="E383" s="125"/>
      <c r="F383" s="125"/>
      <c r="G383" s="125"/>
      <c r="H383" s="125"/>
      <c r="I383" s="125"/>
      <c r="J383" s="125"/>
      <c r="K383" s="125"/>
      <c r="L383" s="125"/>
    </row>
    <row r="384" spans="2:12">
      <c r="B384" s="124"/>
      <c r="C384" s="125"/>
      <c r="D384" s="125"/>
      <c r="E384" s="125"/>
      <c r="F384" s="125"/>
      <c r="G384" s="125"/>
      <c r="H384" s="125"/>
      <c r="I384" s="125"/>
      <c r="J384" s="125"/>
      <c r="K384" s="125"/>
      <c r="L384" s="125"/>
    </row>
    <row r="385" spans="2:12">
      <c r="B385" s="124"/>
      <c r="C385" s="125"/>
      <c r="D385" s="125"/>
      <c r="E385" s="125"/>
      <c r="F385" s="125"/>
      <c r="G385" s="125"/>
      <c r="H385" s="125"/>
      <c r="I385" s="125"/>
      <c r="J385" s="125"/>
      <c r="K385" s="125"/>
      <c r="L385" s="125"/>
    </row>
    <row r="386" spans="2:12">
      <c r="B386" s="124"/>
      <c r="C386" s="125"/>
      <c r="D386" s="125"/>
      <c r="E386" s="125"/>
      <c r="F386" s="125"/>
      <c r="G386" s="125"/>
      <c r="H386" s="125"/>
      <c r="I386" s="125"/>
      <c r="J386" s="125"/>
      <c r="K386" s="125"/>
      <c r="L386" s="125"/>
    </row>
    <row r="387" spans="2:12">
      <c r="B387" s="124"/>
      <c r="C387" s="125"/>
      <c r="D387" s="125"/>
      <c r="E387" s="125"/>
      <c r="F387" s="125"/>
      <c r="G387" s="125"/>
      <c r="H387" s="125"/>
      <c r="I387" s="125"/>
      <c r="J387" s="125"/>
      <c r="K387" s="125"/>
      <c r="L387" s="125"/>
    </row>
    <row r="388" spans="2:12">
      <c r="B388" s="124"/>
      <c r="C388" s="125"/>
      <c r="D388" s="125"/>
      <c r="E388" s="125"/>
      <c r="F388" s="125"/>
      <c r="G388" s="125"/>
      <c r="H388" s="125"/>
      <c r="I388" s="125"/>
      <c r="J388" s="125"/>
      <c r="K388" s="125"/>
      <c r="L388" s="125"/>
    </row>
    <row r="389" spans="2:12">
      <c r="B389" s="124"/>
      <c r="C389" s="125"/>
      <c r="D389" s="125"/>
      <c r="E389" s="125"/>
      <c r="F389" s="125"/>
      <c r="G389" s="125"/>
      <c r="H389" s="125"/>
      <c r="I389" s="125"/>
      <c r="J389" s="125"/>
      <c r="K389" s="125"/>
      <c r="L389" s="125"/>
    </row>
    <row r="390" spans="2:12">
      <c r="B390" s="124"/>
      <c r="C390" s="125"/>
      <c r="D390" s="125"/>
      <c r="E390" s="125"/>
      <c r="F390" s="125"/>
      <c r="G390" s="125"/>
      <c r="H390" s="125"/>
      <c r="I390" s="125"/>
      <c r="J390" s="125"/>
      <c r="K390" s="125"/>
      <c r="L390" s="125"/>
    </row>
    <row r="391" spans="2:12">
      <c r="B391" s="124"/>
      <c r="C391" s="125"/>
      <c r="D391" s="125"/>
      <c r="E391" s="125"/>
      <c r="F391" s="125"/>
      <c r="G391" s="125"/>
      <c r="H391" s="125"/>
      <c r="I391" s="125"/>
      <c r="J391" s="125"/>
      <c r="K391" s="125"/>
      <c r="L391" s="125"/>
    </row>
    <row r="392" spans="2:12">
      <c r="B392" s="124"/>
      <c r="C392" s="125"/>
      <c r="D392" s="125"/>
      <c r="E392" s="125"/>
      <c r="F392" s="125"/>
      <c r="G392" s="125"/>
      <c r="H392" s="125"/>
      <c r="I392" s="125"/>
      <c r="J392" s="125"/>
      <c r="K392" s="125"/>
      <c r="L392" s="125"/>
    </row>
    <row r="393" spans="2:12">
      <c r="B393" s="124"/>
      <c r="C393" s="125"/>
      <c r="D393" s="125"/>
      <c r="E393" s="125"/>
      <c r="F393" s="125"/>
      <c r="G393" s="125"/>
      <c r="H393" s="125"/>
      <c r="I393" s="125"/>
      <c r="J393" s="125"/>
      <c r="K393" s="125"/>
      <c r="L393" s="125"/>
    </row>
    <row r="394" spans="2:12">
      <c r="B394" s="124"/>
      <c r="C394" s="125"/>
      <c r="D394" s="125"/>
      <c r="E394" s="125"/>
      <c r="F394" s="125"/>
      <c r="G394" s="125"/>
      <c r="H394" s="125"/>
      <c r="I394" s="125"/>
      <c r="J394" s="125"/>
      <c r="K394" s="125"/>
      <c r="L394" s="125"/>
    </row>
    <row r="395" spans="2:12">
      <c r="B395" s="124"/>
      <c r="C395" s="125"/>
      <c r="D395" s="125"/>
      <c r="E395" s="125"/>
      <c r="F395" s="125"/>
      <c r="G395" s="125"/>
      <c r="H395" s="125"/>
      <c r="I395" s="125"/>
      <c r="J395" s="125"/>
      <c r="K395" s="125"/>
      <c r="L395" s="125"/>
    </row>
    <row r="396" spans="2:12">
      <c r="B396" s="124"/>
      <c r="C396" s="125"/>
      <c r="D396" s="125"/>
      <c r="E396" s="125"/>
      <c r="F396" s="125"/>
      <c r="G396" s="125"/>
      <c r="H396" s="125"/>
      <c r="I396" s="125"/>
      <c r="J396" s="125"/>
      <c r="K396" s="125"/>
      <c r="L396" s="125"/>
    </row>
    <row r="397" spans="2:12">
      <c r="B397" s="124"/>
      <c r="C397" s="125"/>
      <c r="D397" s="125"/>
      <c r="E397" s="125"/>
      <c r="F397" s="125"/>
      <c r="G397" s="125"/>
      <c r="H397" s="125"/>
      <c r="I397" s="125"/>
      <c r="J397" s="125"/>
      <c r="K397" s="125"/>
      <c r="L397" s="125"/>
    </row>
    <row r="398" spans="2:12">
      <c r="B398" s="124"/>
      <c r="C398" s="125"/>
      <c r="D398" s="125"/>
      <c r="E398" s="125"/>
      <c r="F398" s="125"/>
      <c r="G398" s="125"/>
      <c r="H398" s="125"/>
      <c r="I398" s="125"/>
      <c r="J398" s="125"/>
      <c r="K398" s="125"/>
      <c r="L398" s="125"/>
    </row>
    <row r="399" spans="2:12">
      <c r="B399" s="124"/>
      <c r="C399" s="125"/>
      <c r="D399" s="125"/>
      <c r="E399" s="125"/>
      <c r="F399" s="125"/>
      <c r="G399" s="125"/>
      <c r="H399" s="125"/>
      <c r="I399" s="125"/>
      <c r="J399" s="125"/>
      <c r="K399" s="125"/>
      <c r="L399" s="125"/>
    </row>
    <row r="400" spans="2:12">
      <c r="B400" s="124"/>
      <c r="C400" s="125"/>
      <c r="D400" s="125"/>
      <c r="E400" s="125"/>
      <c r="F400" s="125"/>
      <c r="G400" s="125"/>
      <c r="H400" s="125"/>
      <c r="I400" s="125"/>
      <c r="J400" s="125"/>
      <c r="K400" s="125"/>
      <c r="L400" s="125"/>
    </row>
    <row r="401" spans="2:12">
      <c r="B401" s="124"/>
      <c r="C401" s="125"/>
      <c r="D401" s="125"/>
      <c r="E401" s="125"/>
      <c r="F401" s="125"/>
      <c r="G401" s="125"/>
      <c r="H401" s="125"/>
      <c r="I401" s="125"/>
      <c r="J401" s="125"/>
      <c r="K401" s="125"/>
      <c r="L401" s="125"/>
    </row>
    <row r="402" spans="2:12">
      <c r="B402" s="124"/>
      <c r="C402" s="125"/>
      <c r="D402" s="125"/>
      <c r="E402" s="125"/>
      <c r="F402" s="125"/>
      <c r="G402" s="125"/>
      <c r="H402" s="125"/>
      <c r="I402" s="125"/>
      <c r="J402" s="125"/>
      <c r="K402" s="125"/>
      <c r="L402" s="125"/>
    </row>
    <row r="403" spans="2:12">
      <c r="B403" s="124"/>
      <c r="C403" s="125"/>
      <c r="D403" s="125"/>
      <c r="E403" s="125"/>
      <c r="F403" s="125"/>
      <c r="G403" s="125"/>
      <c r="H403" s="125"/>
      <c r="I403" s="125"/>
      <c r="J403" s="125"/>
      <c r="K403" s="125"/>
      <c r="L403" s="125"/>
    </row>
    <row r="404" spans="2:12">
      <c r="B404" s="124"/>
      <c r="C404" s="125"/>
      <c r="D404" s="125"/>
      <c r="E404" s="125"/>
      <c r="F404" s="125"/>
      <c r="G404" s="125"/>
      <c r="H404" s="125"/>
      <c r="I404" s="125"/>
      <c r="J404" s="125"/>
      <c r="K404" s="125"/>
      <c r="L404" s="125"/>
    </row>
    <row r="405" spans="2:12">
      <c r="B405" s="124"/>
      <c r="C405" s="125"/>
      <c r="D405" s="125"/>
      <c r="E405" s="125"/>
      <c r="F405" s="125"/>
      <c r="G405" s="125"/>
      <c r="H405" s="125"/>
      <c r="I405" s="125"/>
      <c r="J405" s="125"/>
      <c r="K405" s="125"/>
      <c r="L405" s="125"/>
    </row>
    <row r="406" spans="2:12">
      <c r="B406" s="124"/>
      <c r="C406" s="125"/>
      <c r="D406" s="125"/>
      <c r="E406" s="125"/>
      <c r="F406" s="125"/>
      <c r="G406" s="125"/>
      <c r="H406" s="125"/>
      <c r="I406" s="125"/>
      <c r="J406" s="125"/>
      <c r="K406" s="125"/>
      <c r="L406" s="125"/>
    </row>
    <row r="407" spans="2:12">
      <c r="B407" s="124"/>
      <c r="C407" s="125"/>
      <c r="D407" s="125"/>
      <c r="E407" s="125"/>
      <c r="F407" s="125"/>
      <c r="G407" s="125"/>
      <c r="H407" s="125"/>
      <c r="I407" s="125"/>
      <c r="J407" s="125"/>
      <c r="K407" s="125"/>
      <c r="L407" s="125"/>
    </row>
    <row r="408" spans="2:12">
      <c r="B408" s="124"/>
      <c r="C408" s="125"/>
      <c r="D408" s="125"/>
      <c r="E408" s="125"/>
      <c r="F408" s="125"/>
      <c r="G408" s="125"/>
      <c r="H408" s="125"/>
      <c r="I408" s="125"/>
      <c r="J408" s="125"/>
      <c r="K408" s="125"/>
      <c r="L408" s="125"/>
    </row>
    <row r="409" spans="2:12">
      <c r="B409" s="124"/>
      <c r="C409" s="125"/>
      <c r="D409" s="125"/>
      <c r="E409" s="125"/>
      <c r="F409" s="125"/>
      <c r="G409" s="125"/>
      <c r="H409" s="125"/>
      <c r="I409" s="125"/>
      <c r="J409" s="125"/>
      <c r="K409" s="125"/>
      <c r="L409" s="125"/>
    </row>
    <row r="410" spans="2:12">
      <c r="B410" s="124"/>
      <c r="C410" s="125"/>
      <c r="D410" s="125"/>
      <c r="E410" s="125"/>
      <c r="F410" s="125"/>
      <c r="G410" s="125"/>
      <c r="H410" s="125"/>
      <c r="I410" s="125"/>
      <c r="J410" s="125"/>
      <c r="K410" s="125"/>
      <c r="L410" s="125"/>
    </row>
    <row r="411" spans="2:12">
      <c r="B411" s="124"/>
      <c r="C411" s="125"/>
      <c r="D411" s="125"/>
      <c r="E411" s="125"/>
      <c r="F411" s="125"/>
      <c r="G411" s="125"/>
      <c r="H411" s="125"/>
      <c r="I411" s="125"/>
      <c r="J411" s="125"/>
      <c r="K411" s="125"/>
      <c r="L411" s="125"/>
    </row>
    <row r="412" spans="2:12">
      <c r="B412" s="124"/>
      <c r="C412" s="125"/>
      <c r="D412" s="125"/>
      <c r="E412" s="125"/>
      <c r="F412" s="125"/>
      <c r="G412" s="125"/>
      <c r="H412" s="125"/>
      <c r="I412" s="125"/>
      <c r="J412" s="125"/>
      <c r="K412" s="125"/>
      <c r="L412" s="125"/>
    </row>
    <row r="413" spans="2:12">
      <c r="B413" s="124"/>
      <c r="C413" s="125"/>
      <c r="D413" s="125"/>
      <c r="E413" s="125"/>
      <c r="F413" s="125"/>
      <c r="G413" s="125"/>
      <c r="H413" s="125"/>
      <c r="I413" s="125"/>
      <c r="J413" s="125"/>
      <c r="K413" s="125"/>
      <c r="L413" s="125"/>
    </row>
    <row r="414" spans="2:12">
      <c r="B414" s="124"/>
      <c r="C414" s="125"/>
      <c r="D414" s="125"/>
      <c r="E414" s="125"/>
      <c r="F414" s="125"/>
      <c r="G414" s="125"/>
      <c r="H414" s="125"/>
      <c r="I414" s="125"/>
      <c r="J414" s="125"/>
      <c r="K414" s="125"/>
      <c r="L414" s="125"/>
    </row>
    <row r="415" spans="2:12">
      <c r="B415" s="124"/>
      <c r="C415" s="125"/>
      <c r="D415" s="125"/>
      <c r="E415" s="125"/>
      <c r="F415" s="125"/>
      <c r="G415" s="125"/>
      <c r="H415" s="125"/>
      <c r="I415" s="125"/>
      <c r="J415" s="125"/>
      <c r="K415" s="125"/>
      <c r="L415" s="125"/>
    </row>
    <row r="416" spans="2:12">
      <c r="B416" s="124"/>
      <c r="C416" s="125"/>
      <c r="D416" s="125"/>
      <c r="E416" s="125"/>
      <c r="F416" s="125"/>
      <c r="G416" s="125"/>
      <c r="H416" s="125"/>
      <c r="I416" s="125"/>
      <c r="J416" s="125"/>
      <c r="K416" s="125"/>
      <c r="L416" s="125"/>
    </row>
    <row r="417" spans="2:12">
      <c r="B417" s="124"/>
      <c r="C417" s="125"/>
      <c r="D417" s="125"/>
      <c r="E417" s="125"/>
      <c r="F417" s="125"/>
      <c r="G417" s="125"/>
      <c r="H417" s="125"/>
      <c r="I417" s="125"/>
      <c r="J417" s="125"/>
      <c r="K417" s="125"/>
      <c r="L417" s="125"/>
    </row>
    <row r="418" spans="2:12">
      <c r="B418" s="124"/>
      <c r="C418" s="125"/>
      <c r="D418" s="125"/>
      <c r="E418" s="125"/>
      <c r="F418" s="125"/>
      <c r="G418" s="125"/>
      <c r="H418" s="125"/>
      <c r="I418" s="125"/>
      <c r="J418" s="125"/>
      <c r="K418" s="125"/>
      <c r="L418" s="125"/>
    </row>
    <row r="419" spans="2:12">
      <c r="B419" s="124"/>
      <c r="C419" s="125"/>
      <c r="D419" s="125"/>
      <c r="E419" s="125"/>
      <c r="F419" s="125"/>
      <c r="G419" s="125"/>
      <c r="H419" s="125"/>
      <c r="I419" s="125"/>
      <c r="J419" s="125"/>
      <c r="K419" s="125"/>
      <c r="L419" s="125"/>
    </row>
    <row r="420" spans="2:12">
      <c r="B420" s="124"/>
      <c r="C420" s="125"/>
      <c r="D420" s="125"/>
      <c r="E420" s="125"/>
      <c r="F420" s="125"/>
      <c r="G420" s="125"/>
      <c r="H420" s="125"/>
      <c r="I420" s="125"/>
      <c r="J420" s="125"/>
      <c r="K420" s="125"/>
      <c r="L420" s="125"/>
    </row>
    <row r="421" spans="2:12">
      <c r="B421" s="124"/>
      <c r="C421" s="125"/>
      <c r="D421" s="125"/>
      <c r="E421" s="125"/>
      <c r="F421" s="125"/>
      <c r="G421" s="125"/>
      <c r="H421" s="125"/>
      <c r="I421" s="125"/>
      <c r="J421" s="125"/>
      <c r="K421" s="125"/>
      <c r="L421" s="125"/>
    </row>
    <row r="422" spans="2:12">
      <c r="B422" s="124"/>
      <c r="C422" s="125"/>
      <c r="D422" s="125"/>
      <c r="E422" s="125"/>
      <c r="F422" s="125"/>
      <c r="G422" s="125"/>
      <c r="H422" s="125"/>
      <c r="I422" s="125"/>
      <c r="J422" s="125"/>
      <c r="K422" s="125"/>
      <c r="L422" s="125"/>
    </row>
    <row r="423" spans="2:12">
      <c r="B423" s="124"/>
      <c r="C423" s="125"/>
      <c r="D423" s="125"/>
      <c r="E423" s="125"/>
      <c r="F423" s="125"/>
      <c r="G423" s="125"/>
      <c r="H423" s="125"/>
      <c r="I423" s="125"/>
      <c r="J423" s="125"/>
      <c r="K423" s="125"/>
      <c r="L423" s="125"/>
    </row>
    <row r="424" spans="2:12">
      <c r="B424" s="124"/>
      <c r="C424" s="125"/>
      <c r="D424" s="125"/>
      <c r="E424" s="125"/>
      <c r="F424" s="125"/>
      <c r="G424" s="125"/>
      <c r="H424" s="125"/>
      <c r="I424" s="125"/>
      <c r="J424" s="125"/>
      <c r="K424" s="125"/>
      <c r="L424" s="125"/>
    </row>
    <row r="425" spans="2:12">
      <c r="B425" s="124"/>
      <c r="C425" s="125"/>
      <c r="D425" s="125"/>
      <c r="E425" s="125"/>
      <c r="F425" s="125"/>
      <c r="G425" s="125"/>
      <c r="H425" s="125"/>
      <c r="I425" s="125"/>
      <c r="J425" s="125"/>
      <c r="K425" s="125"/>
      <c r="L425" s="125"/>
    </row>
    <row r="426" spans="2:12">
      <c r="B426" s="124"/>
      <c r="C426" s="125"/>
      <c r="D426" s="125"/>
      <c r="E426" s="125"/>
      <c r="F426" s="125"/>
      <c r="G426" s="125"/>
      <c r="H426" s="125"/>
      <c r="I426" s="125"/>
      <c r="J426" s="125"/>
      <c r="K426" s="125"/>
      <c r="L426" s="125"/>
    </row>
    <row r="427" spans="2:12">
      <c r="B427" s="124"/>
      <c r="C427" s="125"/>
      <c r="D427" s="125"/>
      <c r="E427" s="125"/>
      <c r="F427" s="125"/>
      <c r="G427" s="125"/>
      <c r="H427" s="125"/>
      <c r="I427" s="125"/>
      <c r="J427" s="125"/>
      <c r="K427" s="125"/>
      <c r="L427" s="125"/>
    </row>
    <row r="428" spans="2:12">
      <c r="B428" s="124"/>
      <c r="C428" s="125"/>
      <c r="D428" s="125"/>
      <c r="E428" s="125"/>
      <c r="F428" s="125"/>
      <c r="G428" s="125"/>
      <c r="H428" s="125"/>
      <c r="I428" s="125"/>
      <c r="J428" s="125"/>
      <c r="K428" s="125"/>
      <c r="L428" s="125"/>
    </row>
    <row r="429" spans="2:12">
      <c r="B429" s="124"/>
      <c r="C429" s="125"/>
      <c r="D429" s="125"/>
      <c r="E429" s="125"/>
      <c r="F429" s="125"/>
      <c r="G429" s="125"/>
      <c r="H429" s="125"/>
      <c r="I429" s="125"/>
      <c r="J429" s="125"/>
      <c r="K429" s="125"/>
      <c r="L429" s="125"/>
    </row>
    <row r="430" spans="2:12">
      <c r="B430" s="124"/>
      <c r="C430" s="125"/>
      <c r="D430" s="125"/>
      <c r="E430" s="125"/>
      <c r="F430" s="125"/>
      <c r="G430" s="125"/>
      <c r="H430" s="125"/>
      <c r="I430" s="125"/>
      <c r="J430" s="125"/>
      <c r="K430" s="125"/>
      <c r="L430" s="125"/>
    </row>
    <row r="431" spans="2:12">
      <c r="B431" s="124"/>
      <c r="C431" s="125"/>
      <c r="D431" s="125"/>
      <c r="E431" s="125"/>
      <c r="F431" s="125"/>
      <c r="G431" s="125"/>
      <c r="H431" s="125"/>
      <c r="I431" s="125"/>
      <c r="J431" s="125"/>
      <c r="K431" s="125"/>
      <c r="L431" s="125"/>
    </row>
    <row r="432" spans="2:12">
      <c r="B432" s="124"/>
      <c r="C432" s="125"/>
      <c r="D432" s="125"/>
      <c r="E432" s="125"/>
      <c r="F432" s="125"/>
      <c r="G432" s="125"/>
      <c r="H432" s="125"/>
      <c r="I432" s="125"/>
      <c r="J432" s="125"/>
      <c r="K432" s="125"/>
      <c r="L432" s="125"/>
    </row>
    <row r="433" spans="2:12">
      <c r="B433" s="124"/>
      <c r="C433" s="125"/>
      <c r="D433" s="125"/>
      <c r="E433" s="125"/>
      <c r="F433" s="125"/>
      <c r="G433" s="125"/>
      <c r="H433" s="125"/>
      <c r="I433" s="125"/>
      <c r="J433" s="125"/>
      <c r="K433" s="125"/>
      <c r="L433" s="125"/>
    </row>
    <row r="434" spans="2:12">
      <c r="B434" s="124"/>
      <c r="C434" s="125"/>
      <c r="D434" s="125"/>
      <c r="E434" s="125"/>
      <c r="F434" s="125"/>
      <c r="G434" s="125"/>
      <c r="H434" s="125"/>
      <c r="I434" s="125"/>
      <c r="J434" s="125"/>
      <c r="K434" s="125"/>
      <c r="L434" s="125"/>
    </row>
    <row r="435" spans="2:12">
      <c r="B435" s="124"/>
      <c r="C435" s="125"/>
      <c r="D435" s="125"/>
      <c r="E435" s="125"/>
      <c r="F435" s="125"/>
      <c r="G435" s="125"/>
      <c r="H435" s="125"/>
      <c r="I435" s="125"/>
      <c r="J435" s="125"/>
      <c r="K435" s="125"/>
      <c r="L435" s="125"/>
    </row>
    <row r="436" spans="2:12">
      <c r="B436" s="124"/>
      <c r="C436" s="125"/>
      <c r="D436" s="125"/>
      <c r="E436" s="125"/>
      <c r="F436" s="125"/>
      <c r="G436" s="125"/>
      <c r="H436" s="125"/>
      <c r="I436" s="125"/>
      <c r="J436" s="125"/>
      <c r="K436" s="125"/>
      <c r="L436" s="125"/>
    </row>
    <row r="437" spans="2:12">
      <c r="B437" s="124"/>
      <c r="C437" s="125"/>
      <c r="D437" s="125"/>
      <c r="E437" s="125"/>
      <c r="F437" s="125"/>
      <c r="G437" s="125"/>
      <c r="H437" s="125"/>
      <c r="I437" s="125"/>
      <c r="J437" s="125"/>
      <c r="K437" s="125"/>
      <c r="L437" s="125"/>
    </row>
    <row r="438" spans="2:12">
      <c r="B438" s="124"/>
      <c r="C438" s="125"/>
      <c r="D438" s="125"/>
      <c r="E438" s="125"/>
      <c r="F438" s="125"/>
      <c r="G438" s="125"/>
      <c r="H438" s="125"/>
      <c r="I438" s="125"/>
      <c r="J438" s="125"/>
      <c r="K438" s="125"/>
      <c r="L438" s="125"/>
    </row>
    <row r="439" spans="2:12">
      <c r="B439" s="124"/>
      <c r="C439" s="125"/>
      <c r="D439" s="125"/>
      <c r="E439" s="125"/>
      <c r="F439" s="125"/>
      <c r="G439" s="125"/>
      <c r="H439" s="125"/>
      <c r="I439" s="125"/>
      <c r="J439" s="125"/>
      <c r="K439" s="125"/>
      <c r="L439" s="125"/>
    </row>
    <row r="440" spans="2:12">
      <c r="B440" s="124"/>
      <c r="C440" s="125"/>
      <c r="D440" s="125"/>
      <c r="E440" s="125"/>
      <c r="F440" s="125"/>
      <c r="G440" s="125"/>
      <c r="H440" s="125"/>
      <c r="I440" s="125"/>
      <c r="J440" s="125"/>
      <c r="K440" s="125"/>
      <c r="L440" s="125"/>
    </row>
    <row r="441" spans="2:12">
      <c r="B441" s="124"/>
      <c r="C441" s="125"/>
      <c r="D441" s="125"/>
      <c r="E441" s="125"/>
      <c r="F441" s="125"/>
      <c r="G441" s="125"/>
      <c r="H441" s="125"/>
      <c r="I441" s="125"/>
      <c r="J441" s="125"/>
      <c r="K441" s="125"/>
      <c r="L441" s="125"/>
    </row>
    <row r="442" spans="2:12">
      <c r="B442" s="124"/>
      <c r="C442" s="125"/>
      <c r="D442" s="125"/>
      <c r="E442" s="125"/>
      <c r="F442" s="125"/>
      <c r="G442" s="125"/>
      <c r="H442" s="125"/>
      <c r="I442" s="125"/>
      <c r="J442" s="125"/>
      <c r="K442" s="125"/>
      <c r="L442" s="125"/>
    </row>
    <row r="443" spans="2:12">
      <c r="B443" s="124"/>
      <c r="C443" s="125"/>
      <c r="D443" s="125"/>
      <c r="E443" s="125"/>
      <c r="F443" s="125"/>
      <c r="G443" s="125"/>
      <c r="H443" s="125"/>
      <c r="I443" s="125"/>
      <c r="J443" s="125"/>
      <c r="K443" s="125"/>
      <c r="L443" s="125"/>
    </row>
    <row r="444" spans="2:12">
      <c r="B444" s="124"/>
      <c r="C444" s="125"/>
      <c r="D444" s="125"/>
      <c r="E444" s="125"/>
      <c r="F444" s="125"/>
      <c r="G444" s="125"/>
      <c r="H444" s="125"/>
      <c r="I444" s="125"/>
      <c r="J444" s="125"/>
      <c r="K444" s="125"/>
      <c r="L444" s="125"/>
    </row>
    <row r="445" spans="2:12">
      <c r="B445" s="124"/>
      <c r="C445" s="125"/>
      <c r="D445" s="125"/>
      <c r="E445" s="125"/>
      <c r="F445" s="125"/>
      <c r="G445" s="125"/>
      <c r="H445" s="125"/>
      <c r="I445" s="125"/>
      <c r="J445" s="125"/>
      <c r="K445" s="125"/>
      <c r="L445" s="125"/>
    </row>
    <row r="446" spans="2:12">
      <c r="B446" s="124"/>
      <c r="C446" s="125"/>
      <c r="D446" s="125"/>
      <c r="E446" s="125"/>
      <c r="F446" s="125"/>
      <c r="G446" s="125"/>
      <c r="H446" s="125"/>
      <c r="I446" s="125"/>
      <c r="J446" s="125"/>
      <c r="K446" s="125"/>
      <c r="L446" s="125"/>
    </row>
    <row r="447" spans="2:12">
      <c r="B447" s="124"/>
      <c r="C447" s="125"/>
      <c r="D447" s="125"/>
      <c r="E447" s="125"/>
      <c r="F447" s="125"/>
      <c r="G447" s="125"/>
      <c r="H447" s="125"/>
      <c r="I447" s="125"/>
      <c r="J447" s="125"/>
      <c r="K447" s="125"/>
      <c r="L447" s="125"/>
    </row>
    <row r="448" spans="2:12">
      <c r="B448" s="124"/>
      <c r="C448" s="125"/>
      <c r="D448" s="125"/>
      <c r="E448" s="125"/>
      <c r="F448" s="125"/>
      <c r="G448" s="125"/>
      <c r="H448" s="125"/>
      <c r="I448" s="125"/>
      <c r="J448" s="125"/>
      <c r="K448" s="125"/>
      <c r="L448" s="125"/>
    </row>
    <row r="449" spans="2:12">
      <c r="B449" s="124"/>
      <c r="C449" s="125"/>
      <c r="D449" s="125"/>
      <c r="E449" s="125"/>
      <c r="F449" s="125"/>
      <c r="G449" s="125"/>
      <c r="H449" s="125"/>
      <c r="I449" s="125"/>
      <c r="J449" s="125"/>
      <c r="K449" s="125"/>
      <c r="L449" s="125"/>
    </row>
    <row r="450" spans="2:12">
      <c r="B450" s="124"/>
      <c r="C450" s="125"/>
      <c r="D450" s="125"/>
      <c r="E450" s="125"/>
      <c r="F450" s="125"/>
      <c r="G450" s="125"/>
      <c r="H450" s="125"/>
      <c r="I450" s="125"/>
      <c r="J450" s="125"/>
      <c r="K450" s="125"/>
      <c r="L450" s="125"/>
    </row>
    <row r="451" spans="2:12">
      <c r="B451" s="124"/>
      <c r="C451" s="125"/>
      <c r="D451" s="125"/>
      <c r="E451" s="125"/>
      <c r="F451" s="125"/>
      <c r="G451" s="125"/>
      <c r="H451" s="125"/>
      <c r="I451" s="125"/>
      <c r="J451" s="125"/>
      <c r="K451" s="125"/>
      <c r="L451" s="125"/>
    </row>
    <row r="452" spans="2:12">
      <c r="B452" s="124"/>
      <c r="C452" s="125"/>
      <c r="D452" s="125"/>
      <c r="E452" s="125"/>
      <c r="F452" s="125"/>
      <c r="G452" s="125"/>
      <c r="H452" s="125"/>
      <c r="I452" s="125"/>
      <c r="J452" s="125"/>
      <c r="K452" s="125"/>
      <c r="L452" s="125"/>
    </row>
    <row r="453" spans="2:12">
      <c r="B453" s="124"/>
      <c r="C453" s="125"/>
      <c r="D453" s="125"/>
      <c r="E453" s="125"/>
      <c r="F453" s="125"/>
      <c r="G453" s="125"/>
      <c r="H453" s="125"/>
      <c r="I453" s="125"/>
      <c r="J453" s="125"/>
      <c r="K453" s="125"/>
      <c r="L453" s="125"/>
    </row>
    <row r="454" spans="2:12">
      <c r="B454" s="124"/>
      <c r="C454" s="125"/>
      <c r="D454" s="125"/>
      <c r="E454" s="125"/>
      <c r="F454" s="125"/>
      <c r="G454" s="125"/>
      <c r="H454" s="125"/>
      <c r="I454" s="125"/>
      <c r="J454" s="125"/>
      <c r="K454" s="125"/>
      <c r="L454" s="125"/>
    </row>
    <row r="455" spans="2:12">
      <c r="B455" s="124"/>
      <c r="C455" s="125"/>
      <c r="D455" s="125"/>
      <c r="E455" s="125"/>
      <c r="F455" s="125"/>
      <c r="G455" s="125"/>
      <c r="H455" s="125"/>
      <c r="I455" s="125"/>
      <c r="J455" s="125"/>
      <c r="K455" s="125"/>
      <c r="L455" s="125"/>
    </row>
    <row r="456" spans="2:12">
      <c r="B456" s="124"/>
      <c r="C456" s="125"/>
      <c r="D456" s="125"/>
      <c r="E456" s="125"/>
      <c r="F456" s="125"/>
      <c r="G456" s="125"/>
      <c r="H456" s="125"/>
      <c r="I456" s="125"/>
      <c r="J456" s="125"/>
      <c r="K456" s="125"/>
      <c r="L456" s="125"/>
    </row>
    <row r="457" spans="2:12">
      <c r="B457" s="124"/>
      <c r="C457" s="125"/>
      <c r="D457" s="125"/>
      <c r="E457" s="125"/>
      <c r="F457" s="125"/>
      <c r="G457" s="125"/>
      <c r="H457" s="125"/>
      <c r="I457" s="125"/>
      <c r="J457" s="125"/>
      <c r="K457" s="125"/>
      <c r="L457" s="125"/>
    </row>
    <row r="458" spans="2:12">
      <c r="B458" s="124"/>
      <c r="C458" s="125"/>
      <c r="D458" s="125"/>
      <c r="E458" s="125"/>
      <c r="F458" s="125"/>
      <c r="G458" s="125"/>
      <c r="H458" s="125"/>
      <c r="I458" s="125"/>
      <c r="J458" s="125"/>
      <c r="K458" s="125"/>
      <c r="L458" s="125"/>
    </row>
    <row r="459" spans="2:12">
      <c r="B459" s="124"/>
      <c r="C459" s="125"/>
      <c r="D459" s="125"/>
      <c r="E459" s="125"/>
      <c r="F459" s="125"/>
      <c r="G459" s="125"/>
      <c r="H459" s="125"/>
      <c r="I459" s="125"/>
      <c r="J459" s="125"/>
      <c r="K459" s="125"/>
      <c r="L459" s="125"/>
    </row>
    <row r="460" spans="2:12">
      <c r="B460" s="124"/>
      <c r="C460" s="125"/>
      <c r="D460" s="125"/>
      <c r="E460" s="125"/>
      <c r="F460" s="125"/>
      <c r="G460" s="125"/>
      <c r="H460" s="125"/>
      <c r="I460" s="125"/>
      <c r="J460" s="125"/>
      <c r="K460" s="125"/>
      <c r="L460" s="125"/>
    </row>
    <row r="461" spans="2:12">
      <c r="B461" s="124"/>
      <c r="C461" s="125"/>
      <c r="D461" s="125"/>
      <c r="E461" s="125"/>
      <c r="F461" s="125"/>
      <c r="G461" s="125"/>
      <c r="H461" s="125"/>
      <c r="I461" s="125"/>
      <c r="J461" s="125"/>
      <c r="K461" s="125"/>
      <c r="L461" s="125"/>
    </row>
    <row r="462" spans="2:12">
      <c r="B462" s="124"/>
      <c r="C462" s="125"/>
      <c r="D462" s="125"/>
      <c r="E462" s="125"/>
      <c r="F462" s="125"/>
      <c r="G462" s="125"/>
      <c r="H462" s="125"/>
      <c r="I462" s="125"/>
      <c r="J462" s="125"/>
      <c r="K462" s="125"/>
      <c r="L462" s="125"/>
    </row>
    <row r="463" spans="2:12">
      <c r="B463" s="124"/>
      <c r="C463" s="125"/>
      <c r="D463" s="125"/>
      <c r="E463" s="125"/>
      <c r="F463" s="125"/>
      <c r="G463" s="125"/>
      <c r="H463" s="125"/>
      <c r="I463" s="125"/>
      <c r="J463" s="125"/>
      <c r="K463" s="125"/>
      <c r="L463" s="125"/>
    </row>
    <row r="464" spans="2:12">
      <c r="B464" s="124"/>
      <c r="C464" s="125"/>
      <c r="D464" s="125"/>
      <c r="E464" s="125"/>
      <c r="F464" s="125"/>
      <c r="G464" s="125"/>
      <c r="H464" s="125"/>
      <c r="I464" s="125"/>
      <c r="J464" s="125"/>
      <c r="K464" s="125"/>
      <c r="L464" s="125"/>
    </row>
    <row r="465" spans="2:12">
      <c r="B465" s="124"/>
      <c r="C465" s="125"/>
      <c r="D465" s="125"/>
      <c r="E465" s="125"/>
      <c r="F465" s="125"/>
      <c r="G465" s="125"/>
      <c r="H465" s="125"/>
      <c r="I465" s="125"/>
      <c r="J465" s="125"/>
      <c r="K465" s="125"/>
      <c r="L465" s="125"/>
    </row>
    <row r="466" spans="2:12">
      <c r="B466" s="124"/>
      <c r="C466" s="125"/>
      <c r="D466" s="125"/>
      <c r="E466" s="125"/>
      <c r="F466" s="125"/>
      <c r="G466" s="125"/>
      <c r="H466" s="125"/>
      <c r="I466" s="125"/>
      <c r="J466" s="125"/>
      <c r="K466" s="125"/>
      <c r="L466" s="125"/>
    </row>
    <row r="467" spans="2:12">
      <c r="B467" s="124"/>
      <c r="C467" s="125"/>
      <c r="D467" s="125"/>
      <c r="E467" s="125"/>
      <c r="F467" s="125"/>
      <c r="G467" s="125"/>
      <c r="H467" s="125"/>
      <c r="I467" s="125"/>
      <c r="J467" s="125"/>
      <c r="K467" s="125"/>
      <c r="L467" s="125"/>
    </row>
    <row r="468" spans="2:12">
      <c r="B468" s="124"/>
      <c r="C468" s="125"/>
      <c r="D468" s="125"/>
      <c r="E468" s="125"/>
      <c r="F468" s="125"/>
      <c r="G468" s="125"/>
      <c r="H468" s="125"/>
      <c r="I468" s="125"/>
      <c r="J468" s="125"/>
      <c r="K468" s="125"/>
      <c r="L468" s="125"/>
    </row>
    <row r="469" spans="2:12">
      <c r="B469" s="124"/>
      <c r="C469" s="125"/>
      <c r="D469" s="125"/>
      <c r="E469" s="125"/>
      <c r="F469" s="125"/>
      <c r="G469" s="125"/>
      <c r="H469" s="125"/>
      <c r="I469" s="125"/>
      <c r="J469" s="125"/>
      <c r="K469" s="125"/>
      <c r="L469" s="125"/>
    </row>
    <row r="470" spans="2:12">
      <c r="B470" s="124"/>
      <c r="C470" s="125"/>
      <c r="D470" s="125"/>
      <c r="E470" s="125"/>
      <c r="F470" s="125"/>
      <c r="G470" s="125"/>
      <c r="H470" s="125"/>
      <c r="I470" s="125"/>
      <c r="J470" s="125"/>
      <c r="K470" s="125"/>
      <c r="L470" s="125"/>
    </row>
    <row r="471" spans="2:12">
      <c r="B471" s="124"/>
      <c r="C471" s="125"/>
      <c r="D471" s="125"/>
      <c r="E471" s="125"/>
      <c r="F471" s="125"/>
      <c r="G471" s="125"/>
      <c r="H471" s="125"/>
      <c r="I471" s="125"/>
      <c r="J471" s="125"/>
      <c r="K471" s="125"/>
      <c r="L471" s="125"/>
    </row>
    <row r="472" spans="2:12">
      <c r="B472" s="124"/>
      <c r="C472" s="125"/>
      <c r="D472" s="125"/>
      <c r="E472" s="125"/>
      <c r="F472" s="125"/>
      <c r="G472" s="125"/>
      <c r="H472" s="125"/>
      <c r="I472" s="125"/>
      <c r="J472" s="125"/>
      <c r="K472" s="125"/>
      <c r="L472" s="125"/>
    </row>
    <row r="473" spans="2:12">
      <c r="B473" s="124"/>
      <c r="C473" s="125"/>
      <c r="D473" s="125"/>
      <c r="E473" s="125"/>
      <c r="F473" s="125"/>
      <c r="G473" s="125"/>
      <c r="H473" s="125"/>
      <c r="I473" s="125"/>
      <c r="J473" s="125"/>
      <c r="K473" s="125"/>
      <c r="L473" s="125"/>
    </row>
    <row r="474" spans="2:12">
      <c r="B474" s="124"/>
      <c r="C474" s="124"/>
      <c r="D474" s="124"/>
      <c r="E474" s="125"/>
      <c r="F474" s="125"/>
      <c r="G474" s="125"/>
      <c r="H474" s="125"/>
      <c r="I474" s="125"/>
      <c r="J474" s="125"/>
      <c r="K474" s="125"/>
      <c r="L474" s="125"/>
    </row>
    <row r="475" spans="2:12">
      <c r="B475" s="124"/>
      <c r="C475" s="124"/>
      <c r="D475" s="124"/>
      <c r="E475" s="125"/>
      <c r="F475" s="125"/>
      <c r="G475" s="125"/>
      <c r="H475" s="125"/>
      <c r="I475" s="125"/>
      <c r="J475" s="125"/>
      <c r="K475" s="125"/>
      <c r="L475" s="125"/>
    </row>
    <row r="476" spans="2:12">
      <c r="B476" s="124"/>
      <c r="C476" s="124"/>
      <c r="D476" s="124"/>
      <c r="E476" s="125"/>
      <c r="F476" s="125"/>
      <c r="G476" s="125"/>
      <c r="H476" s="125"/>
      <c r="I476" s="125"/>
      <c r="J476" s="125"/>
      <c r="K476" s="125"/>
      <c r="L476" s="125"/>
    </row>
    <row r="477" spans="2:12">
      <c r="B477" s="124"/>
      <c r="C477" s="124"/>
      <c r="D477" s="124"/>
      <c r="E477" s="125"/>
      <c r="F477" s="125"/>
      <c r="G477" s="125"/>
      <c r="H477" s="125"/>
      <c r="I477" s="125"/>
      <c r="J477" s="125"/>
      <c r="K477" s="125"/>
      <c r="L477" s="125"/>
    </row>
    <row r="478" spans="2:12">
      <c r="B478" s="124"/>
      <c r="C478" s="124"/>
      <c r="D478" s="124"/>
      <c r="E478" s="125"/>
      <c r="F478" s="125"/>
      <c r="G478" s="125"/>
      <c r="H478" s="125"/>
      <c r="I478" s="125"/>
      <c r="J478" s="125"/>
      <c r="K478" s="125"/>
      <c r="L478" s="125"/>
    </row>
    <row r="479" spans="2:12">
      <c r="B479" s="124"/>
      <c r="C479" s="124"/>
      <c r="D479" s="124"/>
      <c r="E479" s="125"/>
      <c r="F479" s="125"/>
      <c r="G479" s="125"/>
      <c r="H479" s="125"/>
      <c r="I479" s="125"/>
      <c r="J479" s="125"/>
      <c r="K479" s="125"/>
      <c r="L479" s="125"/>
    </row>
    <row r="480" spans="2:12">
      <c r="B480" s="124"/>
      <c r="C480" s="124"/>
      <c r="D480" s="124"/>
      <c r="E480" s="125"/>
      <c r="F480" s="125"/>
      <c r="G480" s="125"/>
      <c r="H480" s="125"/>
      <c r="I480" s="125"/>
      <c r="J480" s="125"/>
      <c r="K480" s="125"/>
      <c r="L480" s="125"/>
    </row>
    <row r="481" spans="2:12">
      <c r="B481" s="124"/>
      <c r="C481" s="124"/>
      <c r="D481" s="124"/>
      <c r="E481" s="125"/>
      <c r="F481" s="125"/>
      <c r="G481" s="125"/>
      <c r="H481" s="125"/>
      <c r="I481" s="125"/>
      <c r="J481" s="125"/>
      <c r="K481" s="125"/>
      <c r="L481" s="125"/>
    </row>
    <row r="482" spans="2:12">
      <c r="B482" s="124"/>
      <c r="C482" s="124"/>
      <c r="D482" s="124"/>
      <c r="E482" s="125"/>
      <c r="F482" s="125"/>
      <c r="G482" s="125"/>
      <c r="H482" s="125"/>
      <c r="I482" s="125"/>
      <c r="J482" s="125"/>
      <c r="K482" s="125"/>
      <c r="L482" s="125"/>
    </row>
    <row r="483" spans="2:12">
      <c r="B483" s="124"/>
      <c r="C483" s="124"/>
      <c r="D483" s="124"/>
      <c r="E483" s="125"/>
      <c r="F483" s="125"/>
      <c r="G483" s="125"/>
      <c r="H483" s="125"/>
      <c r="I483" s="125"/>
      <c r="J483" s="125"/>
      <c r="K483" s="125"/>
      <c r="L483" s="125"/>
    </row>
    <row r="484" spans="2:12">
      <c r="B484" s="124"/>
      <c r="C484" s="124"/>
      <c r="D484" s="124"/>
      <c r="E484" s="125"/>
      <c r="F484" s="125"/>
      <c r="G484" s="125"/>
      <c r="H484" s="125"/>
      <c r="I484" s="125"/>
      <c r="J484" s="125"/>
      <c r="K484" s="125"/>
      <c r="L484" s="125"/>
    </row>
    <row r="485" spans="2:12">
      <c r="B485" s="124"/>
      <c r="C485" s="124"/>
      <c r="D485" s="124"/>
      <c r="E485" s="125"/>
      <c r="F485" s="125"/>
      <c r="G485" s="125"/>
      <c r="H485" s="125"/>
      <c r="I485" s="125"/>
      <c r="J485" s="125"/>
      <c r="K485" s="125"/>
      <c r="L485" s="125"/>
    </row>
    <row r="486" spans="2:12">
      <c r="B486" s="124"/>
      <c r="C486" s="124"/>
      <c r="D486" s="124"/>
      <c r="E486" s="125"/>
      <c r="F486" s="125"/>
      <c r="G486" s="125"/>
      <c r="H486" s="125"/>
      <c r="I486" s="125"/>
      <c r="J486" s="125"/>
      <c r="K486" s="125"/>
      <c r="L486" s="125"/>
    </row>
    <row r="487" spans="2:12">
      <c r="B487" s="124"/>
      <c r="C487" s="124"/>
      <c r="D487" s="124"/>
      <c r="E487" s="125"/>
      <c r="F487" s="125"/>
      <c r="G487" s="125"/>
      <c r="H487" s="125"/>
      <c r="I487" s="125"/>
      <c r="J487" s="125"/>
      <c r="K487" s="125"/>
      <c r="L487" s="125"/>
    </row>
    <row r="488" spans="2:12">
      <c r="B488" s="124"/>
      <c r="C488" s="124"/>
      <c r="D488" s="124"/>
      <c r="E488" s="125"/>
      <c r="F488" s="125"/>
      <c r="G488" s="125"/>
      <c r="H488" s="125"/>
      <c r="I488" s="125"/>
      <c r="J488" s="125"/>
      <c r="K488" s="125"/>
      <c r="L488" s="125"/>
    </row>
    <row r="489" spans="2:12">
      <c r="B489" s="124"/>
      <c r="C489" s="124"/>
      <c r="D489" s="124"/>
      <c r="E489" s="125"/>
      <c r="F489" s="125"/>
      <c r="G489" s="125"/>
      <c r="H489" s="125"/>
      <c r="I489" s="125"/>
      <c r="J489" s="125"/>
      <c r="K489" s="125"/>
      <c r="L489" s="125"/>
    </row>
    <row r="490" spans="2:12">
      <c r="B490" s="124"/>
      <c r="C490" s="124"/>
      <c r="D490" s="124"/>
      <c r="E490" s="125"/>
      <c r="F490" s="125"/>
      <c r="G490" s="125"/>
      <c r="H490" s="125"/>
      <c r="I490" s="125"/>
      <c r="J490" s="125"/>
      <c r="K490" s="125"/>
      <c r="L490" s="125"/>
    </row>
    <row r="491" spans="2:12">
      <c r="B491" s="124"/>
      <c r="C491" s="124"/>
      <c r="D491" s="124"/>
      <c r="E491" s="125"/>
      <c r="F491" s="125"/>
      <c r="G491" s="125"/>
      <c r="H491" s="125"/>
      <c r="I491" s="125"/>
      <c r="J491" s="125"/>
      <c r="K491" s="125"/>
      <c r="L491" s="125"/>
    </row>
    <row r="492" spans="2:12">
      <c r="B492" s="124"/>
      <c r="C492" s="124"/>
      <c r="D492" s="124"/>
      <c r="E492" s="125"/>
      <c r="F492" s="125"/>
      <c r="G492" s="125"/>
      <c r="H492" s="125"/>
      <c r="I492" s="125"/>
      <c r="J492" s="125"/>
      <c r="K492" s="125"/>
      <c r="L492" s="125"/>
    </row>
    <row r="493" spans="2:12">
      <c r="B493" s="124"/>
      <c r="C493" s="124"/>
      <c r="D493" s="124"/>
      <c r="E493" s="125"/>
      <c r="F493" s="125"/>
      <c r="G493" s="125"/>
      <c r="H493" s="125"/>
      <c r="I493" s="125"/>
      <c r="J493" s="125"/>
      <c r="K493" s="125"/>
      <c r="L493" s="125"/>
    </row>
    <row r="494" spans="2:12">
      <c r="B494" s="124"/>
      <c r="C494" s="124"/>
      <c r="D494" s="124"/>
      <c r="E494" s="125"/>
      <c r="F494" s="125"/>
      <c r="G494" s="125"/>
      <c r="H494" s="125"/>
      <c r="I494" s="125"/>
      <c r="J494" s="125"/>
      <c r="K494" s="125"/>
      <c r="L494" s="125"/>
    </row>
    <row r="495" spans="2:12">
      <c r="B495" s="124"/>
      <c r="C495" s="124"/>
      <c r="D495" s="124"/>
      <c r="E495" s="125"/>
      <c r="F495" s="125"/>
      <c r="G495" s="125"/>
      <c r="H495" s="125"/>
      <c r="I495" s="125"/>
      <c r="J495" s="125"/>
      <c r="K495" s="125"/>
      <c r="L495" s="125"/>
    </row>
    <row r="496" spans="2:12">
      <c r="B496" s="124"/>
      <c r="C496" s="124"/>
      <c r="D496" s="124"/>
      <c r="E496" s="125"/>
      <c r="F496" s="125"/>
      <c r="G496" s="125"/>
      <c r="H496" s="125"/>
      <c r="I496" s="125"/>
      <c r="J496" s="125"/>
      <c r="K496" s="125"/>
      <c r="L496" s="125"/>
    </row>
    <row r="497" spans="2:12">
      <c r="B497" s="124"/>
      <c r="C497" s="124"/>
      <c r="D497" s="124"/>
      <c r="E497" s="125"/>
      <c r="F497" s="125"/>
      <c r="G497" s="125"/>
      <c r="H497" s="125"/>
      <c r="I497" s="125"/>
      <c r="J497" s="125"/>
      <c r="K497" s="125"/>
      <c r="L497" s="125"/>
    </row>
    <row r="498" spans="2:12">
      <c r="B498" s="124"/>
      <c r="C498" s="124"/>
      <c r="D498" s="124"/>
      <c r="E498" s="125"/>
      <c r="F498" s="125"/>
      <c r="G498" s="125"/>
      <c r="H498" s="125"/>
      <c r="I498" s="125"/>
      <c r="J498" s="125"/>
      <c r="K498" s="125"/>
      <c r="L498" s="125"/>
    </row>
    <row r="499" spans="2:12">
      <c r="B499" s="124"/>
      <c r="C499" s="124"/>
      <c r="D499" s="124"/>
      <c r="E499" s="125"/>
      <c r="F499" s="125"/>
      <c r="G499" s="125"/>
      <c r="H499" s="125"/>
      <c r="I499" s="125"/>
      <c r="J499" s="125"/>
      <c r="K499" s="125"/>
      <c r="L499" s="125"/>
    </row>
    <row r="500" spans="2:12">
      <c r="B500" s="124"/>
      <c r="C500" s="124"/>
      <c r="D500" s="124"/>
      <c r="E500" s="125"/>
      <c r="F500" s="125"/>
      <c r="G500" s="125"/>
      <c r="H500" s="125"/>
      <c r="I500" s="125"/>
      <c r="J500" s="125"/>
      <c r="K500" s="125"/>
      <c r="L500" s="125"/>
    </row>
    <row r="501" spans="2:12">
      <c r="B501" s="124"/>
      <c r="C501" s="124"/>
      <c r="D501" s="124"/>
      <c r="E501" s="125"/>
      <c r="F501" s="125"/>
      <c r="G501" s="125"/>
      <c r="H501" s="125"/>
      <c r="I501" s="125"/>
      <c r="J501" s="125"/>
      <c r="K501" s="125"/>
      <c r="L501" s="125"/>
    </row>
    <row r="502" spans="2:12">
      <c r="B502" s="124"/>
      <c r="C502" s="124"/>
      <c r="D502" s="124"/>
      <c r="E502" s="125"/>
      <c r="F502" s="125"/>
      <c r="G502" s="125"/>
      <c r="H502" s="125"/>
      <c r="I502" s="125"/>
      <c r="J502" s="125"/>
      <c r="K502" s="125"/>
      <c r="L502" s="125"/>
    </row>
    <row r="503" spans="2:12">
      <c r="B503" s="124"/>
      <c r="C503" s="124"/>
      <c r="D503" s="124"/>
      <c r="E503" s="125"/>
      <c r="F503" s="125"/>
      <c r="G503" s="125"/>
      <c r="H503" s="125"/>
      <c r="I503" s="125"/>
      <c r="J503" s="125"/>
      <c r="K503" s="125"/>
      <c r="L503" s="125"/>
    </row>
    <row r="504" spans="2:12">
      <c r="B504" s="124"/>
      <c r="C504" s="124"/>
      <c r="D504" s="124"/>
      <c r="E504" s="125"/>
      <c r="F504" s="125"/>
      <c r="G504" s="125"/>
      <c r="H504" s="125"/>
      <c r="I504" s="125"/>
      <c r="J504" s="125"/>
      <c r="K504" s="125"/>
      <c r="L504" s="125"/>
    </row>
    <row r="505" spans="2:12">
      <c r="B505" s="124"/>
      <c r="C505" s="124"/>
      <c r="D505" s="124"/>
      <c r="E505" s="125"/>
      <c r="F505" s="125"/>
      <c r="G505" s="125"/>
      <c r="H505" s="125"/>
      <c r="I505" s="125"/>
      <c r="J505" s="125"/>
      <c r="K505" s="125"/>
      <c r="L505" s="125"/>
    </row>
    <row r="506" spans="2:12">
      <c r="B506" s="124"/>
      <c r="C506" s="124"/>
      <c r="D506" s="124"/>
      <c r="E506" s="125"/>
      <c r="F506" s="125"/>
      <c r="G506" s="125"/>
      <c r="H506" s="125"/>
      <c r="I506" s="125"/>
      <c r="J506" s="125"/>
      <c r="K506" s="125"/>
      <c r="L506" s="125"/>
    </row>
    <row r="507" spans="2:12">
      <c r="B507" s="124"/>
      <c r="C507" s="124"/>
      <c r="D507" s="124"/>
      <c r="E507" s="125"/>
      <c r="F507" s="125"/>
      <c r="G507" s="125"/>
      <c r="H507" s="125"/>
      <c r="I507" s="125"/>
      <c r="J507" s="125"/>
      <c r="K507" s="125"/>
      <c r="L507" s="125"/>
    </row>
    <row r="508" spans="2:12">
      <c r="B508" s="124"/>
      <c r="C508" s="124"/>
      <c r="D508" s="124"/>
      <c r="E508" s="125"/>
      <c r="F508" s="125"/>
      <c r="G508" s="125"/>
      <c r="H508" s="125"/>
      <c r="I508" s="125"/>
      <c r="J508" s="125"/>
      <c r="K508" s="125"/>
      <c r="L508" s="125"/>
    </row>
    <row r="509" spans="2:12">
      <c r="B509" s="124"/>
      <c r="C509" s="124"/>
      <c r="D509" s="124"/>
      <c r="E509" s="125"/>
      <c r="F509" s="125"/>
      <c r="G509" s="125"/>
      <c r="H509" s="125"/>
      <c r="I509" s="125"/>
      <c r="J509" s="125"/>
      <c r="K509" s="125"/>
      <c r="L509" s="125"/>
    </row>
    <row r="510" spans="2:12">
      <c r="B510" s="124"/>
      <c r="C510" s="124"/>
      <c r="D510" s="124"/>
      <c r="E510" s="125"/>
      <c r="F510" s="125"/>
      <c r="G510" s="125"/>
      <c r="H510" s="125"/>
      <c r="I510" s="125"/>
      <c r="J510" s="125"/>
      <c r="K510" s="125"/>
      <c r="L510" s="125"/>
    </row>
    <row r="511" spans="2:12">
      <c r="B511" s="124"/>
      <c r="C511" s="124"/>
      <c r="D511" s="124"/>
      <c r="E511" s="125"/>
      <c r="F511" s="125"/>
      <c r="G511" s="125"/>
      <c r="H511" s="125"/>
      <c r="I511" s="125"/>
      <c r="J511" s="125"/>
      <c r="K511" s="125"/>
      <c r="L511" s="125"/>
    </row>
    <row r="512" spans="2:12">
      <c r="B512" s="124"/>
      <c r="C512" s="124"/>
      <c r="D512" s="124"/>
      <c r="E512" s="125"/>
      <c r="F512" s="125"/>
      <c r="G512" s="125"/>
      <c r="H512" s="125"/>
      <c r="I512" s="125"/>
      <c r="J512" s="125"/>
      <c r="K512" s="125"/>
      <c r="L512" s="125"/>
    </row>
    <row r="513" spans="2:12">
      <c r="B513" s="124"/>
      <c r="C513" s="124"/>
      <c r="D513" s="124"/>
      <c r="E513" s="125"/>
      <c r="F513" s="125"/>
      <c r="G513" s="125"/>
      <c r="H513" s="125"/>
      <c r="I513" s="125"/>
      <c r="J513" s="125"/>
      <c r="K513" s="125"/>
      <c r="L513" s="125"/>
    </row>
    <row r="514" spans="2:12">
      <c r="B514" s="124"/>
      <c r="C514" s="124"/>
      <c r="D514" s="124"/>
      <c r="E514" s="125"/>
      <c r="F514" s="125"/>
      <c r="G514" s="125"/>
      <c r="H514" s="125"/>
      <c r="I514" s="125"/>
      <c r="J514" s="125"/>
      <c r="K514" s="125"/>
      <c r="L514" s="125"/>
    </row>
    <row r="515" spans="2:12">
      <c r="B515" s="124"/>
      <c r="C515" s="124"/>
      <c r="D515" s="124"/>
      <c r="E515" s="125"/>
      <c r="F515" s="125"/>
      <c r="G515" s="125"/>
      <c r="H515" s="125"/>
      <c r="I515" s="125"/>
      <c r="J515" s="125"/>
      <c r="K515" s="125"/>
      <c r="L515" s="125"/>
    </row>
    <row r="516" spans="2:12">
      <c r="B516" s="124"/>
      <c r="C516" s="124"/>
      <c r="D516" s="124"/>
      <c r="E516" s="125"/>
      <c r="F516" s="125"/>
      <c r="G516" s="125"/>
      <c r="H516" s="125"/>
      <c r="I516" s="125"/>
      <c r="J516" s="125"/>
      <c r="K516" s="125"/>
      <c r="L516" s="125"/>
    </row>
    <row r="517" spans="2:12">
      <c r="B517" s="124"/>
      <c r="C517" s="124"/>
      <c r="D517" s="124"/>
      <c r="E517" s="125"/>
      <c r="F517" s="125"/>
      <c r="G517" s="125"/>
      <c r="H517" s="125"/>
      <c r="I517" s="125"/>
      <c r="J517" s="125"/>
      <c r="K517" s="125"/>
      <c r="L517" s="125"/>
    </row>
    <row r="518" spans="2:12">
      <c r="B518" s="124"/>
      <c r="C518" s="124"/>
      <c r="D518" s="124"/>
      <c r="E518" s="125"/>
      <c r="F518" s="125"/>
      <c r="G518" s="125"/>
      <c r="H518" s="125"/>
      <c r="I518" s="125"/>
      <c r="J518" s="125"/>
      <c r="K518" s="125"/>
      <c r="L518" s="125"/>
    </row>
    <row r="519" spans="2:12">
      <c r="B519" s="124"/>
      <c r="C519" s="124"/>
      <c r="D519" s="124"/>
      <c r="E519" s="125"/>
      <c r="F519" s="125"/>
      <c r="G519" s="125"/>
      <c r="H519" s="125"/>
      <c r="I519" s="125"/>
      <c r="J519" s="125"/>
      <c r="K519" s="125"/>
      <c r="L519" s="125"/>
    </row>
    <row r="520" spans="2:12">
      <c r="B520" s="124"/>
      <c r="C520" s="124"/>
      <c r="D520" s="124"/>
      <c r="E520" s="125"/>
      <c r="F520" s="125"/>
      <c r="G520" s="125"/>
      <c r="H520" s="125"/>
      <c r="I520" s="125"/>
      <c r="J520" s="125"/>
      <c r="K520" s="125"/>
      <c r="L520" s="125"/>
    </row>
    <row r="521" spans="2:12">
      <c r="B521" s="124"/>
      <c r="C521" s="124"/>
      <c r="D521" s="124"/>
      <c r="E521" s="125"/>
      <c r="F521" s="125"/>
      <c r="G521" s="125"/>
      <c r="H521" s="125"/>
      <c r="I521" s="125"/>
      <c r="J521" s="125"/>
      <c r="K521" s="125"/>
      <c r="L521" s="125"/>
    </row>
    <row r="522" spans="2:12">
      <c r="B522" s="124"/>
      <c r="C522" s="124"/>
      <c r="D522" s="124"/>
      <c r="E522" s="125"/>
      <c r="F522" s="125"/>
      <c r="G522" s="125"/>
      <c r="H522" s="125"/>
      <c r="I522" s="125"/>
      <c r="J522" s="125"/>
      <c r="K522" s="125"/>
      <c r="L522" s="125"/>
    </row>
    <row r="523" spans="2:12">
      <c r="B523" s="124"/>
      <c r="C523" s="124"/>
      <c r="D523" s="124"/>
      <c r="E523" s="125"/>
      <c r="F523" s="125"/>
      <c r="G523" s="125"/>
      <c r="H523" s="125"/>
      <c r="I523" s="125"/>
      <c r="J523" s="125"/>
      <c r="K523" s="125"/>
      <c r="L523" s="125"/>
    </row>
    <row r="524" spans="2:12">
      <c r="B524" s="124"/>
      <c r="C524" s="124"/>
      <c r="D524" s="124"/>
      <c r="E524" s="125"/>
      <c r="F524" s="125"/>
      <c r="G524" s="125"/>
      <c r="H524" s="125"/>
      <c r="I524" s="125"/>
      <c r="J524" s="125"/>
      <c r="K524" s="125"/>
      <c r="L524" s="125"/>
    </row>
    <row r="525" spans="2:12">
      <c r="B525" s="124"/>
      <c r="C525" s="124"/>
      <c r="D525" s="124"/>
      <c r="E525" s="125"/>
      <c r="F525" s="125"/>
      <c r="G525" s="125"/>
      <c r="H525" s="125"/>
      <c r="I525" s="125"/>
      <c r="J525" s="125"/>
      <c r="K525" s="125"/>
      <c r="L525" s="125"/>
    </row>
    <row r="526" spans="2:12">
      <c r="B526" s="124"/>
      <c r="C526" s="124"/>
      <c r="D526" s="124"/>
      <c r="E526" s="125"/>
      <c r="F526" s="125"/>
      <c r="G526" s="125"/>
      <c r="H526" s="125"/>
      <c r="I526" s="125"/>
      <c r="J526" s="125"/>
      <c r="K526" s="125"/>
      <c r="L526" s="125"/>
    </row>
    <row r="527" spans="2:12">
      <c r="B527" s="124"/>
      <c r="C527" s="124"/>
      <c r="D527" s="124"/>
      <c r="E527" s="125"/>
      <c r="F527" s="125"/>
      <c r="G527" s="125"/>
      <c r="H527" s="125"/>
      <c r="I527" s="125"/>
      <c r="J527" s="125"/>
      <c r="K527" s="125"/>
      <c r="L527" s="125"/>
    </row>
    <row r="528" spans="2:12">
      <c r="B528" s="124"/>
      <c r="C528" s="124"/>
      <c r="D528" s="124"/>
      <c r="E528" s="125"/>
      <c r="F528" s="125"/>
      <c r="G528" s="125"/>
      <c r="H528" s="125"/>
      <c r="I528" s="125"/>
      <c r="J528" s="125"/>
      <c r="K528" s="125"/>
      <c r="L528" s="125"/>
    </row>
    <row r="529" spans="2:12">
      <c r="B529" s="124"/>
      <c r="C529" s="124"/>
      <c r="D529" s="124"/>
      <c r="E529" s="125"/>
      <c r="F529" s="125"/>
      <c r="G529" s="125"/>
      <c r="H529" s="125"/>
      <c r="I529" s="125"/>
      <c r="J529" s="125"/>
      <c r="K529" s="125"/>
      <c r="L529" s="125"/>
    </row>
    <row r="530" spans="2:12">
      <c r="B530" s="124"/>
      <c r="C530" s="124"/>
      <c r="D530" s="124"/>
      <c r="E530" s="125"/>
      <c r="F530" s="125"/>
      <c r="G530" s="125"/>
      <c r="H530" s="125"/>
      <c r="I530" s="125"/>
      <c r="J530" s="125"/>
      <c r="K530" s="125"/>
      <c r="L530" s="125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05"/>
  <sheetViews>
    <sheetView rightToLeft="1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58.1406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1.28515625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147</v>
      </c>
      <c r="C1" s="67" t="s" vm="1">
        <v>231</v>
      </c>
    </row>
    <row r="2" spans="2:12">
      <c r="B2" s="46" t="s">
        <v>146</v>
      </c>
      <c r="C2" s="67" t="s">
        <v>232</v>
      </c>
    </row>
    <row r="3" spans="2:12">
      <c r="B3" s="46" t="s">
        <v>148</v>
      </c>
      <c r="C3" s="67" t="s">
        <v>233</v>
      </c>
    </row>
    <row r="4" spans="2:12">
      <c r="B4" s="46" t="s">
        <v>149</v>
      </c>
      <c r="C4" s="67">
        <v>8803</v>
      </c>
    </row>
    <row r="6" spans="2:12" ht="26.25" customHeight="1">
      <c r="B6" s="155" t="s">
        <v>174</v>
      </c>
      <c r="C6" s="156"/>
      <c r="D6" s="156"/>
      <c r="E6" s="156"/>
      <c r="F6" s="156"/>
      <c r="G6" s="156"/>
      <c r="H6" s="156"/>
      <c r="I6" s="156"/>
      <c r="J6" s="156"/>
      <c r="K6" s="156"/>
      <c r="L6" s="157"/>
    </row>
    <row r="7" spans="2:12" s="3" customFormat="1" ht="63">
      <c r="B7" s="66" t="s">
        <v>116</v>
      </c>
      <c r="C7" s="49" t="s">
        <v>47</v>
      </c>
      <c r="D7" s="49" t="s">
        <v>118</v>
      </c>
      <c r="E7" s="49" t="s">
        <v>14</v>
      </c>
      <c r="F7" s="49" t="s">
        <v>68</v>
      </c>
      <c r="G7" s="49" t="s">
        <v>104</v>
      </c>
      <c r="H7" s="49" t="s">
        <v>16</v>
      </c>
      <c r="I7" s="49" t="s">
        <v>18</v>
      </c>
      <c r="J7" s="49" t="s">
        <v>63</v>
      </c>
      <c r="K7" s="49" t="s">
        <v>150</v>
      </c>
      <c r="L7" s="51" t="s">
        <v>151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210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68" t="s">
        <v>46</v>
      </c>
      <c r="C10" s="69"/>
      <c r="D10" s="69"/>
      <c r="E10" s="69"/>
      <c r="F10" s="69"/>
      <c r="G10" s="69"/>
      <c r="H10" s="69"/>
      <c r="I10" s="69"/>
      <c r="J10" s="77">
        <f>J11+J57</f>
        <v>307533.04811017495</v>
      </c>
      <c r="K10" s="78">
        <f>IFERROR(J10/$J$10,0)</f>
        <v>1</v>
      </c>
      <c r="L10" s="78">
        <f>J10/'סכום נכסי הקרן'!$C$42</f>
        <v>0.1264958496464495</v>
      </c>
    </row>
    <row r="11" spans="2:12">
      <c r="B11" s="70" t="s">
        <v>200</v>
      </c>
      <c r="C11" s="71"/>
      <c r="D11" s="71"/>
      <c r="E11" s="71"/>
      <c r="F11" s="71"/>
      <c r="G11" s="71"/>
      <c r="H11" s="71"/>
      <c r="I11" s="71"/>
      <c r="J11" s="80">
        <f>J12+J21</f>
        <v>301394.06099726394</v>
      </c>
      <c r="K11" s="81">
        <f t="shared" ref="K11:K55" si="0">IFERROR(J11/$J$10,0)</f>
        <v>0.9800379596578781</v>
      </c>
      <c r="L11" s="81">
        <f>J11/'סכום נכסי הקרן'!$C$42</f>
        <v>0.1239707343926961</v>
      </c>
    </row>
    <row r="12" spans="2:12">
      <c r="B12" s="89" t="s">
        <v>44</v>
      </c>
      <c r="C12" s="71"/>
      <c r="D12" s="71"/>
      <c r="E12" s="71"/>
      <c r="F12" s="71"/>
      <c r="G12" s="71"/>
      <c r="H12" s="71"/>
      <c r="I12" s="71"/>
      <c r="J12" s="80">
        <f>SUM(J13:J19)</f>
        <v>214519.90605121898</v>
      </c>
      <c r="K12" s="81">
        <f t="shared" si="0"/>
        <v>0.69755074249570204</v>
      </c>
      <c r="L12" s="81">
        <f>J12/'סכום נכסי הקרן'!$C$42</f>
        <v>8.8237273843505534E-2</v>
      </c>
    </row>
    <row r="13" spans="2:12">
      <c r="B13" s="76" t="s">
        <v>3033</v>
      </c>
      <c r="C13" s="73" t="s">
        <v>3034</v>
      </c>
      <c r="D13" s="73">
        <v>11</v>
      </c>
      <c r="E13" s="73" t="s">
        <v>319</v>
      </c>
      <c r="F13" s="73" t="s">
        <v>320</v>
      </c>
      <c r="G13" s="86" t="s">
        <v>134</v>
      </c>
      <c r="H13" s="87">
        <v>0</v>
      </c>
      <c r="I13" s="87">
        <v>0</v>
      </c>
      <c r="J13" s="83">
        <v>8293.5073228850015</v>
      </c>
      <c r="K13" s="84">
        <f t="shared" si="0"/>
        <v>2.6967857190794725E-2</v>
      </c>
      <c r="L13" s="84">
        <f>J13/'סכום נכסי הקרן'!$C$42</f>
        <v>3.4113220084936915E-3</v>
      </c>
    </row>
    <row r="14" spans="2:12">
      <c r="B14" s="76" t="s">
        <v>3035</v>
      </c>
      <c r="C14" s="73" t="s">
        <v>3036</v>
      </c>
      <c r="D14" s="73">
        <v>12</v>
      </c>
      <c r="E14" s="73" t="s">
        <v>319</v>
      </c>
      <c r="F14" s="73" t="s">
        <v>320</v>
      </c>
      <c r="G14" s="86" t="s">
        <v>134</v>
      </c>
      <c r="H14" s="87">
        <v>0</v>
      </c>
      <c r="I14" s="87">
        <v>0</v>
      </c>
      <c r="J14" s="83">
        <v>5813.0548013130001</v>
      </c>
      <c r="K14" s="84">
        <f t="shared" si="0"/>
        <v>1.8902211768897274E-2</v>
      </c>
      <c r="L14" s="84">
        <f>J14/'סכום נכסי הקרן'!$C$42</f>
        <v>2.3910513379037778E-3</v>
      </c>
    </row>
    <row r="15" spans="2:12">
      <c r="B15" s="76" t="s">
        <v>3035</v>
      </c>
      <c r="C15" s="73" t="s">
        <v>3037</v>
      </c>
      <c r="D15" s="73">
        <v>12</v>
      </c>
      <c r="E15" s="73" t="s">
        <v>319</v>
      </c>
      <c r="F15" s="73" t="s">
        <v>320</v>
      </c>
      <c r="G15" s="86" t="s">
        <v>134</v>
      </c>
      <c r="H15" s="87">
        <v>0</v>
      </c>
      <c r="I15" s="87">
        <v>0</v>
      </c>
      <c r="J15" s="83">
        <v>244.68117999999998</v>
      </c>
      <c r="K15" s="84">
        <f t="shared" si="0"/>
        <v>7.9562564577561094E-4</v>
      </c>
      <c r="L15" s="84">
        <f>J15/'סכום נכסי הקרן'!$C$42</f>
        <v>1.0064334206289098E-4</v>
      </c>
    </row>
    <row r="16" spans="2:12">
      <c r="B16" s="76" t="s">
        <v>3038</v>
      </c>
      <c r="C16" s="73" t="s">
        <v>3039</v>
      </c>
      <c r="D16" s="73">
        <v>10</v>
      </c>
      <c r="E16" s="73" t="s">
        <v>319</v>
      </c>
      <c r="F16" s="73" t="s">
        <v>320</v>
      </c>
      <c r="G16" s="86" t="s">
        <v>134</v>
      </c>
      <c r="H16" s="87">
        <v>0</v>
      </c>
      <c r="I16" s="87">
        <v>0</v>
      </c>
      <c r="J16" s="83">
        <v>3109.9386662540001</v>
      </c>
      <c r="K16" s="84">
        <f t="shared" si="0"/>
        <v>1.0112534849067187E-2</v>
      </c>
      <c r="L16" s="84">
        <f>J16/'סכום נכסי הקרן'!$C$42</f>
        <v>1.2791936878120838E-3</v>
      </c>
    </row>
    <row r="17" spans="2:12">
      <c r="B17" s="76" t="s">
        <v>3038</v>
      </c>
      <c r="C17" s="73" t="s">
        <v>3040</v>
      </c>
      <c r="D17" s="73">
        <v>10</v>
      </c>
      <c r="E17" s="73" t="s">
        <v>319</v>
      </c>
      <c r="F17" s="73" t="s">
        <v>320</v>
      </c>
      <c r="G17" s="86" t="s">
        <v>134</v>
      </c>
      <c r="H17" s="87">
        <v>0</v>
      </c>
      <c r="I17" s="87">
        <v>0</v>
      </c>
      <c r="J17" s="83">
        <v>177959.04087</v>
      </c>
      <c r="K17" s="84">
        <f t="shared" si="0"/>
        <v>0.57866639687532206</v>
      </c>
      <c r="L17" s="84">
        <f>J17/'סכום נכסי הקרן'!$C$42</f>
        <v>7.319889753459341E-2</v>
      </c>
    </row>
    <row r="18" spans="2:12">
      <c r="B18" s="76" t="s">
        <v>3038</v>
      </c>
      <c r="C18" s="73" t="s">
        <v>3041</v>
      </c>
      <c r="D18" s="73">
        <v>10</v>
      </c>
      <c r="E18" s="73" t="s">
        <v>319</v>
      </c>
      <c r="F18" s="73" t="s">
        <v>320</v>
      </c>
      <c r="G18" s="86" t="s">
        <v>134</v>
      </c>
      <c r="H18" s="87">
        <v>0</v>
      </c>
      <c r="I18" s="87">
        <v>0</v>
      </c>
      <c r="J18" s="83">
        <v>11658.95057135</v>
      </c>
      <c r="K18" s="84">
        <f t="shared" si="0"/>
        <v>3.7911211959155477E-2</v>
      </c>
      <c r="L18" s="84">
        <f>J18/'סכום נכסי הקרן'!$C$42</f>
        <v>4.7956109679000089E-3</v>
      </c>
    </row>
    <row r="19" spans="2:12">
      <c r="B19" s="76" t="s">
        <v>3042</v>
      </c>
      <c r="C19" s="73" t="s">
        <v>3043</v>
      </c>
      <c r="D19" s="73">
        <v>20</v>
      </c>
      <c r="E19" s="73" t="s">
        <v>319</v>
      </c>
      <c r="F19" s="73" t="s">
        <v>320</v>
      </c>
      <c r="G19" s="86" t="s">
        <v>134</v>
      </c>
      <c r="H19" s="87">
        <v>0</v>
      </c>
      <c r="I19" s="87">
        <v>0</v>
      </c>
      <c r="J19" s="83">
        <v>7440.7326394169986</v>
      </c>
      <c r="K19" s="84">
        <f t="shared" si="0"/>
        <v>2.4194904206689769E-2</v>
      </c>
      <c r="L19" s="84">
        <f>J19/'סכום נכסי הקרן'!$C$42</f>
        <v>3.0605549647396775E-3</v>
      </c>
    </row>
    <row r="20" spans="2:12">
      <c r="B20" s="72"/>
      <c r="C20" s="73"/>
      <c r="D20" s="73"/>
      <c r="E20" s="73"/>
      <c r="F20" s="73"/>
      <c r="G20" s="73"/>
      <c r="H20" s="73"/>
      <c r="I20" s="73"/>
      <c r="J20" s="73"/>
      <c r="K20" s="84"/>
      <c r="L20" s="73"/>
    </row>
    <row r="21" spans="2:12">
      <c r="B21" s="89" t="s">
        <v>45</v>
      </c>
      <c r="C21" s="71"/>
      <c r="D21" s="71"/>
      <c r="E21" s="71"/>
      <c r="F21" s="71"/>
      <c r="G21" s="71"/>
      <c r="H21" s="71"/>
      <c r="I21" s="71"/>
      <c r="J21" s="80">
        <f>SUM(J22:J55)</f>
        <v>86874.154946044975</v>
      </c>
      <c r="K21" s="81">
        <f t="shared" si="0"/>
        <v>0.28248721716217623</v>
      </c>
      <c r="L21" s="81">
        <f>J21/'סכום נכסי הקרן'!$C$42</f>
        <v>3.573346054919057E-2</v>
      </c>
    </row>
    <row r="22" spans="2:12">
      <c r="B22" s="76" t="s">
        <v>3033</v>
      </c>
      <c r="C22" s="73" t="s">
        <v>3044</v>
      </c>
      <c r="D22" s="73">
        <v>11</v>
      </c>
      <c r="E22" s="73" t="s">
        <v>319</v>
      </c>
      <c r="F22" s="73" t="s">
        <v>320</v>
      </c>
      <c r="G22" s="86" t="s">
        <v>135</v>
      </c>
      <c r="H22" s="87">
        <v>0</v>
      </c>
      <c r="I22" s="87">
        <v>0</v>
      </c>
      <c r="J22" s="83">
        <v>27.251054014999998</v>
      </c>
      <c r="K22" s="84">
        <f t="shared" si="0"/>
        <v>8.8611790448086077E-5</v>
      </c>
      <c r="L22" s="84">
        <f>J22/'סכום נכסי הקרן'!$C$42</f>
        <v>1.1209023721423787E-5</v>
      </c>
    </row>
    <row r="23" spans="2:12">
      <c r="B23" s="76" t="s">
        <v>3033</v>
      </c>
      <c r="C23" s="73" t="s">
        <v>3045</v>
      </c>
      <c r="D23" s="73">
        <v>11</v>
      </c>
      <c r="E23" s="73" t="s">
        <v>319</v>
      </c>
      <c r="F23" s="73" t="s">
        <v>320</v>
      </c>
      <c r="G23" s="86" t="s">
        <v>137</v>
      </c>
      <c r="H23" s="87">
        <v>0</v>
      </c>
      <c r="I23" s="87">
        <v>0</v>
      </c>
      <c r="J23" s="83">
        <v>1.7280300000000002E-4</v>
      </c>
      <c r="K23" s="84">
        <f t="shared" si="0"/>
        <v>5.6190058617079962E-10</v>
      </c>
      <c r="L23" s="84">
        <f>J23/'סכום נכסי הקרן'!$C$42</f>
        <v>7.1078092064513314E-11</v>
      </c>
    </row>
    <row r="24" spans="2:12">
      <c r="B24" s="76" t="s">
        <v>3033</v>
      </c>
      <c r="C24" s="73" t="s">
        <v>3046</v>
      </c>
      <c r="D24" s="73">
        <v>11</v>
      </c>
      <c r="E24" s="73" t="s">
        <v>319</v>
      </c>
      <c r="F24" s="73" t="s">
        <v>320</v>
      </c>
      <c r="G24" s="86" t="s">
        <v>136</v>
      </c>
      <c r="H24" s="87">
        <v>0</v>
      </c>
      <c r="I24" s="87">
        <v>0</v>
      </c>
      <c r="J24" s="83">
        <v>6.3893190000000001E-3</v>
      </c>
      <c r="K24" s="84">
        <f t="shared" si="0"/>
        <v>2.0776040296361909E-8</v>
      </c>
      <c r="L24" s="84">
        <f>J24/'סכום נכסי הקרן'!$C$42</f>
        <v>2.6280828695771722E-9</v>
      </c>
    </row>
    <row r="25" spans="2:12">
      <c r="B25" s="76" t="s">
        <v>3033</v>
      </c>
      <c r="C25" s="73" t="s">
        <v>3047</v>
      </c>
      <c r="D25" s="73">
        <v>11</v>
      </c>
      <c r="E25" s="73" t="s">
        <v>319</v>
      </c>
      <c r="F25" s="73" t="s">
        <v>320</v>
      </c>
      <c r="G25" s="86" t="s">
        <v>133</v>
      </c>
      <c r="H25" s="87">
        <v>0</v>
      </c>
      <c r="I25" s="87">
        <v>0</v>
      </c>
      <c r="J25" s="83">
        <v>3621.8750112530006</v>
      </c>
      <c r="K25" s="84">
        <f t="shared" si="0"/>
        <v>1.177718958502128E-2</v>
      </c>
      <c r="L25" s="84">
        <f>J25/'סכום נכסי הקרן'!$C$42</f>
        <v>1.4897656030045828E-3</v>
      </c>
    </row>
    <row r="26" spans="2:12">
      <c r="B26" s="76" t="s">
        <v>3035</v>
      </c>
      <c r="C26" s="73" t="s">
        <v>3048</v>
      </c>
      <c r="D26" s="73">
        <v>12</v>
      </c>
      <c r="E26" s="73" t="s">
        <v>319</v>
      </c>
      <c r="F26" s="73" t="s">
        <v>320</v>
      </c>
      <c r="G26" s="86" t="s">
        <v>135</v>
      </c>
      <c r="H26" s="87">
        <v>0</v>
      </c>
      <c r="I26" s="87">
        <v>0</v>
      </c>
      <c r="J26" s="83">
        <v>1037.9921186440001</v>
      </c>
      <c r="K26" s="84">
        <f t="shared" si="0"/>
        <v>3.3752213787187364E-3</v>
      </c>
      <c r="L26" s="84">
        <f>J26/'סכום נכסי הקרן'!$C$42</f>
        <v>4.2695149604588727E-4</v>
      </c>
    </row>
    <row r="27" spans="2:12">
      <c r="B27" s="76" t="s">
        <v>3035</v>
      </c>
      <c r="C27" s="73" t="s">
        <v>3049</v>
      </c>
      <c r="D27" s="73">
        <v>12</v>
      </c>
      <c r="E27" s="73" t="s">
        <v>319</v>
      </c>
      <c r="F27" s="73" t="s">
        <v>320</v>
      </c>
      <c r="G27" s="86" t="s">
        <v>137</v>
      </c>
      <c r="H27" s="87">
        <v>0</v>
      </c>
      <c r="I27" s="87">
        <v>0</v>
      </c>
      <c r="J27" s="83">
        <v>24.298779999999997</v>
      </c>
      <c r="K27" s="84">
        <f t="shared" si="0"/>
        <v>7.9011931073160187E-5</v>
      </c>
      <c r="L27" s="84">
        <f>J27/'סכום נכסי הקרן'!$C$42</f>
        <v>9.9946813533061014E-6</v>
      </c>
    </row>
    <row r="28" spans="2:12">
      <c r="B28" s="76" t="s">
        <v>3035</v>
      </c>
      <c r="C28" s="73" t="s">
        <v>3050</v>
      </c>
      <c r="D28" s="73">
        <v>12</v>
      </c>
      <c r="E28" s="73" t="s">
        <v>319</v>
      </c>
      <c r="F28" s="73" t="s">
        <v>320</v>
      </c>
      <c r="G28" s="86" t="s">
        <v>133</v>
      </c>
      <c r="H28" s="87">
        <v>0</v>
      </c>
      <c r="I28" s="87">
        <v>0</v>
      </c>
      <c r="J28" s="83">
        <v>9888.3917674749991</v>
      </c>
      <c r="K28" s="84">
        <f t="shared" si="0"/>
        <v>3.2153915906730265E-2</v>
      </c>
      <c r="L28" s="84">
        <f>J28/'סכום נכסי הקרן'!$C$42</f>
        <v>4.0673369120823328E-3</v>
      </c>
    </row>
    <row r="29" spans="2:12">
      <c r="B29" s="76" t="s">
        <v>3035</v>
      </c>
      <c r="C29" s="73" t="s">
        <v>3051</v>
      </c>
      <c r="D29" s="73">
        <v>12</v>
      </c>
      <c r="E29" s="73" t="s">
        <v>319</v>
      </c>
      <c r="F29" s="73" t="s">
        <v>320</v>
      </c>
      <c r="G29" s="86" t="s">
        <v>136</v>
      </c>
      <c r="H29" s="87">
        <v>0</v>
      </c>
      <c r="I29" s="87">
        <v>0</v>
      </c>
      <c r="J29" s="83">
        <v>119.80380376699999</v>
      </c>
      <c r="K29" s="84">
        <f t="shared" si="0"/>
        <v>3.895639980912874E-4</v>
      </c>
      <c r="L29" s="84">
        <f>J29/'סכום נכסי הקרן'!$C$42</f>
        <v>4.9278228930225232E-5</v>
      </c>
    </row>
    <row r="30" spans="2:12">
      <c r="B30" s="76" t="s">
        <v>3035</v>
      </c>
      <c r="C30" s="73" t="s">
        <v>3052</v>
      </c>
      <c r="D30" s="73">
        <v>12</v>
      </c>
      <c r="E30" s="73" t="s">
        <v>319</v>
      </c>
      <c r="F30" s="73" t="s">
        <v>320</v>
      </c>
      <c r="G30" s="86" t="s">
        <v>142</v>
      </c>
      <c r="H30" s="87">
        <v>0</v>
      </c>
      <c r="I30" s="87">
        <v>0</v>
      </c>
      <c r="J30" s="83">
        <v>1.3877038769999999</v>
      </c>
      <c r="K30" s="84">
        <f t="shared" si="0"/>
        <v>4.5123731759158755E-6</v>
      </c>
      <c r="L30" s="84">
        <f>J30/'סכום נכסי הקרן'!$C$42</f>
        <v>5.7079647880932647E-7</v>
      </c>
    </row>
    <row r="31" spans="2:12">
      <c r="B31" s="76" t="s">
        <v>3035</v>
      </c>
      <c r="C31" s="73" t="s">
        <v>3053</v>
      </c>
      <c r="D31" s="73">
        <v>12</v>
      </c>
      <c r="E31" s="73" t="s">
        <v>319</v>
      </c>
      <c r="F31" s="73" t="s">
        <v>320</v>
      </c>
      <c r="G31" s="86" t="s">
        <v>140</v>
      </c>
      <c r="H31" s="87">
        <v>0</v>
      </c>
      <c r="I31" s="87">
        <v>0</v>
      </c>
      <c r="J31" s="83">
        <v>0.19377</v>
      </c>
      <c r="K31" s="84">
        <f t="shared" si="0"/>
        <v>6.3007862469005643E-7</v>
      </c>
      <c r="L31" s="84">
        <f>J31/'סכום נכסי הקרן'!$C$42</f>
        <v>7.9702330974235075E-8</v>
      </c>
    </row>
    <row r="32" spans="2:12">
      <c r="B32" s="76" t="s">
        <v>3038</v>
      </c>
      <c r="C32" s="73" t="s">
        <v>3054</v>
      </c>
      <c r="D32" s="73">
        <v>10</v>
      </c>
      <c r="E32" s="73" t="s">
        <v>319</v>
      </c>
      <c r="F32" s="73" t="s">
        <v>320</v>
      </c>
      <c r="G32" s="86" t="s">
        <v>138</v>
      </c>
      <c r="H32" s="87">
        <v>0</v>
      </c>
      <c r="I32" s="87">
        <v>0</v>
      </c>
      <c r="J32" s="83">
        <v>1.8152019999999999E-3</v>
      </c>
      <c r="K32" s="84">
        <f t="shared" si="0"/>
        <v>5.9024615765837837E-9</v>
      </c>
      <c r="L32" s="84">
        <f>J32/'סכום נכסי הקרן'!$C$42</f>
        <v>7.4663689213548764E-10</v>
      </c>
    </row>
    <row r="33" spans="2:12">
      <c r="B33" s="76" t="s">
        <v>3038</v>
      </c>
      <c r="C33" s="73" t="s">
        <v>3055</v>
      </c>
      <c r="D33" s="73">
        <v>10</v>
      </c>
      <c r="E33" s="73" t="s">
        <v>319</v>
      </c>
      <c r="F33" s="73" t="s">
        <v>320</v>
      </c>
      <c r="G33" s="86" t="s">
        <v>135</v>
      </c>
      <c r="H33" s="87">
        <v>0</v>
      </c>
      <c r="I33" s="87">
        <v>0</v>
      </c>
      <c r="J33" s="83">
        <v>4058.5468520259992</v>
      </c>
      <c r="K33" s="84">
        <f t="shared" si="0"/>
        <v>1.3197108008281467E-2</v>
      </c>
      <c r="L33" s="84">
        <f>J33/'סכום נכסי הקרן'!$C$42</f>
        <v>1.6693793903835271E-3</v>
      </c>
    </row>
    <row r="34" spans="2:12">
      <c r="B34" s="76" t="s">
        <v>3038</v>
      </c>
      <c r="C34" s="73" t="s">
        <v>3056</v>
      </c>
      <c r="D34" s="73">
        <v>10</v>
      </c>
      <c r="E34" s="73" t="s">
        <v>319</v>
      </c>
      <c r="F34" s="73" t="s">
        <v>320</v>
      </c>
      <c r="G34" s="86" t="s">
        <v>133</v>
      </c>
      <c r="H34" s="87">
        <v>0</v>
      </c>
      <c r="I34" s="87">
        <v>0</v>
      </c>
      <c r="J34" s="83">
        <v>5867.9042199999994</v>
      </c>
      <c r="K34" s="84">
        <f t="shared" si="0"/>
        <v>1.908056469397006E-2</v>
      </c>
      <c r="L34" s="84">
        <f>J34/'סכום נכסי הקרן'!$C$42</f>
        <v>2.4136122426977893E-3</v>
      </c>
    </row>
    <row r="35" spans="2:12">
      <c r="B35" s="76" t="s">
        <v>3038</v>
      </c>
      <c r="C35" s="73" t="s">
        <v>3057</v>
      </c>
      <c r="D35" s="73">
        <v>10</v>
      </c>
      <c r="E35" s="73" t="s">
        <v>319</v>
      </c>
      <c r="F35" s="73" t="s">
        <v>320</v>
      </c>
      <c r="G35" s="86" t="s">
        <v>135</v>
      </c>
      <c r="H35" s="87">
        <v>0</v>
      </c>
      <c r="I35" s="87">
        <v>0</v>
      </c>
      <c r="J35" s="83">
        <v>188.07660999999999</v>
      </c>
      <c r="K35" s="84">
        <f t="shared" si="0"/>
        <v>6.1156552492732676E-4</v>
      </c>
      <c r="L35" s="84">
        <f>J35/'סכום נכסי הקרן'!$C$42</f>
        <v>7.7360500690159097E-5</v>
      </c>
    </row>
    <row r="36" spans="2:12">
      <c r="B36" s="76" t="s">
        <v>3038</v>
      </c>
      <c r="C36" s="73" t="s">
        <v>3058</v>
      </c>
      <c r="D36" s="73">
        <v>10</v>
      </c>
      <c r="E36" s="73" t="s">
        <v>319</v>
      </c>
      <c r="F36" s="73" t="s">
        <v>320</v>
      </c>
      <c r="G36" s="86" t="s">
        <v>140</v>
      </c>
      <c r="H36" s="87">
        <v>0</v>
      </c>
      <c r="I36" s="87">
        <v>0</v>
      </c>
      <c r="J36" s="83">
        <v>-22.088330000000003</v>
      </c>
      <c r="K36" s="84">
        <f t="shared" si="0"/>
        <v>-7.1824248274243255E-5</v>
      </c>
      <c r="L36" s="84">
        <f>J36/'סכום נכסי הקרן'!$C$42</f>
        <v>-9.0854693106679358E-6</v>
      </c>
    </row>
    <row r="37" spans="2:12">
      <c r="B37" s="76" t="s">
        <v>3038</v>
      </c>
      <c r="C37" s="73" t="s">
        <v>3059</v>
      </c>
      <c r="D37" s="73">
        <v>10</v>
      </c>
      <c r="E37" s="73" t="s">
        <v>319</v>
      </c>
      <c r="F37" s="73" t="s">
        <v>320</v>
      </c>
      <c r="G37" s="86" t="s">
        <v>136</v>
      </c>
      <c r="H37" s="87">
        <v>0</v>
      </c>
      <c r="I37" s="87">
        <v>0</v>
      </c>
      <c r="J37" s="83">
        <v>759.71018344400011</v>
      </c>
      <c r="K37" s="84">
        <f t="shared" si="0"/>
        <v>2.4703367267762096E-3</v>
      </c>
      <c r="L37" s="84">
        <f>J37/'סכום נכסי הקרן'!$C$42</f>
        <v>3.1248734316638557E-4</v>
      </c>
    </row>
    <row r="38" spans="2:12">
      <c r="B38" s="76" t="s">
        <v>3038</v>
      </c>
      <c r="C38" s="73" t="s">
        <v>3060</v>
      </c>
      <c r="D38" s="73">
        <v>10</v>
      </c>
      <c r="E38" s="73" t="s">
        <v>319</v>
      </c>
      <c r="F38" s="73" t="s">
        <v>320</v>
      </c>
      <c r="G38" s="86" t="s">
        <v>141</v>
      </c>
      <c r="H38" s="87">
        <v>0</v>
      </c>
      <c r="I38" s="87">
        <v>0</v>
      </c>
      <c r="J38" s="83">
        <v>1.66927</v>
      </c>
      <c r="K38" s="84">
        <f t="shared" si="0"/>
        <v>5.427936965662231E-6</v>
      </c>
      <c r="L38" s="84">
        <f>J38/'סכום נכסי הקרן'!$C$42</f>
        <v>6.8661149829881503E-7</v>
      </c>
    </row>
    <row r="39" spans="2:12">
      <c r="B39" s="76" t="s">
        <v>3038</v>
      </c>
      <c r="C39" s="73" t="s">
        <v>3061</v>
      </c>
      <c r="D39" s="73">
        <v>10</v>
      </c>
      <c r="E39" s="73" t="s">
        <v>319</v>
      </c>
      <c r="F39" s="73" t="s">
        <v>320</v>
      </c>
      <c r="G39" s="86" t="s">
        <v>137</v>
      </c>
      <c r="H39" s="87">
        <v>0</v>
      </c>
      <c r="I39" s="87">
        <v>0</v>
      </c>
      <c r="J39" s="83">
        <v>1.7496709999999999E-2</v>
      </c>
      <c r="K39" s="84">
        <f t="shared" si="0"/>
        <v>5.6893755346032703E-8</v>
      </c>
      <c r="L39" s="84">
        <f>J39/'סכום נכסי הקרן'!$C$42</f>
        <v>7.1968239220736356E-9</v>
      </c>
    </row>
    <row r="40" spans="2:12">
      <c r="B40" s="76" t="s">
        <v>3038</v>
      </c>
      <c r="C40" s="73" t="s">
        <v>3062</v>
      </c>
      <c r="D40" s="73">
        <v>10</v>
      </c>
      <c r="E40" s="73" t="s">
        <v>319</v>
      </c>
      <c r="F40" s="73" t="s">
        <v>320</v>
      </c>
      <c r="G40" s="86" t="s">
        <v>136</v>
      </c>
      <c r="H40" s="87">
        <v>0</v>
      </c>
      <c r="I40" s="87">
        <v>0</v>
      </c>
      <c r="J40" s="83">
        <v>70.363579999999999</v>
      </c>
      <c r="K40" s="84">
        <f t="shared" si="0"/>
        <v>2.2880006045656584E-4</v>
      </c>
      <c r="L40" s="84">
        <f>J40/'סכום נכסי הקרן'!$C$42</f>
        <v>2.8942258046612309E-5</v>
      </c>
    </row>
    <row r="41" spans="2:12">
      <c r="B41" s="76" t="s">
        <v>3038</v>
      </c>
      <c r="C41" s="73" t="s">
        <v>3063</v>
      </c>
      <c r="D41" s="73">
        <v>10</v>
      </c>
      <c r="E41" s="73" t="s">
        <v>319</v>
      </c>
      <c r="F41" s="73" t="s">
        <v>320</v>
      </c>
      <c r="G41" s="86" t="s">
        <v>142</v>
      </c>
      <c r="H41" s="87">
        <v>0</v>
      </c>
      <c r="I41" s="87">
        <v>0</v>
      </c>
      <c r="J41" s="83">
        <v>0.62766691100000005</v>
      </c>
      <c r="K41" s="84">
        <f t="shared" si="0"/>
        <v>2.0409738558411318E-6</v>
      </c>
      <c r="L41" s="84">
        <f>J41/'סכום נכסי הקרן'!$C$42</f>
        <v>2.5817472200081412E-7</v>
      </c>
    </row>
    <row r="42" spans="2:12">
      <c r="B42" s="76" t="s">
        <v>3038</v>
      </c>
      <c r="C42" s="73" t="s">
        <v>3064</v>
      </c>
      <c r="D42" s="73">
        <v>10</v>
      </c>
      <c r="E42" s="73" t="s">
        <v>319</v>
      </c>
      <c r="F42" s="73" t="s">
        <v>320</v>
      </c>
      <c r="G42" s="86" t="s">
        <v>3028</v>
      </c>
      <c r="H42" s="87">
        <v>0</v>
      </c>
      <c r="I42" s="87">
        <v>0</v>
      </c>
      <c r="J42" s="83">
        <v>0.19040369200000001</v>
      </c>
      <c r="K42" s="84">
        <f t="shared" si="0"/>
        <v>6.1913245802378652E-7</v>
      </c>
      <c r="L42" s="84">
        <f>J42/'סכום נכסי הקרן'!$C$42</f>
        <v>7.8317686321413613E-8</v>
      </c>
    </row>
    <row r="43" spans="2:12">
      <c r="B43" s="76" t="s">
        <v>3038</v>
      </c>
      <c r="C43" s="73" t="s">
        <v>3065</v>
      </c>
      <c r="D43" s="73">
        <v>10</v>
      </c>
      <c r="E43" s="73" t="s">
        <v>319</v>
      </c>
      <c r="F43" s="73" t="s">
        <v>320</v>
      </c>
      <c r="G43" s="86" t="s">
        <v>141</v>
      </c>
      <c r="H43" s="87">
        <v>0</v>
      </c>
      <c r="I43" s="87">
        <v>0</v>
      </c>
      <c r="J43" s="83">
        <v>18.015482246000001</v>
      </c>
      <c r="K43" s="84">
        <f t="shared" si="0"/>
        <v>5.8580638265406461E-5</v>
      </c>
      <c r="L43" s="84">
        <f>J43/'סכום נכסי הקרן'!$C$42</f>
        <v>7.4102076102139022E-6</v>
      </c>
    </row>
    <row r="44" spans="2:12">
      <c r="B44" s="76" t="s">
        <v>3038</v>
      </c>
      <c r="C44" s="73" t="s">
        <v>3066</v>
      </c>
      <c r="D44" s="73">
        <v>10</v>
      </c>
      <c r="E44" s="73" t="s">
        <v>319</v>
      </c>
      <c r="F44" s="73" t="s">
        <v>320</v>
      </c>
      <c r="G44" s="86" t="s">
        <v>3030</v>
      </c>
      <c r="H44" s="87">
        <v>0</v>
      </c>
      <c r="I44" s="87">
        <v>0</v>
      </c>
      <c r="J44" s="83">
        <v>48.937032090000002</v>
      </c>
      <c r="K44" s="84">
        <f t="shared" si="0"/>
        <v>1.5912771778748186E-4</v>
      </c>
      <c r="L44" s="84">
        <f>J44/'סכום נכסי הקרן'!$C$42</f>
        <v>2.0128995863827953E-5</v>
      </c>
    </row>
    <row r="45" spans="2:12">
      <c r="B45" s="76" t="s">
        <v>3038</v>
      </c>
      <c r="C45" s="73" t="s">
        <v>3067</v>
      </c>
      <c r="D45" s="73">
        <v>10</v>
      </c>
      <c r="E45" s="73" t="s">
        <v>319</v>
      </c>
      <c r="F45" s="73" t="s">
        <v>320</v>
      </c>
      <c r="G45" s="86" t="s">
        <v>133</v>
      </c>
      <c r="H45" s="87">
        <v>0</v>
      </c>
      <c r="I45" s="87">
        <v>0</v>
      </c>
      <c r="J45" s="83">
        <v>50238.376940308997</v>
      </c>
      <c r="K45" s="84">
        <f t="shared" si="0"/>
        <v>0.1633592787800513</v>
      </c>
      <c r="L45" s="84">
        <f>J45/'סכום נכסי הקרן'!$C$42</f>
        <v>2.0664270766913798E-2</v>
      </c>
    </row>
    <row r="46" spans="2:12">
      <c r="B46" s="76" t="s">
        <v>3038</v>
      </c>
      <c r="C46" s="73" t="s">
        <v>3068</v>
      </c>
      <c r="D46" s="73">
        <v>10</v>
      </c>
      <c r="E46" s="73" t="s">
        <v>319</v>
      </c>
      <c r="F46" s="73" t="s">
        <v>320</v>
      </c>
      <c r="G46" s="86" t="s">
        <v>133</v>
      </c>
      <c r="H46" s="87">
        <v>0</v>
      </c>
      <c r="I46" s="87">
        <v>0</v>
      </c>
      <c r="J46" s="83">
        <v>0.117079456</v>
      </c>
      <c r="K46" s="84">
        <f t="shared" si="0"/>
        <v>3.807052826337409E-7</v>
      </c>
      <c r="L46" s="84">
        <f>J46/'סכום נכסי הקרן'!$C$42</f>
        <v>4.8157638191646754E-8</v>
      </c>
    </row>
    <row r="47" spans="2:12">
      <c r="B47" s="76" t="s">
        <v>3038</v>
      </c>
      <c r="C47" s="73" t="s">
        <v>3069</v>
      </c>
      <c r="D47" s="73">
        <v>10</v>
      </c>
      <c r="E47" s="73" t="s">
        <v>319</v>
      </c>
      <c r="F47" s="73" t="s">
        <v>320</v>
      </c>
      <c r="G47" s="86" t="s">
        <v>139</v>
      </c>
      <c r="H47" s="87">
        <v>0</v>
      </c>
      <c r="I47" s="87">
        <v>0</v>
      </c>
      <c r="J47" s="83">
        <v>0.47205169899999999</v>
      </c>
      <c r="K47" s="84">
        <f t="shared" si="0"/>
        <v>1.5349625085850468E-6</v>
      </c>
      <c r="L47" s="84">
        <f>J47/'סכום נכסי הקרן'!$C$42</f>
        <v>1.9416638669891102E-7</v>
      </c>
    </row>
    <row r="48" spans="2:12">
      <c r="B48" s="76" t="s">
        <v>3042</v>
      </c>
      <c r="C48" s="73" t="s">
        <v>3070</v>
      </c>
      <c r="D48" s="73">
        <v>20</v>
      </c>
      <c r="E48" s="73" t="s">
        <v>319</v>
      </c>
      <c r="F48" s="73" t="s">
        <v>320</v>
      </c>
      <c r="G48" s="86" t="s">
        <v>142</v>
      </c>
      <c r="H48" s="87">
        <v>0</v>
      </c>
      <c r="I48" s="87">
        <v>0</v>
      </c>
      <c r="J48" s="83">
        <v>0.23620987299999996</v>
      </c>
      <c r="K48" s="84">
        <f t="shared" si="0"/>
        <v>7.680796403883619E-7</v>
      </c>
      <c r="L48" s="84">
        <f>J48/'סכום נכסי הקרן'!$C$42</f>
        <v>9.7158886707065226E-8</v>
      </c>
    </row>
    <row r="49" spans="2:12">
      <c r="B49" s="76" t="s">
        <v>3042</v>
      </c>
      <c r="C49" s="73" t="s">
        <v>3071</v>
      </c>
      <c r="D49" s="73">
        <v>20</v>
      </c>
      <c r="E49" s="73" t="s">
        <v>319</v>
      </c>
      <c r="F49" s="73" t="s">
        <v>320</v>
      </c>
      <c r="G49" s="86" t="s">
        <v>135</v>
      </c>
      <c r="H49" s="87">
        <v>0</v>
      </c>
      <c r="I49" s="87">
        <v>0</v>
      </c>
      <c r="J49" s="83">
        <v>19.863988769999999</v>
      </c>
      <c r="K49" s="84">
        <f t="shared" si="0"/>
        <v>6.4591395598185089E-5</v>
      </c>
      <c r="L49" s="84">
        <f>J49/'סכום נכסי הקרן'!$C$42</f>
        <v>8.1705434660423625E-6</v>
      </c>
    </row>
    <row r="50" spans="2:12">
      <c r="B50" s="76" t="s">
        <v>3042</v>
      </c>
      <c r="C50" s="73" t="s">
        <v>3072</v>
      </c>
      <c r="D50" s="73">
        <v>20</v>
      </c>
      <c r="E50" s="73" t="s">
        <v>319</v>
      </c>
      <c r="F50" s="73" t="s">
        <v>320</v>
      </c>
      <c r="G50" s="86" t="s">
        <v>136</v>
      </c>
      <c r="H50" s="87">
        <v>0</v>
      </c>
      <c r="I50" s="87">
        <v>0</v>
      </c>
      <c r="J50" s="83">
        <v>1.247318731</v>
      </c>
      <c r="K50" s="84">
        <f t="shared" si="0"/>
        <v>4.0558851761295689E-6</v>
      </c>
      <c r="L50" s="84">
        <f>J50/'סכום נכסי הקרן'!$C$42</f>
        <v>5.1305264142294923E-7</v>
      </c>
    </row>
    <row r="51" spans="2:12">
      <c r="B51" s="76" t="s">
        <v>3042</v>
      </c>
      <c r="C51" s="73" t="s">
        <v>3073</v>
      </c>
      <c r="D51" s="73">
        <v>20</v>
      </c>
      <c r="E51" s="73" t="s">
        <v>319</v>
      </c>
      <c r="F51" s="73" t="s">
        <v>320</v>
      </c>
      <c r="G51" s="86" t="s">
        <v>133</v>
      </c>
      <c r="H51" s="87">
        <v>0</v>
      </c>
      <c r="I51" s="87">
        <v>0</v>
      </c>
      <c r="J51" s="83">
        <v>9602.0538362399984</v>
      </c>
      <c r="K51" s="84">
        <f t="shared" si="0"/>
        <v>3.1222835709026057E-2</v>
      </c>
      <c r="L51" s="84">
        <f>J51/'סכום נכסי הקרן'!$C$42</f>
        <v>3.9495591313847547E-3</v>
      </c>
    </row>
    <row r="52" spans="2:12">
      <c r="B52" s="76" t="s">
        <v>3042</v>
      </c>
      <c r="C52" s="73" t="s">
        <v>3074</v>
      </c>
      <c r="D52" s="73">
        <v>20</v>
      </c>
      <c r="E52" s="73" t="s">
        <v>319</v>
      </c>
      <c r="F52" s="73" t="s">
        <v>320</v>
      </c>
      <c r="G52" s="86" t="s">
        <v>137</v>
      </c>
      <c r="H52" s="87">
        <v>0</v>
      </c>
      <c r="I52" s="87">
        <v>0</v>
      </c>
      <c r="J52" s="83">
        <v>647.895744218</v>
      </c>
      <c r="K52" s="84">
        <f t="shared" si="0"/>
        <v>2.1067516099469372E-3</v>
      </c>
      <c r="L52" s="84">
        <f>J52/'סכום נכסי הקרן'!$C$42</f>
        <v>2.664953348942632E-4</v>
      </c>
    </row>
    <row r="53" spans="2:12">
      <c r="B53" s="76" t="s">
        <v>3042</v>
      </c>
      <c r="C53" s="73" t="s">
        <v>3075</v>
      </c>
      <c r="D53" s="73">
        <v>20</v>
      </c>
      <c r="E53" s="73" t="s">
        <v>319</v>
      </c>
      <c r="F53" s="73" t="s">
        <v>320</v>
      </c>
      <c r="G53" s="86" t="s">
        <v>139</v>
      </c>
      <c r="H53" s="87">
        <v>0</v>
      </c>
      <c r="I53" s="87">
        <v>0</v>
      </c>
      <c r="J53" s="83">
        <v>4.7980000000000005E-6</v>
      </c>
      <c r="K53" s="84">
        <f t="shared" si="0"/>
        <v>1.560157527616706E-11</v>
      </c>
      <c r="L53" s="84">
        <f>J53/'סכום נכסי הקרן'!$C$42</f>
        <v>1.9735345203817922E-12</v>
      </c>
    </row>
    <row r="54" spans="2:12">
      <c r="B54" s="76" t="s">
        <v>3042</v>
      </c>
      <c r="C54" s="73" t="s">
        <v>3076</v>
      </c>
      <c r="D54" s="73">
        <v>20</v>
      </c>
      <c r="E54" s="73" t="s">
        <v>319</v>
      </c>
      <c r="F54" s="73" t="s">
        <v>320</v>
      </c>
      <c r="G54" s="86" t="s">
        <v>135</v>
      </c>
      <c r="H54" s="87">
        <v>0</v>
      </c>
      <c r="I54" s="87">
        <v>0</v>
      </c>
      <c r="J54" s="83">
        <v>1.1619252680000001</v>
      </c>
      <c r="K54" s="84">
        <f t="shared" si="0"/>
        <v>3.7782126998713183E-6</v>
      </c>
      <c r="L54" s="84">
        <f>J54/'סכום נכסי הקרן'!$C$42</f>
        <v>4.7792822561522831E-7</v>
      </c>
    </row>
    <row r="55" spans="2:12">
      <c r="B55" s="76" t="s">
        <v>3042</v>
      </c>
      <c r="C55" s="73" t="s">
        <v>3077</v>
      </c>
      <c r="D55" s="73">
        <v>20</v>
      </c>
      <c r="E55" s="73" t="s">
        <v>319</v>
      </c>
      <c r="F55" s="73" t="s">
        <v>320</v>
      </c>
      <c r="G55" s="86" t="s">
        <v>141</v>
      </c>
      <c r="H55" s="87">
        <v>0</v>
      </c>
      <c r="I55" s="87">
        <v>0</v>
      </c>
      <c r="J55" s="83">
        <v>649.55699320899998</v>
      </c>
      <c r="K55" s="84">
        <f t="shared" si="0"/>
        <v>2.1121534651335865E-3</v>
      </c>
      <c r="L55" s="84">
        <f>J55/'סכום נכסי הקרן'!$C$42</f>
        <v>2.6717864715576547E-4</v>
      </c>
    </row>
    <row r="56" spans="2:12">
      <c r="B56" s="124"/>
      <c r="C56" s="124"/>
      <c r="D56" s="124"/>
      <c r="E56" s="125"/>
      <c r="F56" s="125"/>
      <c r="G56" s="125"/>
      <c r="H56" s="125"/>
      <c r="I56" s="125"/>
      <c r="J56" s="125"/>
      <c r="K56" s="125"/>
      <c r="L56" s="125"/>
    </row>
    <row r="57" spans="2:12">
      <c r="B57" s="70" t="s">
        <v>199</v>
      </c>
      <c r="C57" s="71"/>
      <c r="D57" s="71"/>
      <c r="E57" s="71"/>
      <c r="F57" s="71"/>
      <c r="G57" s="71"/>
      <c r="H57" s="71"/>
      <c r="I57" s="71"/>
      <c r="J57" s="80">
        <f>SUM(J59:J60)</f>
        <v>6138.9871129109997</v>
      </c>
      <c r="K57" s="78">
        <f>IFERROR(J57/$J$10,0)</f>
        <v>1.996204034212181E-2</v>
      </c>
      <c r="L57" s="78">
        <f>J57/'סכום נכסי הקרן'!$C$42</f>
        <v>2.5251152537533999E-3</v>
      </c>
    </row>
    <row r="58" spans="2:12">
      <c r="B58" s="126" t="s">
        <v>45</v>
      </c>
      <c r="C58" s="71"/>
      <c r="D58" s="71"/>
      <c r="E58" s="71"/>
      <c r="F58" s="71"/>
      <c r="G58" s="71"/>
      <c r="H58" s="71"/>
      <c r="I58" s="71"/>
      <c r="J58" s="80">
        <f>SUM(J59:J60)</f>
        <v>6138.9871129109997</v>
      </c>
      <c r="K58" s="78">
        <f>IFERROR(J58/$J$10,0)</f>
        <v>1.996204034212181E-2</v>
      </c>
      <c r="L58" s="78">
        <f>J58/'סכום נכסי הקרן'!$C$42</f>
        <v>2.5251152537533999E-3</v>
      </c>
    </row>
    <row r="59" spans="2:12">
      <c r="B59" s="76" t="s">
        <v>3078</v>
      </c>
      <c r="C59" s="73" t="s">
        <v>3079</v>
      </c>
      <c r="D59" s="73">
        <v>85</v>
      </c>
      <c r="E59" s="73" t="s">
        <v>745</v>
      </c>
      <c r="F59" s="73" t="s">
        <v>703</v>
      </c>
      <c r="G59" s="86" t="s">
        <v>135</v>
      </c>
      <c r="H59" s="87">
        <v>0</v>
      </c>
      <c r="I59" s="87">
        <v>0</v>
      </c>
      <c r="J59" s="83">
        <v>979.70044931000007</v>
      </c>
      <c r="K59" s="84">
        <f>IFERROR(J59/$J$10,0)</f>
        <v>3.1856753455616208E-3</v>
      </c>
      <c r="L59" s="84">
        <f>J59/'סכום נכסי הקרן'!$C$42</f>
        <v>4.0297470953456382E-4</v>
      </c>
    </row>
    <row r="60" spans="2:12">
      <c r="B60" s="76" t="s">
        <v>3078</v>
      </c>
      <c r="C60" s="73" t="s">
        <v>3080</v>
      </c>
      <c r="D60" s="73">
        <v>85</v>
      </c>
      <c r="E60" s="73" t="s">
        <v>745</v>
      </c>
      <c r="F60" s="73" t="s">
        <v>703</v>
      </c>
      <c r="G60" s="86" t="s">
        <v>133</v>
      </c>
      <c r="H60" s="87">
        <v>0</v>
      </c>
      <c r="I60" s="87">
        <v>0</v>
      </c>
      <c r="J60" s="83">
        <v>5159.2866636009994</v>
      </c>
      <c r="K60" s="84">
        <f>IFERROR(J60/$J$10,0)</f>
        <v>1.6776364996560187E-2</v>
      </c>
      <c r="L60" s="84">
        <f>J60/'סכום נכסי הקרן'!$C$42</f>
        <v>2.122140544218836E-3</v>
      </c>
    </row>
    <row r="61" spans="2:12">
      <c r="B61" s="124"/>
      <c r="C61" s="124"/>
      <c r="D61" s="125"/>
      <c r="E61" s="125"/>
      <c r="F61" s="125"/>
      <c r="G61" s="125"/>
      <c r="H61" s="125"/>
      <c r="I61" s="125"/>
      <c r="J61" s="125"/>
      <c r="K61" s="125"/>
      <c r="L61" s="125"/>
    </row>
    <row r="62" spans="2:12">
      <c r="B62" s="127" t="s">
        <v>222</v>
      </c>
      <c r="C62" s="124"/>
      <c r="D62" s="125"/>
      <c r="E62" s="125"/>
      <c r="F62" s="125"/>
      <c r="G62" s="125"/>
      <c r="H62" s="125"/>
      <c r="I62" s="125"/>
      <c r="J62" s="125"/>
      <c r="K62" s="125"/>
      <c r="L62" s="125"/>
    </row>
    <row r="63" spans="2:12">
      <c r="B63" s="128"/>
      <c r="C63" s="124"/>
      <c r="D63" s="125"/>
      <c r="E63" s="125"/>
      <c r="F63" s="125"/>
      <c r="G63" s="125"/>
      <c r="H63" s="125"/>
      <c r="I63" s="125"/>
      <c r="J63" s="125"/>
      <c r="K63" s="125"/>
      <c r="L63" s="125"/>
    </row>
    <row r="64" spans="2:12">
      <c r="B64" s="124"/>
      <c r="C64" s="124"/>
      <c r="D64" s="125"/>
      <c r="E64" s="125"/>
      <c r="F64" s="125"/>
      <c r="G64" s="125"/>
      <c r="H64" s="125"/>
      <c r="I64" s="125"/>
      <c r="J64" s="125"/>
      <c r="K64" s="125"/>
      <c r="L64" s="125"/>
    </row>
    <row r="65" spans="2:12">
      <c r="B65" s="124"/>
      <c r="C65" s="124"/>
      <c r="D65" s="125"/>
      <c r="E65" s="125"/>
      <c r="F65" s="125"/>
      <c r="G65" s="125"/>
      <c r="H65" s="125"/>
      <c r="I65" s="125"/>
      <c r="J65" s="125"/>
      <c r="K65" s="125"/>
      <c r="L65" s="125"/>
    </row>
    <row r="66" spans="2:12">
      <c r="B66" s="124"/>
      <c r="C66" s="124"/>
      <c r="D66" s="125"/>
      <c r="E66" s="125"/>
      <c r="F66" s="125"/>
      <c r="G66" s="125"/>
      <c r="H66" s="125"/>
      <c r="I66" s="125"/>
      <c r="J66" s="125"/>
      <c r="K66" s="125"/>
      <c r="L66" s="125"/>
    </row>
    <row r="67" spans="2:12">
      <c r="B67" s="124"/>
      <c r="C67" s="124"/>
      <c r="D67" s="125"/>
      <c r="E67" s="125"/>
      <c r="F67" s="125"/>
      <c r="G67" s="125"/>
      <c r="H67" s="125"/>
      <c r="I67" s="125"/>
      <c r="J67" s="125"/>
      <c r="K67" s="125"/>
      <c r="L67" s="125"/>
    </row>
    <row r="68" spans="2:12">
      <c r="B68" s="124"/>
      <c r="C68" s="124"/>
      <c r="D68" s="125"/>
      <c r="E68" s="125"/>
      <c r="F68" s="125"/>
      <c r="G68" s="125"/>
      <c r="H68" s="125"/>
      <c r="I68" s="125"/>
      <c r="J68" s="125"/>
      <c r="K68" s="125"/>
      <c r="L68" s="125"/>
    </row>
    <row r="69" spans="2:12">
      <c r="B69" s="124"/>
      <c r="C69" s="124"/>
      <c r="D69" s="125"/>
      <c r="E69" s="125"/>
      <c r="F69" s="125"/>
      <c r="G69" s="125"/>
      <c r="H69" s="125"/>
      <c r="I69" s="125"/>
      <c r="J69" s="125"/>
      <c r="K69" s="125"/>
      <c r="L69" s="125"/>
    </row>
    <row r="70" spans="2:12">
      <c r="B70" s="124"/>
      <c r="C70" s="124"/>
      <c r="D70" s="125"/>
      <c r="E70" s="125"/>
      <c r="F70" s="125"/>
      <c r="G70" s="125"/>
      <c r="H70" s="125"/>
      <c r="I70" s="125"/>
      <c r="J70" s="125"/>
      <c r="K70" s="125"/>
      <c r="L70" s="125"/>
    </row>
    <row r="71" spans="2:12">
      <c r="B71" s="124"/>
      <c r="C71" s="124"/>
      <c r="D71" s="125"/>
      <c r="E71" s="125"/>
      <c r="F71" s="125"/>
      <c r="G71" s="125"/>
      <c r="H71" s="125"/>
      <c r="I71" s="125"/>
      <c r="J71" s="125"/>
      <c r="K71" s="125"/>
      <c r="L71" s="125"/>
    </row>
    <row r="72" spans="2:12">
      <c r="B72" s="124"/>
      <c r="C72" s="124"/>
      <c r="D72" s="125"/>
      <c r="E72" s="125"/>
      <c r="F72" s="125"/>
      <c r="G72" s="125"/>
      <c r="H72" s="125"/>
      <c r="I72" s="125"/>
      <c r="J72" s="125"/>
      <c r="K72" s="125"/>
      <c r="L72" s="125"/>
    </row>
    <row r="73" spans="2:12">
      <c r="B73" s="124"/>
      <c r="C73" s="124"/>
      <c r="D73" s="125"/>
      <c r="E73" s="125"/>
      <c r="F73" s="125"/>
      <c r="G73" s="125"/>
      <c r="H73" s="125"/>
      <c r="I73" s="125"/>
      <c r="J73" s="125"/>
      <c r="K73" s="125"/>
      <c r="L73" s="125"/>
    </row>
    <row r="74" spans="2:12">
      <c r="B74" s="124"/>
      <c r="C74" s="124"/>
      <c r="D74" s="125"/>
      <c r="E74" s="125"/>
      <c r="F74" s="125"/>
      <c r="G74" s="125"/>
      <c r="H74" s="125"/>
      <c r="I74" s="125"/>
      <c r="J74" s="125"/>
      <c r="K74" s="125"/>
      <c r="L74" s="125"/>
    </row>
    <row r="75" spans="2:12">
      <c r="B75" s="124"/>
      <c r="C75" s="124"/>
      <c r="D75" s="125"/>
      <c r="E75" s="125"/>
      <c r="F75" s="125"/>
      <c r="G75" s="125"/>
      <c r="H75" s="125"/>
      <c r="I75" s="125"/>
      <c r="J75" s="125"/>
      <c r="K75" s="125"/>
      <c r="L75" s="125"/>
    </row>
    <row r="76" spans="2:12">
      <c r="B76" s="124"/>
      <c r="C76" s="124"/>
      <c r="D76" s="125"/>
      <c r="E76" s="125"/>
      <c r="F76" s="125"/>
      <c r="G76" s="125"/>
      <c r="H76" s="125"/>
      <c r="I76" s="125"/>
      <c r="J76" s="125"/>
      <c r="K76" s="125"/>
      <c r="L76" s="125"/>
    </row>
    <row r="77" spans="2:12">
      <c r="B77" s="124"/>
      <c r="C77" s="124"/>
      <c r="D77" s="125"/>
      <c r="E77" s="125"/>
      <c r="F77" s="125"/>
      <c r="G77" s="125"/>
      <c r="H77" s="125"/>
      <c r="I77" s="125"/>
      <c r="J77" s="125"/>
      <c r="K77" s="125"/>
      <c r="L77" s="125"/>
    </row>
    <row r="78" spans="2:12">
      <c r="B78" s="124"/>
      <c r="C78" s="124"/>
      <c r="D78" s="125"/>
      <c r="E78" s="125"/>
      <c r="F78" s="125"/>
      <c r="G78" s="125"/>
      <c r="H78" s="125"/>
      <c r="I78" s="125"/>
      <c r="J78" s="125"/>
      <c r="K78" s="125"/>
      <c r="L78" s="125"/>
    </row>
    <row r="79" spans="2:12">
      <c r="B79" s="124"/>
      <c r="C79" s="124"/>
      <c r="D79" s="125"/>
      <c r="E79" s="125"/>
      <c r="F79" s="125"/>
      <c r="G79" s="125"/>
      <c r="H79" s="125"/>
      <c r="I79" s="125"/>
      <c r="J79" s="125"/>
      <c r="K79" s="125"/>
      <c r="L79" s="125"/>
    </row>
    <row r="80" spans="2:12">
      <c r="B80" s="124"/>
      <c r="C80" s="124"/>
      <c r="D80" s="125"/>
      <c r="E80" s="125"/>
      <c r="F80" s="125"/>
      <c r="G80" s="125"/>
      <c r="H80" s="125"/>
      <c r="I80" s="125"/>
      <c r="J80" s="125"/>
      <c r="K80" s="125"/>
      <c r="L80" s="125"/>
    </row>
    <row r="81" spans="2:12">
      <c r="B81" s="124"/>
      <c r="C81" s="124"/>
      <c r="D81" s="125"/>
      <c r="E81" s="125"/>
      <c r="F81" s="125"/>
      <c r="G81" s="125"/>
      <c r="H81" s="125"/>
      <c r="I81" s="125"/>
      <c r="J81" s="125"/>
      <c r="K81" s="125"/>
      <c r="L81" s="125"/>
    </row>
    <row r="82" spans="2:12">
      <c r="B82" s="124"/>
      <c r="C82" s="124"/>
      <c r="D82" s="125"/>
      <c r="E82" s="125"/>
      <c r="F82" s="125"/>
      <c r="G82" s="125"/>
      <c r="H82" s="125"/>
      <c r="I82" s="125"/>
      <c r="J82" s="125"/>
      <c r="K82" s="125"/>
      <c r="L82" s="125"/>
    </row>
    <row r="83" spans="2:12">
      <c r="B83" s="124"/>
      <c r="C83" s="124"/>
      <c r="D83" s="125"/>
      <c r="E83" s="125"/>
      <c r="F83" s="125"/>
      <c r="G83" s="125"/>
      <c r="H83" s="125"/>
      <c r="I83" s="125"/>
      <c r="J83" s="125"/>
      <c r="K83" s="125"/>
      <c r="L83" s="125"/>
    </row>
    <row r="84" spans="2:12">
      <c r="B84" s="124"/>
      <c r="C84" s="124"/>
      <c r="D84" s="125"/>
      <c r="E84" s="125"/>
      <c r="F84" s="125"/>
      <c r="G84" s="125"/>
      <c r="H84" s="125"/>
      <c r="I84" s="125"/>
      <c r="J84" s="125"/>
      <c r="K84" s="125"/>
      <c r="L84" s="125"/>
    </row>
    <row r="85" spans="2:12">
      <c r="B85" s="124"/>
      <c r="C85" s="124"/>
      <c r="D85" s="125"/>
      <c r="E85" s="125"/>
      <c r="F85" s="125"/>
      <c r="G85" s="125"/>
      <c r="H85" s="125"/>
      <c r="I85" s="125"/>
      <c r="J85" s="125"/>
      <c r="K85" s="125"/>
      <c r="L85" s="125"/>
    </row>
    <row r="86" spans="2:12">
      <c r="B86" s="124"/>
      <c r="C86" s="124"/>
      <c r="D86" s="125"/>
      <c r="E86" s="125"/>
      <c r="F86" s="125"/>
      <c r="G86" s="125"/>
      <c r="H86" s="125"/>
      <c r="I86" s="125"/>
      <c r="J86" s="125"/>
      <c r="K86" s="125"/>
      <c r="L86" s="125"/>
    </row>
    <row r="87" spans="2:12">
      <c r="B87" s="124"/>
      <c r="C87" s="124"/>
      <c r="D87" s="125"/>
      <c r="E87" s="125"/>
      <c r="F87" s="125"/>
      <c r="G87" s="125"/>
      <c r="H87" s="125"/>
      <c r="I87" s="125"/>
      <c r="J87" s="125"/>
      <c r="K87" s="125"/>
      <c r="L87" s="125"/>
    </row>
    <row r="88" spans="2:12">
      <c r="B88" s="124"/>
      <c r="C88" s="124"/>
      <c r="D88" s="125"/>
      <c r="E88" s="125"/>
      <c r="F88" s="125"/>
      <c r="G88" s="125"/>
      <c r="H88" s="125"/>
      <c r="I88" s="125"/>
      <c r="J88" s="125"/>
      <c r="K88" s="125"/>
      <c r="L88" s="125"/>
    </row>
    <row r="89" spans="2:12">
      <c r="B89" s="124"/>
      <c r="C89" s="124"/>
      <c r="D89" s="125"/>
      <c r="E89" s="125"/>
      <c r="F89" s="125"/>
      <c r="G89" s="125"/>
      <c r="H89" s="125"/>
      <c r="I89" s="125"/>
      <c r="J89" s="125"/>
      <c r="K89" s="125"/>
      <c r="L89" s="125"/>
    </row>
    <row r="90" spans="2:12">
      <c r="B90" s="124"/>
      <c r="C90" s="124"/>
      <c r="D90" s="125"/>
      <c r="E90" s="125"/>
      <c r="F90" s="125"/>
      <c r="G90" s="125"/>
      <c r="H90" s="125"/>
      <c r="I90" s="125"/>
      <c r="J90" s="125"/>
      <c r="K90" s="125"/>
      <c r="L90" s="125"/>
    </row>
    <row r="91" spans="2:12">
      <c r="B91" s="124"/>
      <c r="C91" s="124"/>
      <c r="D91" s="125"/>
      <c r="E91" s="125"/>
      <c r="F91" s="125"/>
      <c r="G91" s="125"/>
      <c r="H91" s="125"/>
      <c r="I91" s="125"/>
      <c r="J91" s="125"/>
      <c r="K91" s="125"/>
      <c r="L91" s="125"/>
    </row>
    <row r="92" spans="2:12">
      <c r="B92" s="124"/>
      <c r="C92" s="124"/>
      <c r="D92" s="125"/>
      <c r="E92" s="125"/>
      <c r="F92" s="125"/>
      <c r="G92" s="125"/>
      <c r="H92" s="125"/>
      <c r="I92" s="125"/>
      <c r="J92" s="125"/>
      <c r="K92" s="125"/>
      <c r="L92" s="125"/>
    </row>
    <row r="93" spans="2:12">
      <c r="B93" s="124"/>
      <c r="C93" s="124"/>
      <c r="D93" s="125"/>
      <c r="E93" s="125"/>
      <c r="F93" s="125"/>
      <c r="G93" s="125"/>
      <c r="H93" s="125"/>
      <c r="I93" s="125"/>
      <c r="J93" s="125"/>
      <c r="K93" s="125"/>
      <c r="L93" s="125"/>
    </row>
    <row r="94" spans="2:12">
      <c r="B94" s="124"/>
      <c r="C94" s="124"/>
      <c r="D94" s="125"/>
      <c r="E94" s="125"/>
      <c r="F94" s="125"/>
      <c r="G94" s="125"/>
      <c r="H94" s="125"/>
      <c r="I94" s="125"/>
      <c r="J94" s="125"/>
      <c r="K94" s="125"/>
      <c r="L94" s="125"/>
    </row>
    <row r="95" spans="2:12">
      <c r="B95" s="124"/>
      <c r="C95" s="124"/>
      <c r="D95" s="125"/>
      <c r="E95" s="125"/>
      <c r="F95" s="125"/>
      <c r="G95" s="125"/>
      <c r="H95" s="125"/>
      <c r="I95" s="125"/>
      <c r="J95" s="125"/>
      <c r="K95" s="125"/>
      <c r="L95" s="125"/>
    </row>
    <row r="96" spans="2:12">
      <c r="B96" s="124"/>
      <c r="C96" s="124"/>
      <c r="D96" s="125"/>
      <c r="E96" s="125"/>
      <c r="F96" s="125"/>
      <c r="G96" s="125"/>
      <c r="H96" s="125"/>
      <c r="I96" s="125"/>
      <c r="J96" s="125"/>
      <c r="K96" s="125"/>
      <c r="L96" s="125"/>
    </row>
    <row r="97" spans="2:12">
      <c r="B97" s="124"/>
      <c r="C97" s="124"/>
      <c r="D97" s="125"/>
      <c r="E97" s="125"/>
      <c r="F97" s="125"/>
      <c r="G97" s="125"/>
      <c r="H97" s="125"/>
      <c r="I97" s="125"/>
      <c r="J97" s="125"/>
      <c r="K97" s="125"/>
      <c r="L97" s="125"/>
    </row>
    <row r="98" spans="2:12">
      <c r="B98" s="124"/>
      <c r="C98" s="124"/>
      <c r="D98" s="125"/>
      <c r="E98" s="125"/>
      <c r="F98" s="125"/>
      <c r="G98" s="125"/>
      <c r="H98" s="125"/>
      <c r="I98" s="125"/>
      <c r="J98" s="125"/>
      <c r="K98" s="125"/>
      <c r="L98" s="125"/>
    </row>
    <row r="99" spans="2:12">
      <c r="B99" s="124"/>
      <c r="C99" s="124"/>
      <c r="D99" s="125"/>
      <c r="E99" s="125"/>
      <c r="F99" s="125"/>
      <c r="G99" s="125"/>
      <c r="H99" s="125"/>
      <c r="I99" s="125"/>
      <c r="J99" s="125"/>
      <c r="K99" s="125"/>
      <c r="L99" s="125"/>
    </row>
    <row r="100" spans="2:12">
      <c r="B100" s="124"/>
      <c r="C100" s="124"/>
      <c r="D100" s="125"/>
      <c r="E100" s="125"/>
      <c r="F100" s="125"/>
      <c r="G100" s="125"/>
      <c r="H100" s="125"/>
      <c r="I100" s="125"/>
      <c r="J100" s="125"/>
      <c r="K100" s="125"/>
      <c r="L100" s="125"/>
    </row>
    <row r="101" spans="2:12">
      <c r="B101" s="124"/>
      <c r="C101" s="124"/>
      <c r="D101" s="125"/>
      <c r="E101" s="125"/>
      <c r="F101" s="125"/>
      <c r="G101" s="125"/>
      <c r="H101" s="125"/>
      <c r="I101" s="125"/>
      <c r="J101" s="125"/>
      <c r="K101" s="125"/>
      <c r="L101" s="125"/>
    </row>
    <row r="102" spans="2:12">
      <c r="B102" s="124"/>
      <c r="C102" s="124"/>
      <c r="D102" s="125"/>
      <c r="E102" s="125"/>
      <c r="F102" s="125"/>
      <c r="G102" s="125"/>
      <c r="H102" s="125"/>
      <c r="I102" s="125"/>
      <c r="J102" s="125"/>
      <c r="K102" s="125"/>
      <c r="L102" s="125"/>
    </row>
    <row r="103" spans="2:12">
      <c r="B103" s="124"/>
      <c r="C103" s="124"/>
      <c r="D103" s="125"/>
      <c r="E103" s="125"/>
      <c r="F103" s="125"/>
      <c r="G103" s="125"/>
      <c r="H103" s="125"/>
      <c r="I103" s="125"/>
      <c r="J103" s="125"/>
      <c r="K103" s="125"/>
      <c r="L103" s="125"/>
    </row>
    <row r="104" spans="2:12">
      <c r="B104" s="124"/>
      <c r="C104" s="124"/>
      <c r="D104" s="125"/>
      <c r="E104" s="125"/>
      <c r="F104" s="125"/>
      <c r="G104" s="125"/>
      <c r="H104" s="125"/>
      <c r="I104" s="125"/>
      <c r="J104" s="125"/>
      <c r="K104" s="125"/>
      <c r="L104" s="125"/>
    </row>
    <row r="105" spans="2:12">
      <c r="B105" s="124"/>
      <c r="C105" s="124"/>
      <c r="D105" s="125"/>
      <c r="E105" s="125"/>
      <c r="F105" s="125"/>
      <c r="G105" s="125"/>
      <c r="H105" s="125"/>
      <c r="I105" s="125"/>
      <c r="J105" s="125"/>
      <c r="K105" s="125"/>
      <c r="L105" s="125"/>
    </row>
    <row r="106" spans="2:12">
      <c r="B106" s="124"/>
      <c r="C106" s="124"/>
      <c r="D106" s="125"/>
      <c r="E106" s="125"/>
      <c r="F106" s="125"/>
      <c r="G106" s="125"/>
      <c r="H106" s="125"/>
      <c r="I106" s="125"/>
      <c r="J106" s="125"/>
      <c r="K106" s="125"/>
      <c r="L106" s="125"/>
    </row>
    <row r="107" spans="2:12">
      <c r="B107" s="124"/>
      <c r="C107" s="124"/>
      <c r="D107" s="125"/>
      <c r="E107" s="125"/>
      <c r="F107" s="125"/>
      <c r="G107" s="125"/>
      <c r="H107" s="125"/>
      <c r="I107" s="125"/>
      <c r="J107" s="125"/>
      <c r="K107" s="125"/>
      <c r="L107" s="125"/>
    </row>
    <row r="108" spans="2:12">
      <c r="B108" s="124"/>
      <c r="C108" s="124"/>
      <c r="D108" s="125"/>
      <c r="E108" s="125"/>
      <c r="F108" s="125"/>
      <c r="G108" s="125"/>
      <c r="H108" s="125"/>
      <c r="I108" s="125"/>
      <c r="J108" s="125"/>
      <c r="K108" s="125"/>
      <c r="L108" s="125"/>
    </row>
    <row r="109" spans="2:12">
      <c r="B109" s="124"/>
      <c r="C109" s="124"/>
      <c r="D109" s="125"/>
      <c r="E109" s="125"/>
      <c r="F109" s="125"/>
      <c r="G109" s="125"/>
      <c r="H109" s="125"/>
      <c r="I109" s="125"/>
      <c r="J109" s="125"/>
      <c r="K109" s="125"/>
      <c r="L109" s="125"/>
    </row>
    <row r="110" spans="2:12">
      <c r="B110" s="124"/>
      <c r="C110" s="124"/>
      <c r="D110" s="125"/>
      <c r="E110" s="125"/>
      <c r="F110" s="125"/>
      <c r="G110" s="125"/>
      <c r="H110" s="125"/>
      <c r="I110" s="125"/>
      <c r="J110" s="125"/>
      <c r="K110" s="125"/>
      <c r="L110" s="125"/>
    </row>
    <row r="111" spans="2:12">
      <c r="B111" s="124"/>
      <c r="C111" s="124"/>
      <c r="D111" s="125"/>
      <c r="E111" s="125"/>
      <c r="F111" s="125"/>
      <c r="G111" s="125"/>
      <c r="H111" s="125"/>
      <c r="I111" s="125"/>
      <c r="J111" s="125"/>
      <c r="K111" s="125"/>
      <c r="L111" s="125"/>
    </row>
    <row r="112" spans="2:12">
      <c r="B112" s="124"/>
      <c r="C112" s="124"/>
      <c r="D112" s="125"/>
      <c r="E112" s="125"/>
      <c r="F112" s="125"/>
      <c r="G112" s="125"/>
      <c r="H112" s="125"/>
      <c r="I112" s="125"/>
      <c r="J112" s="125"/>
      <c r="K112" s="125"/>
      <c r="L112" s="125"/>
    </row>
    <row r="113" spans="2:12">
      <c r="B113" s="124"/>
      <c r="C113" s="124"/>
      <c r="D113" s="125"/>
      <c r="E113" s="125"/>
      <c r="F113" s="125"/>
      <c r="G113" s="125"/>
      <c r="H113" s="125"/>
      <c r="I113" s="125"/>
      <c r="J113" s="125"/>
      <c r="K113" s="125"/>
      <c r="L113" s="125"/>
    </row>
    <row r="114" spans="2:12">
      <c r="B114" s="124"/>
      <c r="C114" s="124"/>
      <c r="D114" s="125"/>
      <c r="E114" s="125"/>
      <c r="F114" s="125"/>
      <c r="G114" s="125"/>
      <c r="H114" s="125"/>
      <c r="I114" s="125"/>
      <c r="J114" s="125"/>
      <c r="K114" s="125"/>
      <c r="L114" s="125"/>
    </row>
    <row r="115" spans="2:12">
      <c r="B115" s="124"/>
      <c r="C115" s="124"/>
      <c r="D115" s="125"/>
      <c r="E115" s="125"/>
      <c r="F115" s="125"/>
      <c r="G115" s="125"/>
      <c r="H115" s="125"/>
      <c r="I115" s="125"/>
      <c r="J115" s="125"/>
      <c r="K115" s="125"/>
      <c r="L115" s="125"/>
    </row>
    <row r="116" spans="2:12">
      <c r="B116" s="124"/>
      <c r="C116" s="124"/>
      <c r="D116" s="125"/>
      <c r="E116" s="125"/>
      <c r="F116" s="125"/>
      <c r="G116" s="125"/>
      <c r="H116" s="125"/>
      <c r="I116" s="125"/>
      <c r="J116" s="125"/>
      <c r="K116" s="125"/>
      <c r="L116" s="125"/>
    </row>
    <row r="117" spans="2:12">
      <c r="B117" s="124"/>
      <c r="C117" s="124"/>
      <c r="D117" s="125"/>
      <c r="E117" s="125"/>
      <c r="F117" s="125"/>
      <c r="G117" s="125"/>
      <c r="H117" s="125"/>
      <c r="I117" s="125"/>
      <c r="J117" s="125"/>
      <c r="K117" s="125"/>
      <c r="L117" s="125"/>
    </row>
    <row r="118" spans="2:12">
      <c r="B118" s="124"/>
      <c r="C118" s="124"/>
      <c r="D118" s="125"/>
      <c r="E118" s="125"/>
      <c r="F118" s="125"/>
      <c r="G118" s="125"/>
      <c r="H118" s="125"/>
      <c r="I118" s="125"/>
      <c r="J118" s="125"/>
      <c r="K118" s="125"/>
      <c r="L118" s="125"/>
    </row>
    <row r="119" spans="2:12">
      <c r="B119" s="124"/>
      <c r="C119" s="124"/>
      <c r="D119" s="125"/>
      <c r="E119" s="125"/>
      <c r="F119" s="125"/>
      <c r="G119" s="125"/>
      <c r="H119" s="125"/>
      <c r="I119" s="125"/>
      <c r="J119" s="125"/>
      <c r="K119" s="125"/>
      <c r="L119" s="125"/>
    </row>
    <row r="120" spans="2:12">
      <c r="B120" s="124"/>
      <c r="C120" s="124"/>
      <c r="D120" s="125"/>
      <c r="E120" s="125"/>
      <c r="F120" s="125"/>
      <c r="G120" s="125"/>
      <c r="H120" s="125"/>
      <c r="I120" s="125"/>
      <c r="J120" s="125"/>
      <c r="K120" s="125"/>
      <c r="L120" s="125"/>
    </row>
    <row r="121" spans="2:12">
      <c r="B121" s="124"/>
      <c r="C121" s="124"/>
      <c r="D121" s="125"/>
      <c r="E121" s="125"/>
      <c r="F121" s="125"/>
      <c r="G121" s="125"/>
      <c r="H121" s="125"/>
      <c r="I121" s="125"/>
      <c r="J121" s="125"/>
      <c r="K121" s="125"/>
      <c r="L121" s="125"/>
    </row>
    <row r="122" spans="2:12">
      <c r="B122" s="124"/>
      <c r="C122" s="124"/>
      <c r="D122" s="125"/>
      <c r="E122" s="125"/>
      <c r="F122" s="125"/>
      <c r="G122" s="125"/>
      <c r="H122" s="125"/>
      <c r="I122" s="125"/>
      <c r="J122" s="125"/>
      <c r="K122" s="125"/>
      <c r="L122" s="125"/>
    </row>
    <row r="123" spans="2:12">
      <c r="B123" s="124"/>
      <c r="C123" s="124"/>
      <c r="D123" s="125"/>
      <c r="E123" s="125"/>
      <c r="F123" s="125"/>
      <c r="G123" s="125"/>
      <c r="H123" s="125"/>
      <c r="I123" s="125"/>
      <c r="J123" s="125"/>
      <c r="K123" s="125"/>
      <c r="L123" s="125"/>
    </row>
    <row r="124" spans="2:12">
      <c r="B124" s="124"/>
      <c r="C124" s="124"/>
      <c r="D124" s="125"/>
      <c r="E124" s="125"/>
      <c r="F124" s="125"/>
      <c r="G124" s="125"/>
      <c r="H124" s="125"/>
      <c r="I124" s="125"/>
      <c r="J124" s="125"/>
      <c r="K124" s="125"/>
      <c r="L124" s="125"/>
    </row>
    <row r="125" spans="2:12">
      <c r="B125" s="124"/>
      <c r="C125" s="124"/>
      <c r="D125" s="125"/>
      <c r="E125" s="125"/>
      <c r="F125" s="125"/>
      <c r="G125" s="125"/>
      <c r="H125" s="125"/>
      <c r="I125" s="125"/>
      <c r="J125" s="125"/>
      <c r="K125" s="125"/>
      <c r="L125" s="125"/>
    </row>
    <row r="126" spans="2:12">
      <c r="B126" s="124"/>
      <c r="C126" s="124"/>
      <c r="D126" s="125"/>
      <c r="E126" s="125"/>
      <c r="F126" s="125"/>
      <c r="G126" s="125"/>
      <c r="H126" s="125"/>
      <c r="I126" s="125"/>
      <c r="J126" s="125"/>
      <c r="K126" s="125"/>
      <c r="L126" s="125"/>
    </row>
    <row r="127" spans="2:12">
      <c r="B127" s="124"/>
      <c r="C127" s="124"/>
      <c r="D127" s="125"/>
      <c r="E127" s="125"/>
      <c r="F127" s="125"/>
      <c r="G127" s="125"/>
      <c r="H127" s="125"/>
      <c r="I127" s="125"/>
      <c r="J127" s="125"/>
      <c r="K127" s="125"/>
      <c r="L127" s="125"/>
    </row>
    <row r="128" spans="2:12">
      <c r="B128" s="124"/>
      <c r="C128" s="124"/>
      <c r="D128" s="125"/>
      <c r="E128" s="125"/>
      <c r="F128" s="125"/>
      <c r="G128" s="125"/>
      <c r="H128" s="125"/>
      <c r="I128" s="125"/>
      <c r="J128" s="125"/>
      <c r="K128" s="125"/>
      <c r="L128" s="125"/>
    </row>
    <row r="129" spans="2:12">
      <c r="B129" s="124"/>
      <c r="C129" s="124"/>
      <c r="D129" s="125"/>
      <c r="E129" s="125"/>
      <c r="F129" s="125"/>
      <c r="G129" s="125"/>
      <c r="H129" s="125"/>
      <c r="I129" s="125"/>
      <c r="J129" s="125"/>
      <c r="K129" s="125"/>
      <c r="L129" s="125"/>
    </row>
    <row r="130" spans="2:12">
      <c r="B130" s="124"/>
      <c r="C130" s="124"/>
      <c r="D130" s="125"/>
      <c r="E130" s="125"/>
      <c r="F130" s="125"/>
      <c r="G130" s="125"/>
      <c r="H130" s="125"/>
      <c r="I130" s="125"/>
      <c r="J130" s="125"/>
      <c r="K130" s="125"/>
      <c r="L130" s="125"/>
    </row>
    <row r="131" spans="2:12">
      <c r="B131" s="124"/>
      <c r="C131" s="124"/>
      <c r="D131" s="125"/>
      <c r="E131" s="125"/>
      <c r="F131" s="125"/>
      <c r="G131" s="125"/>
      <c r="H131" s="125"/>
      <c r="I131" s="125"/>
      <c r="J131" s="125"/>
      <c r="K131" s="125"/>
      <c r="L131" s="125"/>
    </row>
    <row r="132" spans="2:12">
      <c r="B132" s="124"/>
      <c r="C132" s="124"/>
      <c r="D132" s="125"/>
      <c r="E132" s="125"/>
      <c r="F132" s="125"/>
      <c r="G132" s="125"/>
      <c r="H132" s="125"/>
      <c r="I132" s="125"/>
      <c r="J132" s="125"/>
      <c r="K132" s="125"/>
      <c r="L132" s="125"/>
    </row>
    <row r="133" spans="2:12">
      <c r="B133" s="124"/>
      <c r="C133" s="124"/>
      <c r="D133" s="125"/>
      <c r="E133" s="125"/>
      <c r="F133" s="125"/>
      <c r="G133" s="125"/>
      <c r="H133" s="125"/>
      <c r="I133" s="125"/>
      <c r="J133" s="125"/>
      <c r="K133" s="125"/>
      <c r="L133" s="125"/>
    </row>
    <row r="134" spans="2:12">
      <c r="B134" s="124"/>
      <c r="C134" s="124"/>
      <c r="D134" s="125"/>
      <c r="E134" s="125"/>
      <c r="F134" s="125"/>
      <c r="G134" s="125"/>
      <c r="H134" s="125"/>
      <c r="I134" s="125"/>
      <c r="J134" s="125"/>
      <c r="K134" s="125"/>
      <c r="L134" s="125"/>
    </row>
    <row r="135" spans="2:12">
      <c r="B135" s="124"/>
      <c r="C135" s="124"/>
      <c r="D135" s="125"/>
      <c r="E135" s="125"/>
      <c r="F135" s="125"/>
      <c r="G135" s="125"/>
      <c r="H135" s="125"/>
      <c r="I135" s="125"/>
      <c r="J135" s="125"/>
      <c r="K135" s="125"/>
      <c r="L135" s="125"/>
    </row>
    <row r="136" spans="2:12">
      <c r="B136" s="124"/>
      <c r="C136" s="124"/>
      <c r="D136" s="125"/>
      <c r="E136" s="125"/>
      <c r="F136" s="125"/>
      <c r="G136" s="125"/>
      <c r="H136" s="125"/>
      <c r="I136" s="125"/>
      <c r="J136" s="125"/>
      <c r="K136" s="125"/>
      <c r="L136" s="125"/>
    </row>
    <row r="137" spans="2:12">
      <c r="B137" s="124"/>
      <c r="C137" s="124"/>
      <c r="D137" s="125"/>
      <c r="E137" s="125"/>
      <c r="F137" s="125"/>
      <c r="G137" s="125"/>
      <c r="H137" s="125"/>
      <c r="I137" s="125"/>
      <c r="J137" s="125"/>
      <c r="K137" s="125"/>
      <c r="L137" s="125"/>
    </row>
    <row r="138" spans="2:12">
      <c r="B138" s="124"/>
      <c r="C138" s="124"/>
      <c r="D138" s="125"/>
      <c r="E138" s="125"/>
      <c r="F138" s="125"/>
      <c r="G138" s="125"/>
      <c r="H138" s="125"/>
      <c r="I138" s="125"/>
      <c r="J138" s="125"/>
      <c r="K138" s="125"/>
      <c r="L138" s="125"/>
    </row>
    <row r="139" spans="2:12">
      <c r="B139" s="124"/>
      <c r="C139" s="124"/>
      <c r="D139" s="125"/>
      <c r="E139" s="125"/>
      <c r="F139" s="125"/>
      <c r="G139" s="125"/>
      <c r="H139" s="125"/>
      <c r="I139" s="125"/>
      <c r="J139" s="125"/>
      <c r="K139" s="125"/>
      <c r="L139" s="125"/>
    </row>
    <row r="140" spans="2:12">
      <c r="B140" s="124"/>
      <c r="C140" s="124"/>
      <c r="D140" s="125"/>
      <c r="E140" s="125"/>
      <c r="F140" s="125"/>
      <c r="G140" s="125"/>
      <c r="H140" s="125"/>
      <c r="I140" s="125"/>
      <c r="J140" s="125"/>
      <c r="K140" s="125"/>
      <c r="L140" s="125"/>
    </row>
    <row r="141" spans="2:12">
      <c r="B141" s="124"/>
      <c r="C141" s="124"/>
      <c r="D141" s="125"/>
      <c r="E141" s="125"/>
      <c r="F141" s="125"/>
      <c r="G141" s="125"/>
      <c r="H141" s="125"/>
      <c r="I141" s="125"/>
      <c r="J141" s="125"/>
      <c r="K141" s="125"/>
      <c r="L141" s="125"/>
    </row>
    <row r="142" spans="2:12">
      <c r="B142" s="124"/>
      <c r="C142" s="124"/>
      <c r="D142" s="125"/>
      <c r="E142" s="125"/>
      <c r="F142" s="125"/>
      <c r="G142" s="125"/>
      <c r="H142" s="125"/>
      <c r="I142" s="125"/>
      <c r="J142" s="125"/>
      <c r="K142" s="125"/>
      <c r="L142" s="125"/>
    </row>
    <row r="143" spans="2:12">
      <c r="B143" s="124"/>
      <c r="C143" s="124"/>
      <c r="D143" s="125"/>
      <c r="E143" s="125"/>
      <c r="F143" s="125"/>
      <c r="G143" s="125"/>
      <c r="H143" s="125"/>
      <c r="I143" s="125"/>
      <c r="J143" s="125"/>
      <c r="K143" s="125"/>
      <c r="L143" s="125"/>
    </row>
    <row r="144" spans="2:12">
      <c r="B144" s="124"/>
      <c r="C144" s="124"/>
      <c r="D144" s="125"/>
      <c r="E144" s="125"/>
      <c r="F144" s="125"/>
      <c r="G144" s="125"/>
      <c r="H144" s="125"/>
      <c r="I144" s="125"/>
      <c r="J144" s="125"/>
      <c r="K144" s="125"/>
      <c r="L144" s="125"/>
    </row>
    <row r="145" spans="2:12">
      <c r="B145" s="124"/>
      <c r="C145" s="124"/>
      <c r="D145" s="125"/>
      <c r="E145" s="125"/>
      <c r="F145" s="125"/>
      <c r="G145" s="125"/>
      <c r="H145" s="125"/>
      <c r="I145" s="125"/>
      <c r="J145" s="125"/>
      <c r="K145" s="125"/>
      <c r="L145" s="125"/>
    </row>
    <row r="146" spans="2:12">
      <c r="B146" s="124"/>
      <c r="C146" s="124"/>
      <c r="D146" s="125"/>
      <c r="E146" s="125"/>
      <c r="F146" s="125"/>
      <c r="G146" s="125"/>
      <c r="H146" s="125"/>
      <c r="I146" s="125"/>
      <c r="J146" s="125"/>
      <c r="K146" s="125"/>
      <c r="L146" s="125"/>
    </row>
    <row r="147" spans="2:12">
      <c r="B147" s="124"/>
      <c r="C147" s="124"/>
      <c r="D147" s="125"/>
      <c r="E147" s="125"/>
      <c r="F147" s="125"/>
      <c r="G147" s="125"/>
      <c r="H147" s="125"/>
      <c r="I147" s="125"/>
      <c r="J147" s="125"/>
      <c r="K147" s="125"/>
      <c r="L147" s="125"/>
    </row>
    <row r="148" spans="2:12">
      <c r="B148" s="124"/>
      <c r="C148" s="124"/>
      <c r="D148" s="125"/>
      <c r="E148" s="125"/>
      <c r="F148" s="125"/>
      <c r="G148" s="125"/>
      <c r="H148" s="125"/>
      <c r="I148" s="125"/>
      <c r="J148" s="125"/>
      <c r="K148" s="125"/>
      <c r="L148" s="125"/>
    </row>
    <row r="149" spans="2:12">
      <c r="B149" s="124"/>
      <c r="C149" s="124"/>
      <c r="D149" s="125"/>
      <c r="E149" s="125"/>
      <c r="F149" s="125"/>
      <c r="G149" s="125"/>
      <c r="H149" s="125"/>
      <c r="I149" s="125"/>
      <c r="J149" s="125"/>
      <c r="K149" s="125"/>
      <c r="L149" s="125"/>
    </row>
    <row r="150" spans="2:12">
      <c r="B150" s="124"/>
      <c r="C150" s="124"/>
      <c r="D150" s="125"/>
      <c r="E150" s="125"/>
      <c r="F150" s="125"/>
      <c r="G150" s="125"/>
      <c r="H150" s="125"/>
      <c r="I150" s="125"/>
      <c r="J150" s="125"/>
      <c r="K150" s="125"/>
      <c r="L150" s="125"/>
    </row>
    <row r="151" spans="2:12">
      <c r="B151" s="124"/>
      <c r="C151" s="124"/>
      <c r="D151" s="125"/>
      <c r="E151" s="125"/>
      <c r="F151" s="125"/>
      <c r="G151" s="125"/>
      <c r="H151" s="125"/>
      <c r="I151" s="125"/>
      <c r="J151" s="125"/>
      <c r="K151" s="125"/>
      <c r="L151" s="125"/>
    </row>
    <row r="152" spans="2:12">
      <c r="B152" s="124"/>
      <c r="C152" s="124"/>
      <c r="D152" s="125"/>
      <c r="E152" s="125"/>
      <c r="F152" s="125"/>
      <c r="G152" s="125"/>
      <c r="H152" s="125"/>
      <c r="I152" s="125"/>
      <c r="J152" s="125"/>
      <c r="K152" s="125"/>
      <c r="L152" s="125"/>
    </row>
    <row r="153" spans="2:12">
      <c r="B153" s="124"/>
      <c r="C153" s="124"/>
      <c r="D153" s="125"/>
      <c r="E153" s="125"/>
      <c r="F153" s="125"/>
      <c r="G153" s="125"/>
      <c r="H153" s="125"/>
      <c r="I153" s="125"/>
      <c r="J153" s="125"/>
      <c r="K153" s="125"/>
      <c r="L153" s="125"/>
    </row>
    <row r="154" spans="2:12">
      <c r="B154" s="124"/>
      <c r="C154" s="124"/>
      <c r="D154" s="125"/>
      <c r="E154" s="125"/>
      <c r="F154" s="125"/>
      <c r="G154" s="125"/>
      <c r="H154" s="125"/>
      <c r="I154" s="125"/>
      <c r="J154" s="125"/>
      <c r="K154" s="125"/>
      <c r="L154" s="125"/>
    </row>
    <row r="155" spans="2:12">
      <c r="B155" s="124"/>
      <c r="C155" s="124"/>
      <c r="D155" s="125"/>
      <c r="E155" s="125"/>
      <c r="F155" s="125"/>
      <c r="G155" s="125"/>
      <c r="H155" s="125"/>
      <c r="I155" s="125"/>
      <c r="J155" s="125"/>
      <c r="K155" s="125"/>
      <c r="L155" s="125"/>
    </row>
    <row r="156" spans="2:12">
      <c r="B156" s="124"/>
      <c r="C156" s="124"/>
      <c r="D156" s="125"/>
      <c r="E156" s="125"/>
      <c r="F156" s="125"/>
      <c r="G156" s="125"/>
      <c r="H156" s="125"/>
      <c r="I156" s="125"/>
      <c r="J156" s="125"/>
      <c r="K156" s="125"/>
      <c r="L156" s="125"/>
    </row>
    <row r="157" spans="2:12">
      <c r="B157" s="124"/>
      <c r="C157" s="124"/>
      <c r="D157" s="125"/>
      <c r="E157" s="125"/>
      <c r="F157" s="125"/>
      <c r="G157" s="125"/>
      <c r="H157" s="125"/>
      <c r="I157" s="125"/>
      <c r="J157" s="125"/>
      <c r="K157" s="125"/>
      <c r="L157" s="125"/>
    </row>
    <row r="158" spans="2:12">
      <c r="B158" s="124"/>
      <c r="C158" s="124"/>
      <c r="D158" s="125"/>
      <c r="E158" s="125"/>
      <c r="F158" s="125"/>
      <c r="G158" s="125"/>
      <c r="H158" s="125"/>
      <c r="I158" s="125"/>
      <c r="J158" s="125"/>
      <c r="K158" s="125"/>
      <c r="L158" s="125"/>
    </row>
    <row r="159" spans="2:12">
      <c r="B159" s="124"/>
      <c r="C159" s="124"/>
      <c r="D159" s="125"/>
      <c r="E159" s="125"/>
      <c r="F159" s="125"/>
      <c r="G159" s="125"/>
      <c r="H159" s="125"/>
      <c r="I159" s="125"/>
      <c r="J159" s="125"/>
      <c r="K159" s="125"/>
      <c r="L159" s="125"/>
    </row>
    <row r="160" spans="2:12">
      <c r="B160" s="124"/>
      <c r="C160" s="124"/>
      <c r="D160" s="125"/>
      <c r="E160" s="125"/>
      <c r="F160" s="125"/>
      <c r="G160" s="125"/>
      <c r="H160" s="125"/>
      <c r="I160" s="125"/>
      <c r="J160" s="125"/>
      <c r="K160" s="125"/>
      <c r="L160" s="125"/>
    </row>
    <row r="161" spans="2:12">
      <c r="B161" s="124"/>
      <c r="C161" s="124"/>
      <c r="D161" s="125"/>
      <c r="E161" s="125"/>
      <c r="F161" s="125"/>
      <c r="G161" s="125"/>
      <c r="H161" s="125"/>
      <c r="I161" s="125"/>
      <c r="J161" s="125"/>
      <c r="K161" s="125"/>
      <c r="L161" s="125"/>
    </row>
    <row r="162" spans="2:12">
      <c r="B162" s="124"/>
      <c r="C162" s="124"/>
      <c r="D162" s="125"/>
      <c r="E162" s="125"/>
      <c r="F162" s="125"/>
      <c r="G162" s="125"/>
      <c r="H162" s="125"/>
      <c r="I162" s="125"/>
      <c r="J162" s="125"/>
      <c r="K162" s="125"/>
      <c r="L162" s="125"/>
    </row>
    <row r="163" spans="2:12">
      <c r="B163" s="124"/>
      <c r="C163" s="124"/>
      <c r="D163" s="125"/>
      <c r="E163" s="125"/>
      <c r="F163" s="125"/>
      <c r="G163" s="125"/>
      <c r="H163" s="125"/>
      <c r="I163" s="125"/>
      <c r="J163" s="125"/>
      <c r="K163" s="125"/>
      <c r="L163" s="125"/>
    </row>
    <row r="164" spans="2:12">
      <c r="B164" s="124"/>
      <c r="C164" s="124"/>
      <c r="D164" s="125"/>
      <c r="E164" s="125"/>
      <c r="F164" s="125"/>
      <c r="G164" s="125"/>
      <c r="H164" s="125"/>
      <c r="I164" s="125"/>
      <c r="J164" s="125"/>
      <c r="K164" s="125"/>
      <c r="L164" s="125"/>
    </row>
    <row r="165" spans="2:12">
      <c r="B165" s="124"/>
      <c r="C165" s="124"/>
      <c r="D165" s="125"/>
      <c r="E165" s="125"/>
      <c r="F165" s="125"/>
      <c r="G165" s="125"/>
      <c r="H165" s="125"/>
      <c r="I165" s="125"/>
      <c r="J165" s="125"/>
      <c r="K165" s="125"/>
      <c r="L165" s="125"/>
    </row>
    <row r="166" spans="2:12">
      <c r="B166" s="124"/>
      <c r="C166" s="124"/>
      <c r="D166" s="125"/>
      <c r="E166" s="125"/>
      <c r="F166" s="125"/>
      <c r="G166" s="125"/>
      <c r="H166" s="125"/>
      <c r="I166" s="125"/>
      <c r="J166" s="125"/>
      <c r="K166" s="125"/>
      <c r="L166" s="125"/>
    </row>
    <row r="167" spans="2:12">
      <c r="B167" s="124"/>
      <c r="C167" s="124"/>
      <c r="D167" s="125"/>
      <c r="E167" s="125"/>
      <c r="F167" s="125"/>
      <c r="G167" s="125"/>
      <c r="H167" s="125"/>
      <c r="I167" s="125"/>
      <c r="J167" s="125"/>
      <c r="K167" s="125"/>
      <c r="L167" s="125"/>
    </row>
    <row r="168" spans="2:12">
      <c r="B168" s="124"/>
      <c r="C168" s="124"/>
      <c r="D168" s="125"/>
      <c r="E168" s="125"/>
      <c r="F168" s="125"/>
      <c r="G168" s="125"/>
      <c r="H168" s="125"/>
      <c r="I168" s="125"/>
      <c r="J168" s="125"/>
      <c r="K168" s="125"/>
      <c r="L168" s="125"/>
    </row>
    <row r="169" spans="2:12">
      <c r="B169" s="124"/>
      <c r="C169" s="124"/>
      <c r="D169" s="125"/>
      <c r="E169" s="125"/>
      <c r="F169" s="125"/>
      <c r="G169" s="125"/>
      <c r="H169" s="125"/>
      <c r="I169" s="125"/>
      <c r="J169" s="125"/>
      <c r="K169" s="125"/>
      <c r="L169" s="125"/>
    </row>
    <row r="170" spans="2:12">
      <c r="B170" s="124"/>
      <c r="C170" s="124"/>
      <c r="D170" s="125"/>
      <c r="E170" s="125"/>
      <c r="F170" s="125"/>
      <c r="G170" s="125"/>
      <c r="H170" s="125"/>
      <c r="I170" s="125"/>
      <c r="J170" s="125"/>
      <c r="K170" s="125"/>
      <c r="L170" s="125"/>
    </row>
    <row r="171" spans="2:12">
      <c r="B171" s="124"/>
      <c r="C171" s="124"/>
      <c r="D171" s="125"/>
      <c r="E171" s="125"/>
      <c r="F171" s="125"/>
      <c r="G171" s="125"/>
      <c r="H171" s="125"/>
      <c r="I171" s="125"/>
      <c r="J171" s="125"/>
      <c r="K171" s="125"/>
      <c r="L171" s="125"/>
    </row>
    <row r="172" spans="2:12">
      <c r="B172" s="124"/>
      <c r="C172" s="124"/>
      <c r="D172" s="125"/>
      <c r="E172" s="125"/>
      <c r="F172" s="125"/>
      <c r="G172" s="125"/>
      <c r="H172" s="125"/>
      <c r="I172" s="125"/>
      <c r="J172" s="125"/>
      <c r="K172" s="125"/>
      <c r="L172" s="125"/>
    </row>
    <row r="173" spans="2:12">
      <c r="B173" s="124"/>
      <c r="C173" s="124"/>
      <c r="D173" s="125"/>
      <c r="E173" s="125"/>
      <c r="F173" s="125"/>
      <c r="G173" s="125"/>
      <c r="H173" s="125"/>
      <c r="I173" s="125"/>
      <c r="J173" s="125"/>
      <c r="K173" s="125"/>
      <c r="L173" s="125"/>
    </row>
    <row r="174" spans="2:12">
      <c r="B174" s="124"/>
      <c r="C174" s="124"/>
      <c r="D174" s="125"/>
      <c r="E174" s="125"/>
      <c r="F174" s="125"/>
      <c r="G174" s="125"/>
      <c r="H174" s="125"/>
      <c r="I174" s="125"/>
      <c r="J174" s="125"/>
      <c r="K174" s="125"/>
      <c r="L174" s="125"/>
    </row>
    <row r="175" spans="2:12">
      <c r="B175" s="124"/>
      <c r="C175" s="124"/>
      <c r="D175" s="125"/>
      <c r="E175" s="125"/>
      <c r="F175" s="125"/>
      <c r="G175" s="125"/>
      <c r="H175" s="125"/>
      <c r="I175" s="125"/>
      <c r="J175" s="125"/>
      <c r="K175" s="125"/>
      <c r="L175" s="125"/>
    </row>
    <row r="176" spans="2:12">
      <c r="B176" s="124"/>
      <c r="C176" s="124"/>
      <c r="D176" s="125"/>
      <c r="E176" s="125"/>
      <c r="F176" s="125"/>
      <c r="G176" s="125"/>
      <c r="H176" s="125"/>
      <c r="I176" s="125"/>
      <c r="J176" s="125"/>
      <c r="K176" s="125"/>
      <c r="L176" s="125"/>
    </row>
    <row r="177" spans="2:12">
      <c r="B177" s="124"/>
      <c r="C177" s="124"/>
      <c r="D177" s="125"/>
      <c r="E177" s="125"/>
      <c r="F177" s="125"/>
      <c r="G177" s="125"/>
      <c r="H177" s="125"/>
      <c r="I177" s="125"/>
      <c r="J177" s="125"/>
      <c r="K177" s="125"/>
      <c r="L177" s="125"/>
    </row>
    <row r="178" spans="2:12">
      <c r="B178" s="124"/>
      <c r="C178" s="124"/>
      <c r="D178" s="125"/>
      <c r="E178" s="125"/>
      <c r="F178" s="125"/>
      <c r="G178" s="125"/>
      <c r="H178" s="125"/>
      <c r="I178" s="125"/>
      <c r="J178" s="125"/>
      <c r="K178" s="125"/>
      <c r="L178" s="125"/>
    </row>
    <row r="179" spans="2:12">
      <c r="B179" s="124"/>
      <c r="C179" s="124"/>
      <c r="D179" s="125"/>
      <c r="E179" s="125"/>
      <c r="F179" s="125"/>
      <c r="G179" s="125"/>
      <c r="H179" s="125"/>
      <c r="I179" s="125"/>
      <c r="J179" s="125"/>
      <c r="K179" s="125"/>
      <c r="L179" s="125"/>
    </row>
    <row r="180" spans="2:12">
      <c r="B180" s="124"/>
      <c r="C180" s="124"/>
      <c r="D180" s="125"/>
      <c r="E180" s="125"/>
      <c r="F180" s="125"/>
      <c r="G180" s="125"/>
      <c r="H180" s="125"/>
      <c r="I180" s="125"/>
      <c r="J180" s="125"/>
      <c r="K180" s="125"/>
      <c r="L180" s="125"/>
    </row>
    <row r="181" spans="2:12">
      <c r="B181" s="124"/>
      <c r="C181" s="124"/>
      <c r="D181" s="125"/>
      <c r="E181" s="125"/>
      <c r="F181" s="125"/>
      <c r="G181" s="125"/>
      <c r="H181" s="125"/>
      <c r="I181" s="125"/>
      <c r="J181" s="125"/>
      <c r="K181" s="125"/>
      <c r="L181" s="125"/>
    </row>
    <row r="182" spans="2:12">
      <c r="B182" s="124"/>
      <c r="C182" s="124"/>
      <c r="D182" s="125"/>
      <c r="E182" s="125"/>
      <c r="F182" s="125"/>
      <c r="G182" s="125"/>
      <c r="H182" s="125"/>
      <c r="I182" s="125"/>
      <c r="J182" s="125"/>
      <c r="K182" s="125"/>
      <c r="L182" s="125"/>
    </row>
    <row r="183" spans="2:12">
      <c r="B183" s="124"/>
      <c r="C183" s="124"/>
      <c r="D183" s="125"/>
      <c r="E183" s="125"/>
      <c r="F183" s="125"/>
      <c r="G183" s="125"/>
      <c r="H183" s="125"/>
      <c r="I183" s="125"/>
      <c r="J183" s="125"/>
      <c r="K183" s="125"/>
      <c r="L183" s="125"/>
    </row>
    <row r="184" spans="2:12">
      <c r="B184" s="124"/>
      <c r="C184" s="124"/>
      <c r="D184" s="125"/>
      <c r="E184" s="125"/>
      <c r="F184" s="125"/>
      <c r="G184" s="125"/>
      <c r="H184" s="125"/>
      <c r="I184" s="125"/>
      <c r="J184" s="125"/>
      <c r="K184" s="125"/>
      <c r="L184" s="125"/>
    </row>
    <row r="185" spans="2:12">
      <c r="B185" s="124"/>
      <c r="C185" s="124"/>
      <c r="D185" s="125"/>
      <c r="E185" s="125"/>
      <c r="F185" s="125"/>
      <c r="G185" s="125"/>
      <c r="H185" s="125"/>
      <c r="I185" s="125"/>
      <c r="J185" s="125"/>
      <c r="K185" s="125"/>
      <c r="L185" s="125"/>
    </row>
    <row r="186" spans="2:12">
      <c r="B186" s="124"/>
      <c r="C186" s="124"/>
      <c r="D186" s="125"/>
      <c r="E186" s="125"/>
      <c r="F186" s="125"/>
      <c r="G186" s="125"/>
      <c r="H186" s="125"/>
      <c r="I186" s="125"/>
      <c r="J186" s="125"/>
      <c r="K186" s="125"/>
      <c r="L186" s="125"/>
    </row>
    <row r="187" spans="2:12">
      <c r="B187" s="124"/>
      <c r="C187" s="124"/>
      <c r="D187" s="125"/>
      <c r="E187" s="125"/>
      <c r="F187" s="125"/>
      <c r="G187" s="125"/>
      <c r="H187" s="125"/>
      <c r="I187" s="125"/>
      <c r="J187" s="125"/>
      <c r="K187" s="125"/>
      <c r="L187" s="125"/>
    </row>
    <row r="188" spans="2:12">
      <c r="B188" s="124"/>
      <c r="C188" s="124"/>
      <c r="D188" s="125"/>
      <c r="E188" s="125"/>
      <c r="F188" s="125"/>
      <c r="G188" s="125"/>
      <c r="H188" s="125"/>
      <c r="I188" s="125"/>
      <c r="J188" s="125"/>
      <c r="K188" s="125"/>
      <c r="L188" s="125"/>
    </row>
    <row r="189" spans="2:12">
      <c r="B189" s="124"/>
      <c r="C189" s="124"/>
      <c r="D189" s="125"/>
      <c r="E189" s="125"/>
      <c r="F189" s="125"/>
      <c r="G189" s="125"/>
      <c r="H189" s="125"/>
      <c r="I189" s="125"/>
      <c r="J189" s="125"/>
      <c r="K189" s="125"/>
      <c r="L189" s="125"/>
    </row>
    <row r="190" spans="2:12">
      <c r="B190" s="124"/>
      <c r="C190" s="124"/>
      <c r="D190" s="125"/>
      <c r="E190" s="125"/>
      <c r="F190" s="125"/>
      <c r="G190" s="125"/>
      <c r="H190" s="125"/>
      <c r="I190" s="125"/>
      <c r="J190" s="125"/>
      <c r="K190" s="125"/>
      <c r="L190" s="125"/>
    </row>
    <row r="191" spans="2:12">
      <c r="B191" s="124"/>
      <c r="C191" s="124"/>
      <c r="D191" s="125"/>
      <c r="E191" s="125"/>
      <c r="F191" s="125"/>
      <c r="G191" s="125"/>
      <c r="H191" s="125"/>
      <c r="I191" s="125"/>
      <c r="J191" s="125"/>
      <c r="K191" s="125"/>
      <c r="L191" s="125"/>
    </row>
    <row r="192" spans="2:12">
      <c r="B192" s="124"/>
      <c r="C192" s="124"/>
      <c r="D192" s="125"/>
      <c r="E192" s="125"/>
      <c r="F192" s="125"/>
      <c r="G192" s="125"/>
      <c r="H192" s="125"/>
      <c r="I192" s="125"/>
      <c r="J192" s="125"/>
      <c r="K192" s="125"/>
      <c r="L192" s="125"/>
    </row>
    <row r="193" spans="2:12">
      <c r="B193" s="124"/>
      <c r="C193" s="124"/>
      <c r="D193" s="125"/>
      <c r="E193" s="125"/>
      <c r="F193" s="125"/>
      <c r="G193" s="125"/>
      <c r="H193" s="125"/>
      <c r="I193" s="125"/>
      <c r="J193" s="125"/>
      <c r="K193" s="125"/>
      <c r="L193" s="125"/>
    </row>
    <row r="194" spans="2:12">
      <c r="B194" s="124"/>
      <c r="C194" s="124"/>
      <c r="D194" s="125"/>
      <c r="E194" s="125"/>
      <c r="F194" s="125"/>
      <c r="G194" s="125"/>
      <c r="H194" s="125"/>
      <c r="I194" s="125"/>
      <c r="J194" s="125"/>
      <c r="K194" s="125"/>
      <c r="L194" s="125"/>
    </row>
    <row r="195" spans="2:12">
      <c r="B195" s="124"/>
      <c r="C195" s="124"/>
      <c r="D195" s="125"/>
      <c r="E195" s="125"/>
      <c r="F195" s="125"/>
      <c r="G195" s="125"/>
      <c r="H195" s="125"/>
      <c r="I195" s="125"/>
      <c r="J195" s="125"/>
      <c r="K195" s="125"/>
      <c r="L195" s="125"/>
    </row>
    <row r="196" spans="2:12">
      <c r="B196" s="124"/>
      <c r="C196" s="124"/>
      <c r="D196" s="125"/>
      <c r="E196" s="125"/>
      <c r="F196" s="125"/>
      <c r="G196" s="125"/>
      <c r="H196" s="125"/>
      <c r="I196" s="125"/>
      <c r="J196" s="125"/>
      <c r="K196" s="125"/>
      <c r="L196" s="125"/>
    </row>
    <row r="197" spans="2:12">
      <c r="B197" s="124"/>
      <c r="C197" s="124"/>
      <c r="D197" s="125"/>
      <c r="E197" s="125"/>
      <c r="F197" s="125"/>
      <c r="G197" s="125"/>
      <c r="H197" s="125"/>
      <c r="I197" s="125"/>
      <c r="J197" s="125"/>
      <c r="K197" s="125"/>
      <c r="L197" s="125"/>
    </row>
    <row r="198" spans="2:12">
      <c r="B198" s="124"/>
      <c r="C198" s="124"/>
      <c r="D198" s="125"/>
      <c r="E198" s="125"/>
      <c r="F198" s="125"/>
      <c r="G198" s="125"/>
      <c r="H198" s="125"/>
      <c r="I198" s="125"/>
      <c r="J198" s="125"/>
      <c r="K198" s="125"/>
      <c r="L198" s="125"/>
    </row>
    <row r="199" spans="2:12">
      <c r="B199" s="124"/>
      <c r="C199" s="124"/>
      <c r="D199" s="125"/>
      <c r="E199" s="125"/>
      <c r="F199" s="125"/>
      <c r="G199" s="125"/>
      <c r="H199" s="125"/>
      <c r="I199" s="125"/>
      <c r="J199" s="125"/>
      <c r="K199" s="125"/>
      <c r="L199" s="125"/>
    </row>
    <row r="200" spans="2:12">
      <c r="B200" s="124"/>
      <c r="C200" s="124"/>
      <c r="D200" s="125"/>
      <c r="E200" s="125"/>
      <c r="F200" s="125"/>
      <c r="G200" s="125"/>
      <c r="H200" s="125"/>
      <c r="I200" s="125"/>
      <c r="J200" s="125"/>
      <c r="K200" s="125"/>
      <c r="L200" s="125"/>
    </row>
    <row r="201" spans="2:12">
      <c r="B201" s="124"/>
      <c r="C201" s="124"/>
      <c r="D201" s="125"/>
      <c r="E201" s="125"/>
      <c r="F201" s="125"/>
      <c r="G201" s="125"/>
      <c r="H201" s="125"/>
      <c r="I201" s="125"/>
      <c r="J201" s="125"/>
      <c r="K201" s="125"/>
      <c r="L201" s="125"/>
    </row>
    <row r="202" spans="2:12">
      <c r="B202" s="124"/>
      <c r="C202" s="124"/>
      <c r="D202" s="125"/>
      <c r="E202" s="125"/>
      <c r="F202" s="125"/>
      <c r="G202" s="125"/>
      <c r="H202" s="125"/>
      <c r="I202" s="125"/>
      <c r="J202" s="125"/>
      <c r="K202" s="125"/>
      <c r="L202" s="125"/>
    </row>
    <row r="203" spans="2:12">
      <c r="B203" s="124"/>
      <c r="C203" s="124"/>
      <c r="D203" s="125"/>
      <c r="E203" s="125"/>
      <c r="F203" s="125"/>
      <c r="G203" s="125"/>
      <c r="H203" s="125"/>
      <c r="I203" s="125"/>
      <c r="J203" s="125"/>
      <c r="K203" s="125"/>
      <c r="L203" s="125"/>
    </row>
    <row r="204" spans="2:12">
      <c r="B204" s="124"/>
      <c r="C204" s="124"/>
      <c r="D204" s="125"/>
      <c r="E204" s="125"/>
      <c r="F204" s="125"/>
      <c r="G204" s="125"/>
      <c r="H204" s="125"/>
      <c r="I204" s="125"/>
      <c r="J204" s="125"/>
      <c r="K204" s="125"/>
      <c r="L204" s="125"/>
    </row>
    <row r="205" spans="2:12">
      <c r="B205" s="124"/>
      <c r="C205" s="124"/>
      <c r="D205" s="125"/>
      <c r="E205" s="125"/>
      <c r="F205" s="125"/>
      <c r="G205" s="125"/>
      <c r="H205" s="125"/>
      <c r="I205" s="125"/>
      <c r="J205" s="125"/>
      <c r="K205" s="125"/>
      <c r="L205" s="125"/>
    </row>
    <row r="206" spans="2:12">
      <c r="B206" s="124"/>
      <c r="C206" s="124"/>
      <c r="D206" s="125"/>
      <c r="E206" s="125"/>
      <c r="F206" s="125"/>
      <c r="G206" s="125"/>
      <c r="H206" s="125"/>
      <c r="I206" s="125"/>
      <c r="J206" s="125"/>
      <c r="K206" s="125"/>
      <c r="L206" s="125"/>
    </row>
    <row r="207" spans="2:12">
      <c r="B207" s="124"/>
      <c r="C207" s="124"/>
      <c r="D207" s="125"/>
      <c r="E207" s="125"/>
      <c r="F207" s="125"/>
      <c r="G207" s="125"/>
      <c r="H207" s="125"/>
      <c r="I207" s="125"/>
      <c r="J207" s="125"/>
      <c r="K207" s="125"/>
      <c r="L207" s="125"/>
    </row>
    <row r="208" spans="2:12">
      <c r="B208" s="124"/>
      <c r="C208" s="124"/>
      <c r="D208" s="125"/>
      <c r="E208" s="125"/>
      <c r="F208" s="125"/>
      <c r="G208" s="125"/>
      <c r="H208" s="125"/>
      <c r="I208" s="125"/>
      <c r="J208" s="125"/>
      <c r="K208" s="125"/>
      <c r="L208" s="125"/>
    </row>
    <row r="209" spans="2:12">
      <c r="B209" s="124"/>
      <c r="C209" s="124"/>
      <c r="D209" s="125"/>
      <c r="E209" s="125"/>
      <c r="F209" s="125"/>
      <c r="G209" s="125"/>
      <c r="H209" s="125"/>
      <c r="I209" s="125"/>
      <c r="J209" s="125"/>
      <c r="K209" s="125"/>
      <c r="L209" s="125"/>
    </row>
    <row r="210" spans="2:12">
      <c r="B210" s="124"/>
      <c r="C210" s="124"/>
      <c r="D210" s="125"/>
      <c r="E210" s="125"/>
      <c r="F210" s="125"/>
      <c r="G210" s="125"/>
      <c r="H210" s="125"/>
      <c r="I210" s="125"/>
      <c r="J210" s="125"/>
      <c r="K210" s="125"/>
      <c r="L210" s="125"/>
    </row>
    <row r="211" spans="2:12">
      <c r="B211" s="124"/>
      <c r="C211" s="124"/>
      <c r="D211" s="125"/>
      <c r="E211" s="125"/>
      <c r="F211" s="125"/>
      <c r="G211" s="125"/>
      <c r="H211" s="125"/>
      <c r="I211" s="125"/>
      <c r="J211" s="125"/>
      <c r="K211" s="125"/>
      <c r="L211" s="125"/>
    </row>
    <row r="212" spans="2:12">
      <c r="B212" s="124"/>
      <c r="C212" s="124"/>
      <c r="D212" s="125"/>
      <c r="E212" s="125"/>
      <c r="F212" s="125"/>
      <c r="G212" s="125"/>
      <c r="H212" s="125"/>
      <c r="I212" s="125"/>
      <c r="J212" s="125"/>
      <c r="K212" s="125"/>
      <c r="L212" s="125"/>
    </row>
    <row r="213" spans="2:12">
      <c r="B213" s="124"/>
      <c r="C213" s="124"/>
      <c r="D213" s="125"/>
      <c r="E213" s="125"/>
      <c r="F213" s="125"/>
      <c r="G213" s="125"/>
      <c r="H213" s="125"/>
      <c r="I213" s="125"/>
      <c r="J213" s="125"/>
      <c r="K213" s="125"/>
      <c r="L213" s="125"/>
    </row>
    <row r="214" spans="2:12">
      <c r="B214" s="124"/>
      <c r="C214" s="124"/>
      <c r="D214" s="125"/>
      <c r="E214" s="125"/>
      <c r="F214" s="125"/>
      <c r="G214" s="125"/>
      <c r="H214" s="125"/>
      <c r="I214" s="125"/>
      <c r="J214" s="125"/>
      <c r="K214" s="125"/>
      <c r="L214" s="125"/>
    </row>
    <row r="215" spans="2:12">
      <c r="B215" s="124"/>
      <c r="C215" s="124"/>
      <c r="D215" s="125"/>
      <c r="E215" s="125"/>
      <c r="F215" s="125"/>
      <c r="G215" s="125"/>
      <c r="H215" s="125"/>
      <c r="I215" s="125"/>
      <c r="J215" s="125"/>
      <c r="K215" s="125"/>
      <c r="L215" s="125"/>
    </row>
    <row r="216" spans="2:12">
      <c r="B216" s="124"/>
      <c r="C216" s="124"/>
      <c r="D216" s="125"/>
      <c r="E216" s="125"/>
      <c r="F216" s="125"/>
      <c r="G216" s="125"/>
      <c r="H216" s="125"/>
      <c r="I216" s="125"/>
      <c r="J216" s="125"/>
      <c r="K216" s="125"/>
      <c r="L216" s="125"/>
    </row>
    <row r="217" spans="2:12">
      <c r="B217" s="124"/>
      <c r="C217" s="124"/>
      <c r="D217" s="125"/>
      <c r="E217" s="125"/>
      <c r="F217" s="125"/>
      <c r="G217" s="125"/>
      <c r="H217" s="125"/>
      <c r="I217" s="125"/>
      <c r="J217" s="125"/>
      <c r="K217" s="125"/>
      <c r="L217" s="125"/>
    </row>
    <row r="218" spans="2:12">
      <c r="B218" s="124"/>
      <c r="C218" s="124"/>
      <c r="D218" s="125"/>
      <c r="E218" s="125"/>
      <c r="F218" s="125"/>
      <c r="G218" s="125"/>
      <c r="H218" s="125"/>
      <c r="I218" s="125"/>
      <c r="J218" s="125"/>
      <c r="K218" s="125"/>
      <c r="L218" s="125"/>
    </row>
    <row r="219" spans="2:12">
      <c r="B219" s="124"/>
      <c r="C219" s="124"/>
      <c r="D219" s="125"/>
      <c r="E219" s="125"/>
      <c r="F219" s="125"/>
      <c r="G219" s="125"/>
      <c r="H219" s="125"/>
      <c r="I219" s="125"/>
      <c r="J219" s="125"/>
      <c r="K219" s="125"/>
      <c r="L219" s="125"/>
    </row>
    <row r="220" spans="2:12">
      <c r="B220" s="124"/>
      <c r="C220" s="124"/>
      <c r="D220" s="125"/>
      <c r="E220" s="125"/>
      <c r="F220" s="125"/>
      <c r="G220" s="125"/>
      <c r="H220" s="125"/>
      <c r="I220" s="125"/>
      <c r="J220" s="125"/>
      <c r="K220" s="125"/>
      <c r="L220" s="125"/>
    </row>
    <row r="221" spans="2:12">
      <c r="B221" s="124"/>
      <c r="C221" s="124"/>
      <c r="D221" s="125"/>
      <c r="E221" s="125"/>
      <c r="F221" s="125"/>
      <c r="G221" s="125"/>
      <c r="H221" s="125"/>
      <c r="I221" s="125"/>
      <c r="J221" s="125"/>
      <c r="K221" s="125"/>
      <c r="L221" s="125"/>
    </row>
    <row r="222" spans="2:12">
      <c r="B222" s="124"/>
      <c r="C222" s="124"/>
      <c r="D222" s="125"/>
      <c r="E222" s="125"/>
      <c r="F222" s="125"/>
      <c r="G222" s="125"/>
      <c r="H222" s="125"/>
      <c r="I222" s="125"/>
      <c r="J222" s="125"/>
      <c r="K222" s="125"/>
      <c r="L222" s="125"/>
    </row>
    <row r="223" spans="2:12">
      <c r="B223" s="124"/>
      <c r="C223" s="124"/>
      <c r="D223" s="125"/>
      <c r="E223" s="125"/>
      <c r="F223" s="125"/>
      <c r="G223" s="125"/>
      <c r="H223" s="125"/>
      <c r="I223" s="125"/>
      <c r="J223" s="125"/>
      <c r="K223" s="125"/>
      <c r="L223" s="125"/>
    </row>
    <row r="224" spans="2:12">
      <c r="B224" s="124"/>
      <c r="C224" s="124"/>
      <c r="D224" s="125"/>
      <c r="E224" s="125"/>
      <c r="F224" s="125"/>
      <c r="G224" s="125"/>
      <c r="H224" s="125"/>
      <c r="I224" s="125"/>
      <c r="J224" s="125"/>
      <c r="K224" s="125"/>
      <c r="L224" s="125"/>
    </row>
    <row r="225" spans="2:12">
      <c r="B225" s="124"/>
      <c r="C225" s="124"/>
      <c r="D225" s="125"/>
      <c r="E225" s="125"/>
      <c r="F225" s="125"/>
      <c r="G225" s="125"/>
      <c r="H225" s="125"/>
      <c r="I225" s="125"/>
      <c r="J225" s="125"/>
      <c r="K225" s="125"/>
      <c r="L225" s="125"/>
    </row>
    <row r="226" spans="2:12">
      <c r="B226" s="124"/>
      <c r="C226" s="124"/>
      <c r="D226" s="125"/>
      <c r="E226" s="125"/>
      <c r="F226" s="125"/>
      <c r="G226" s="125"/>
      <c r="H226" s="125"/>
      <c r="I226" s="125"/>
      <c r="J226" s="125"/>
      <c r="K226" s="125"/>
      <c r="L226" s="125"/>
    </row>
    <row r="227" spans="2:12">
      <c r="B227" s="124"/>
      <c r="C227" s="124"/>
      <c r="D227" s="125"/>
      <c r="E227" s="125"/>
      <c r="F227" s="125"/>
      <c r="G227" s="125"/>
      <c r="H227" s="125"/>
      <c r="I227" s="125"/>
      <c r="J227" s="125"/>
      <c r="K227" s="125"/>
      <c r="L227" s="125"/>
    </row>
    <row r="228" spans="2:12">
      <c r="B228" s="124"/>
      <c r="C228" s="124"/>
      <c r="D228" s="125"/>
      <c r="E228" s="125"/>
      <c r="F228" s="125"/>
      <c r="G228" s="125"/>
      <c r="H228" s="125"/>
      <c r="I228" s="125"/>
      <c r="J228" s="125"/>
      <c r="K228" s="125"/>
      <c r="L228" s="125"/>
    </row>
    <row r="229" spans="2:12">
      <c r="B229" s="124"/>
      <c r="C229" s="124"/>
      <c r="D229" s="125"/>
      <c r="E229" s="125"/>
      <c r="F229" s="125"/>
      <c r="G229" s="125"/>
      <c r="H229" s="125"/>
      <c r="I229" s="125"/>
      <c r="J229" s="125"/>
      <c r="K229" s="125"/>
      <c r="L229" s="125"/>
    </row>
    <row r="230" spans="2:12">
      <c r="B230" s="124"/>
      <c r="C230" s="124"/>
      <c r="D230" s="125"/>
      <c r="E230" s="125"/>
      <c r="F230" s="125"/>
      <c r="G230" s="125"/>
      <c r="H230" s="125"/>
      <c r="I230" s="125"/>
      <c r="J230" s="125"/>
      <c r="K230" s="125"/>
      <c r="L230" s="125"/>
    </row>
    <row r="231" spans="2:12">
      <c r="B231" s="124"/>
      <c r="C231" s="124"/>
      <c r="D231" s="125"/>
      <c r="E231" s="125"/>
      <c r="F231" s="125"/>
      <c r="G231" s="125"/>
      <c r="H231" s="125"/>
      <c r="I231" s="125"/>
      <c r="J231" s="125"/>
      <c r="K231" s="125"/>
      <c r="L231" s="125"/>
    </row>
    <row r="232" spans="2:12">
      <c r="B232" s="124"/>
      <c r="C232" s="124"/>
      <c r="D232" s="125"/>
      <c r="E232" s="125"/>
      <c r="F232" s="125"/>
      <c r="G232" s="125"/>
      <c r="H232" s="125"/>
      <c r="I232" s="125"/>
      <c r="J232" s="125"/>
      <c r="K232" s="125"/>
      <c r="L232" s="125"/>
    </row>
    <row r="233" spans="2:12">
      <c r="B233" s="124"/>
      <c r="C233" s="124"/>
      <c r="D233" s="125"/>
      <c r="E233" s="125"/>
      <c r="F233" s="125"/>
      <c r="G233" s="125"/>
      <c r="H233" s="125"/>
      <c r="I233" s="125"/>
      <c r="J233" s="125"/>
      <c r="K233" s="125"/>
      <c r="L233" s="125"/>
    </row>
    <row r="234" spans="2:12">
      <c r="B234" s="124"/>
      <c r="C234" s="124"/>
      <c r="D234" s="125"/>
      <c r="E234" s="125"/>
      <c r="F234" s="125"/>
      <c r="G234" s="125"/>
      <c r="H234" s="125"/>
      <c r="I234" s="125"/>
      <c r="J234" s="125"/>
      <c r="K234" s="125"/>
      <c r="L234" s="125"/>
    </row>
    <row r="235" spans="2:12">
      <c r="B235" s="124"/>
      <c r="C235" s="124"/>
      <c r="D235" s="125"/>
      <c r="E235" s="125"/>
      <c r="F235" s="125"/>
      <c r="G235" s="125"/>
      <c r="H235" s="125"/>
      <c r="I235" s="125"/>
      <c r="J235" s="125"/>
      <c r="K235" s="125"/>
      <c r="L235" s="125"/>
    </row>
    <row r="236" spans="2:12">
      <c r="B236" s="124"/>
      <c r="C236" s="124"/>
      <c r="D236" s="125"/>
      <c r="E236" s="125"/>
      <c r="F236" s="125"/>
      <c r="G236" s="125"/>
      <c r="H236" s="125"/>
      <c r="I236" s="125"/>
      <c r="J236" s="125"/>
      <c r="K236" s="125"/>
      <c r="L236" s="125"/>
    </row>
    <row r="237" spans="2:12">
      <c r="B237" s="124"/>
      <c r="C237" s="124"/>
      <c r="D237" s="125"/>
      <c r="E237" s="125"/>
      <c r="F237" s="125"/>
      <c r="G237" s="125"/>
      <c r="H237" s="125"/>
      <c r="I237" s="125"/>
      <c r="J237" s="125"/>
      <c r="K237" s="125"/>
      <c r="L237" s="125"/>
    </row>
    <row r="238" spans="2:12">
      <c r="B238" s="124"/>
      <c r="C238" s="124"/>
      <c r="D238" s="125"/>
      <c r="E238" s="125"/>
      <c r="F238" s="125"/>
      <c r="G238" s="125"/>
      <c r="H238" s="125"/>
      <c r="I238" s="125"/>
      <c r="J238" s="125"/>
      <c r="K238" s="125"/>
      <c r="L238" s="125"/>
    </row>
    <row r="239" spans="2:12">
      <c r="B239" s="124"/>
      <c r="C239" s="124"/>
      <c r="D239" s="125"/>
      <c r="E239" s="125"/>
      <c r="F239" s="125"/>
      <c r="G239" s="125"/>
      <c r="H239" s="125"/>
      <c r="I239" s="125"/>
      <c r="J239" s="125"/>
      <c r="K239" s="125"/>
      <c r="L239" s="125"/>
    </row>
    <row r="240" spans="2:12">
      <c r="B240" s="124"/>
      <c r="C240" s="124"/>
      <c r="D240" s="125"/>
      <c r="E240" s="125"/>
      <c r="F240" s="125"/>
      <c r="G240" s="125"/>
      <c r="H240" s="125"/>
      <c r="I240" s="125"/>
      <c r="J240" s="125"/>
      <c r="K240" s="125"/>
      <c r="L240" s="125"/>
    </row>
    <row r="241" spans="2:12">
      <c r="B241" s="124"/>
      <c r="C241" s="124"/>
      <c r="D241" s="125"/>
      <c r="E241" s="125"/>
      <c r="F241" s="125"/>
      <c r="G241" s="125"/>
      <c r="H241" s="125"/>
      <c r="I241" s="125"/>
      <c r="J241" s="125"/>
      <c r="K241" s="125"/>
      <c r="L241" s="125"/>
    </row>
    <row r="242" spans="2:12">
      <c r="B242" s="124"/>
      <c r="C242" s="124"/>
      <c r="D242" s="125"/>
      <c r="E242" s="125"/>
      <c r="F242" s="125"/>
      <c r="G242" s="125"/>
      <c r="H242" s="125"/>
      <c r="I242" s="125"/>
      <c r="J242" s="125"/>
      <c r="K242" s="125"/>
      <c r="L242" s="125"/>
    </row>
    <row r="243" spans="2:12">
      <c r="B243" s="124"/>
      <c r="C243" s="124"/>
      <c r="D243" s="125"/>
      <c r="E243" s="125"/>
      <c r="F243" s="125"/>
      <c r="G243" s="125"/>
      <c r="H243" s="125"/>
      <c r="I243" s="125"/>
      <c r="J243" s="125"/>
      <c r="K243" s="125"/>
      <c r="L243" s="125"/>
    </row>
    <row r="244" spans="2:12">
      <c r="B244" s="124"/>
      <c r="C244" s="124"/>
      <c r="D244" s="125"/>
      <c r="E244" s="125"/>
      <c r="F244" s="125"/>
      <c r="G244" s="125"/>
      <c r="H244" s="125"/>
      <c r="I244" s="125"/>
      <c r="J244" s="125"/>
      <c r="K244" s="125"/>
      <c r="L244" s="125"/>
    </row>
    <row r="245" spans="2:12">
      <c r="B245" s="124"/>
      <c r="C245" s="124"/>
      <c r="D245" s="125"/>
      <c r="E245" s="125"/>
      <c r="F245" s="125"/>
      <c r="G245" s="125"/>
      <c r="H245" s="125"/>
      <c r="I245" s="125"/>
      <c r="J245" s="125"/>
      <c r="K245" s="125"/>
      <c r="L245" s="125"/>
    </row>
    <row r="246" spans="2:12">
      <c r="B246" s="124"/>
      <c r="C246" s="124"/>
      <c r="D246" s="125"/>
      <c r="E246" s="125"/>
      <c r="F246" s="125"/>
      <c r="G246" s="125"/>
      <c r="H246" s="125"/>
      <c r="I246" s="125"/>
      <c r="J246" s="125"/>
      <c r="K246" s="125"/>
      <c r="L246" s="125"/>
    </row>
    <row r="247" spans="2:12">
      <c r="B247" s="124"/>
      <c r="C247" s="124"/>
      <c r="D247" s="125"/>
      <c r="E247" s="125"/>
      <c r="F247" s="125"/>
      <c r="G247" s="125"/>
      <c r="H247" s="125"/>
      <c r="I247" s="125"/>
      <c r="J247" s="125"/>
      <c r="K247" s="125"/>
      <c r="L247" s="125"/>
    </row>
    <row r="248" spans="2:12">
      <c r="B248" s="124"/>
      <c r="C248" s="124"/>
      <c r="D248" s="125"/>
      <c r="E248" s="125"/>
      <c r="F248" s="125"/>
      <c r="G248" s="125"/>
      <c r="H248" s="125"/>
      <c r="I248" s="125"/>
      <c r="J248" s="125"/>
      <c r="K248" s="125"/>
      <c r="L248" s="125"/>
    </row>
    <row r="249" spans="2:12">
      <c r="B249" s="124"/>
      <c r="C249" s="124"/>
      <c r="D249" s="125"/>
      <c r="E249" s="125"/>
      <c r="F249" s="125"/>
      <c r="G249" s="125"/>
      <c r="H249" s="125"/>
      <c r="I249" s="125"/>
      <c r="J249" s="125"/>
      <c r="K249" s="125"/>
      <c r="L249" s="125"/>
    </row>
    <row r="250" spans="2:12">
      <c r="B250" s="124"/>
      <c r="C250" s="124"/>
      <c r="D250" s="125"/>
      <c r="E250" s="125"/>
      <c r="F250" s="125"/>
      <c r="G250" s="125"/>
      <c r="H250" s="125"/>
      <c r="I250" s="125"/>
      <c r="J250" s="125"/>
      <c r="K250" s="125"/>
      <c r="L250" s="125"/>
    </row>
    <row r="251" spans="2:12">
      <c r="B251" s="124"/>
      <c r="C251" s="124"/>
      <c r="D251" s="125"/>
      <c r="E251" s="125"/>
      <c r="F251" s="125"/>
      <c r="G251" s="125"/>
      <c r="H251" s="125"/>
      <c r="I251" s="125"/>
      <c r="J251" s="125"/>
      <c r="K251" s="125"/>
      <c r="L251" s="125"/>
    </row>
    <row r="252" spans="2:12">
      <c r="B252" s="124"/>
      <c r="C252" s="124"/>
      <c r="D252" s="125"/>
      <c r="E252" s="125"/>
      <c r="F252" s="125"/>
      <c r="G252" s="125"/>
      <c r="H252" s="125"/>
      <c r="I252" s="125"/>
      <c r="J252" s="125"/>
      <c r="K252" s="125"/>
      <c r="L252" s="125"/>
    </row>
    <row r="253" spans="2:12">
      <c r="B253" s="124"/>
      <c r="C253" s="124"/>
      <c r="D253" s="125"/>
      <c r="E253" s="125"/>
      <c r="F253" s="125"/>
      <c r="G253" s="125"/>
      <c r="H253" s="125"/>
      <c r="I253" s="125"/>
      <c r="J253" s="125"/>
      <c r="K253" s="125"/>
      <c r="L253" s="125"/>
    </row>
    <row r="254" spans="2:12">
      <c r="B254" s="124"/>
      <c r="C254" s="124"/>
      <c r="D254" s="125"/>
      <c r="E254" s="125"/>
      <c r="F254" s="125"/>
      <c r="G254" s="125"/>
      <c r="H254" s="125"/>
      <c r="I254" s="125"/>
      <c r="J254" s="125"/>
      <c r="K254" s="125"/>
      <c r="L254" s="125"/>
    </row>
    <row r="255" spans="2:12">
      <c r="B255" s="124"/>
      <c r="C255" s="124"/>
      <c r="D255" s="125"/>
      <c r="E255" s="125"/>
      <c r="F255" s="125"/>
      <c r="G255" s="125"/>
      <c r="H255" s="125"/>
      <c r="I255" s="125"/>
      <c r="J255" s="125"/>
      <c r="K255" s="125"/>
      <c r="L255" s="125"/>
    </row>
    <row r="256" spans="2:12">
      <c r="B256" s="124"/>
      <c r="C256" s="124"/>
      <c r="D256" s="125"/>
      <c r="E256" s="125"/>
      <c r="F256" s="125"/>
      <c r="G256" s="125"/>
      <c r="H256" s="125"/>
      <c r="I256" s="125"/>
      <c r="J256" s="125"/>
      <c r="K256" s="125"/>
      <c r="L256" s="125"/>
    </row>
    <row r="257" spans="2:12">
      <c r="B257" s="124"/>
      <c r="C257" s="124"/>
      <c r="D257" s="125"/>
      <c r="E257" s="125"/>
      <c r="F257" s="125"/>
      <c r="G257" s="125"/>
      <c r="H257" s="125"/>
      <c r="I257" s="125"/>
      <c r="J257" s="125"/>
      <c r="K257" s="125"/>
      <c r="L257" s="125"/>
    </row>
    <row r="258" spans="2:12">
      <c r="B258" s="124"/>
      <c r="C258" s="124"/>
      <c r="D258" s="125"/>
      <c r="E258" s="125"/>
      <c r="F258" s="125"/>
      <c r="G258" s="125"/>
      <c r="H258" s="125"/>
      <c r="I258" s="125"/>
      <c r="J258" s="125"/>
      <c r="K258" s="125"/>
      <c r="L258" s="125"/>
    </row>
    <row r="259" spans="2:12">
      <c r="B259" s="124"/>
      <c r="C259" s="124"/>
      <c r="D259" s="125"/>
      <c r="E259" s="125"/>
      <c r="F259" s="125"/>
      <c r="G259" s="125"/>
      <c r="H259" s="125"/>
      <c r="I259" s="125"/>
      <c r="J259" s="125"/>
      <c r="K259" s="125"/>
      <c r="L259" s="125"/>
    </row>
    <row r="260" spans="2:12">
      <c r="B260" s="124"/>
      <c r="C260" s="124"/>
      <c r="D260" s="125"/>
      <c r="E260" s="125"/>
      <c r="F260" s="125"/>
      <c r="G260" s="125"/>
      <c r="H260" s="125"/>
      <c r="I260" s="125"/>
      <c r="J260" s="125"/>
      <c r="K260" s="125"/>
      <c r="L260" s="125"/>
    </row>
    <row r="261" spans="2:12">
      <c r="B261" s="124"/>
      <c r="C261" s="124"/>
      <c r="D261" s="125"/>
      <c r="E261" s="125"/>
      <c r="F261" s="125"/>
      <c r="G261" s="125"/>
      <c r="H261" s="125"/>
      <c r="I261" s="125"/>
      <c r="J261" s="125"/>
      <c r="K261" s="125"/>
      <c r="L261" s="125"/>
    </row>
    <row r="262" spans="2:12">
      <c r="B262" s="124"/>
      <c r="C262" s="124"/>
      <c r="D262" s="125"/>
      <c r="E262" s="125"/>
      <c r="F262" s="125"/>
      <c r="G262" s="125"/>
      <c r="H262" s="125"/>
      <c r="I262" s="125"/>
      <c r="J262" s="125"/>
      <c r="K262" s="125"/>
      <c r="L262" s="125"/>
    </row>
    <row r="263" spans="2:12">
      <c r="B263" s="124"/>
      <c r="C263" s="124"/>
      <c r="D263" s="125"/>
      <c r="E263" s="125"/>
      <c r="F263" s="125"/>
      <c r="G263" s="125"/>
      <c r="H263" s="125"/>
      <c r="I263" s="125"/>
      <c r="J263" s="125"/>
      <c r="K263" s="125"/>
      <c r="L263" s="125"/>
    </row>
    <row r="264" spans="2:12">
      <c r="B264" s="124"/>
      <c r="C264" s="124"/>
      <c r="D264" s="125"/>
      <c r="E264" s="125"/>
      <c r="F264" s="125"/>
      <c r="G264" s="125"/>
      <c r="H264" s="125"/>
      <c r="I264" s="125"/>
      <c r="J264" s="125"/>
      <c r="K264" s="125"/>
      <c r="L264" s="125"/>
    </row>
    <row r="265" spans="2:12">
      <c r="B265" s="124"/>
      <c r="C265" s="124"/>
      <c r="D265" s="125"/>
      <c r="E265" s="125"/>
      <c r="F265" s="125"/>
      <c r="G265" s="125"/>
      <c r="H265" s="125"/>
      <c r="I265" s="125"/>
      <c r="J265" s="125"/>
      <c r="K265" s="125"/>
      <c r="L265" s="125"/>
    </row>
    <row r="266" spans="2:12">
      <c r="B266" s="124"/>
      <c r="C266" s="124"/>
      <c r="D266" s="125"/>
      <c r="E266" s="125"/>
      <c r="F266" s="125"/>
      <c r="G266" s="125"/>
      <c r="H266" s="125"/>
      <c r="I266" s="125"/>
      <c r="J266" s="125"/>
      <c r="K266" s="125"/>
      <c r="L266" s="125"/>
    </row>
    <row r="267" spans="2:12">
      <c r="B267" s="124"/>
      <c r="C267" s="124"/>
      <c r="D267" s="125"/>
      <c r="E267" s="125"/>
      <c r="F267" s="125"/>
      <c r="G267" s="125"/>
      <c r="H267" s="125"/>
      <c r="I267" s="125"/>
      <c r="J267" s="125"/>
      <c r="K267" s="125"/>
      <c r="L267" s="125"/>
    </row>
    <row r="268" spans="2:12">
      <c r="B268" s="124"/>
      <c r="C268" s="124"/>
      <c r="D268" s="125"/>
      <c r="E268" s="125"/>
      <c r="F268" s="125"/>
      <c r="G268" s="125"/>
      <c r="H268" s="125"/>
      <c r="I268" s="125"/>
      <c r="J268" s="125"/>
      <c r="K268" s="125"/>
      <c r="L268" s="125"/>
    </row>
    <row r="269" spans="2:12">
      <c r="B269" s="124"/>
      <c r="C269" s="124"/>
      <c r="D269" s="125"/>
      <c r="E269" s="125"/>
      <c r="F269" s="125"/>
      <c r="G269" s="125"/>
      <c r="H269" s="125"/>
      <c r="I269" s="125"/>
      <c r="J269" s="125"/>
      <c r="K269" s="125"/>
      <c r="L269" s="125"/>
    </row>
    <row r="270" spans="2:12">
      <c r="B270" s="124"/>
      <c r="C270" s="124"/>
      <c r="D270" s="125"/>
      <c r="E270" s="125"/>
      <c r="F270" s="125"/>
      <c r="G270" s="125"/>
      <c r="H270" s="125"/>
      <c r="I270" s="125"/>
      <c r="J270" s="125"/>
      <c r="K270" s="125"/>
      <c r="L270" s="125"/>
    </row>
    <row r="271" spans="2:12">
      <c r="B271" s="124"/>
      <c r="C271" s="124"/>
      <c r="D271" s="125"/>
      <c r="E271" s="125"/>
      <c r="F271" s="125"/>
      <c r="G271" s="125"/>
      <c r="H271" s="125"/>
      <c r="I271" s="125"/>
      <c r="J271" s="125"/>
      <c r="K271" s="125"/>
      <c r="L271" s="125"/>
    </row>
    <row r="272" spans="2:12">
      <c r="B272" s="124"/>
      <c r="C272" s="124"/>
      <c r="D272" s="125"/>
      <c r="E272" s="125"/>
      <c r="F272" s="125"/>
      <c r="G272" s="125"/>
      <c r="H272" s="125"/>
      <c r="I272" s="125"/>
      <c r="J272" s="125"/>
      <c r="K272" s="125"/>
      <c r="L272" s="125"/>
    </row>
    <row r="273" spans="2:12">
      <c r="B273" s="124"/>
      <c r="C273" s="124"/>
      <c r="D273" s="125"/>
      <c r="E273" s="125"/>
      <c r="F273" s="125"/>
      <c r="G273" s="125"/>
      <c r="H273" s="125"/>
      <c r="I273" s="125"/>
      <c r="J273" s="125"/>
      <c r="K273" s="125"/>
      <c r="L273" s="125"/>
    </row>
    <row r="274" spans="2:12">
      <c r="B274" s="124"/>
      <c r="C274" s="124"/>
      <c r="D274" s="125"/>
      <c r="E274" s="125"/>
      <c r="F274" s="125"/>
      <c r="G274" s="125"/>
      <c r="H274" s="125"/>
      <c r="I274" s="125"/>
      <c r="J274" s="125"/>
      <c r="K274" s="125"/>
      <c r="L274" s="125"/>
    </row>
    <row r="275" spans="2:12">
      <c r="B275" s="124"/>
      <c r="C275" s="124"/>
      <c r="D275" s="125"/>
      <c r="E275" s="125"/>
      <c r="F275" s="125"/>
      <c r="G275" s="125"/>
      <c r="H275" s="125"/>
      <c r="I275" s="125"/>
      <c r="J275" s="125"/>
      <c r="K275" s="125"/>
      <c r="L275" s="125"/>
    </row>
    <row r="276" spans="2:12">
      <c r="B276" s="124"/>
      <c r="C276" s="124"/>
      <c r="D276" s="125"/>
      <c r="E276" s="125"/>
      <c r="F276" s="125"/>
      <c r="G276" s="125"/>
      <c r="H276" s="125"/>
      <c r="I276" s="125"/>
      <c r="J276" s="125"/>
      <c r="K276" s="125"/>
      <c r="L276" s="125"/>
    </row>
    <row r="277" spans="2:12">
      <c r="B277" s="124"/>
      <c r="C277" s="124"/>
      <c r="D277" s="125"/>
      <c r="E277" s="125"/>
      <c r="F277" s="125"/>
      <c r="G277" s="125"/>
      <c r="H277" s="125"/>
      <c r="I277" s="125"/>
      <c r="J277" s="125"/>
      <c r="K277" s="125"/>
      <c r="L277" s="125"/>
    </row>
    <row r="278" spans="2:12">
      <c r="B278" s="124"/>
      <c r="C278" s="124"/>
      <c r="D278" s="125"/>
      <c r="E278" s="125"/>
      <c r="F278" s="125"/>
      <c r="G278" s="125"/>
      <c r="H278" s="125"/>
      <c r="I278" s="125"/>
      <c r="J278" s="125"/>
      <c r="K278" s="125"/>
      <c r="L278" s="125"/>
    </row>
    <row r="279" spans="2:12">
      <c r="B279" s="124"/>
      <c r="C279" s="124"/>
      <c r="D279" s="125"/>
      <c r="E279" s="125"/>
      <c r="F279" s="125"/>
      <c r="G279" s="125"/>
      <c r="H279" s="125"/>
      <c r="I279" s="125"/>
      <c r="J279" s="125"/>
      <c r="K279" s="125"/>
      <c r="L279" s="125"/>
    </row>
    <row r="280" spans="2:12">
      <c r="B280" s="124"/>
      <c r="C280" s="124"/>
      <c r="D280" s="125"/>
      <c r="E280" s="125"/>
      <c r="F280" s="125"/>
      <c r="G280" s="125"/>
      <c r="H280" s="125"/>
      <c r="I280" s="125"/>
      <c r="J280" s="125"/>
      <c r="K280" s="125"/>
      <c r="L280" s="125"/>
    </row>
    <row r="281" spans="2:12">
      <c r="B281" s="124"/>
      <c r="C281" s="124"/>
      <c r="D281" s="125"/>
      <c r="E281" s="125"/>
      <c r="F281" s="125"/>
      <c r="G281" s="125"/>
      <c r="H281" s="125"/>
      <c r="I281" s="125"/>
      <c r="J281" s="125"/>
      <c r="K281" s="125"/>
      <c r="L281" s="125"/>
    </row>
    <row r="282" spans="2:12">
      <c r="B282" s="124"/>
      <c r="C282" s="124"/>
      <c r="D282" s="125"/>
      <c r="E282" s="125"/>
      <c r="F282" s="125"/>
      <c r="G282" s="125"/>
      <c r="H282" s="125"/>
      <c r="I282" s="125"/>
      <c r="J282" s="125"/>
      <c r="K282" s="125"/>
      <c r="L282" s="125"/>
    </row>
    <row r="283" spans="2:12">
      <c r="B283" s="124"/>
      <c r="C283" s="124"/>
      <c r="D283" s="125"/>
      <c r="E283" s="125"/>
      <c r="F283" s="125"/>
      <c r="G283" s="125"/>
      <c r="H283" s="125"/>
      <c r="I283" s="125"/>
      <c r="J283" s="125"/>
      <c r="K283" s="125"/>
      <c r="L283" s="125"/>
    </row>
    <row r="284" spans="2:12">
      <c r="B284" s="124"/>
      <c r="C284" s="124"/>
      <c r="D284" s="125"/>
      <c r="E284" s="125"/>
      <c r="F284" s="125"/>
      <c r="G284" s="125"/>
      <c r="H284" s="125"/>
      <c r="I284" s="125"/>
      <c r="J284" s="125"/>
      <c r="K284" s="125"/>
      <c r="L284" s="125"/>
    </row>
    <row r="285" spans="2:12">
      <c r="B285" s="124"/>
      <c r="C285" s="124"/>
      <c r="D285" s="125"/>
      <c r="E285" s="125"/>
      <c r="F285" s="125"/>
      <c r="G285" s="125"/>
      <c r="H285" s="125"/>
      <c r="I285" s="125"/>
      <c r="J285" s="125"/>
      <c r="K285" s="125"/>
      <c r="L285" s="125"/>
    </row>
    <row r="286" spans="2:12">
      <c r="B286" s="124"/>
      <c r="C286" s="124"/>
      <c r="D286" s="125"/>
      <c r="E286" s="125"/>
      <c r="F286" s="125"/>
      <c r="G286" s="125"/>
      <c r="H286" s="125"/>
      <c r="I286" s="125"/>
      <c r="J286" s="125"/>
      <c r="K286" s="125"/>
      <c r="L286" s="125"/>
    </row>
    <row r="287" spans="2:12">
      <c r="B287" s="124"/>
      <c r="C287" s="124"/>
      <c r="D287" s="125"/>
      <c r="E287" s="125"/>
      <c r="F287" s="125"/>
      <c r="G287" s="125"/>
      <c r="H287" s="125"/>
      <c r="I287" s="125"/>
      <c r="J287" s="125"/>
      <c r="K287" s="125"/>
      <c r="L287" s="125"/>
    </row>
    <row r="288" spans="2:12">
      <c r="B288" s="124"/>
      <c r="C288" s="124"/>
      <c r="D288" s="125"/>
      <c r="E288" s="125"/>
      <c r="F288" s="125"/>
      <c r="G288" s="125"/>
      <c r="H288" s="125"/>
      <c r="I288" s="125"/>
      <c r="J288" s="125"/>
      <c r="K288" s="125"/>
      <c r="L288" s="125"/>
    </row>
    <row r="289" spans="2:12">
      <c r="B289" s="124"/>
      <c r="C289" s="124"/>
      <c r="D289" s="125"/>
      <c r="E289" s="125"/>
      <c r="F289" s="125"/>
      <c r="G289" s="125"/>
      <c r="H289" s="125"/>
      <c r="I289" s="125"/>
      <c r="J289" s="125"/>
      <c r="K289" s="125"/>
      <c r="L289" s="125"/>
    </row>
    <row r="290" spans="2:12">
      <c r="B290" s="124"/>
      <c r="C290" s="124"/>
      <c r="D290" s="125"/>
      <c r="E290" s="125"/>
      <c r="F290" s="125"/>
      <c r="G290" s="125"/>
      <c r="H290" s="125"/>
      <c r="I290" s="125"/>
      <c r="J290" s="125"/>
      <c r="K290" s="125"/>
      <c r="L290" s="125"/>
    </row>
    <row r="291" spans="2:12">
      <c r="B291" s="124"/>
      <c r="C291" s="124"/>
      <c r="D291" s="125"/>
      <c r="E291" s="125"/>
      <c r="F291" s="125"/>
      <c r="G291" s="125"/>
      <c r="H291" s="125"/>
      <c r="I291" s="125"/>
      <c r="J291" s="125"/>
      <c r="K291" s="125"/>
      <c r="L291" s="125"/>
    </row>
    <row r="292" spans="2:12">
      <c r="B292" s="124"/>
      <c r="C292" s="124"/>
      <c r="D292" s="125"/>
      <c r="E292" s="125"/>
      <c r="F292" s="125"/>
      <c r="G292" s="125"/>
      <c r="H292" s="125"/>
      <c r="I292" s="125"/>
      <c r="J292" s="125"/>
      <c r="K292" s="125"/>
      <c r="L292" s="125"/>
    </row>
    <row r="293" spans="2:12">
      <c r="B293" s="124"/>
      <c r="C293" s="124"/>
      <c r="D293" s="125"/>
      <c r="E293" s="125"/>
      <c r="F293" s="125"/>
      <c r="G293" s="125"/>
      <c r="H293" s="125"/>
      <c r="I293" s="125"/>
      <c r="J293" s="125"/>
      <c r="K293" s="125"/>
      <c r="L293" s="125"/>
    </row>
    <row r="294" spans="2:12">
      <c r="B294" s="124"/>
      <c r="C294" s="124"/>
      <c r="D294" s="125"/>
      <c r="E294" s="125"/>
      <c r="F294" s="125"/>
      <c r="G294" s="125"/>
      <c r="H294" s="125"/>
      <c r="I294" s="125"/>
      <c r="J294" s="125"/>
      <c r="K294" s="125"/>
      <c r="L294" s="125"/>
    </row>
    <row r="295" spans="2:12">
      <c r="B295" s="124"/>
      <c r="C295" s="124"/>
      <c r="D295" s="125"/>
      <c r="E295" s="125"/>
      <c r="F295" s="125"/>
      <c r="G295" s="125"/>
      <c r="H295" s="125"/>
      <c r="I295" s="125"/>
      <c r="J295" s="125"/>
      <c r="K295" s="125"/>
      <c r="L295" s="125"/>
    </row>
    <row r="296" spans="2:12">
      <c r="B296" s="124"/>
      <c r="C296" s="124"/>
      <c r="D296" s="125"/>
      <c r="E296" s="125"/>
      <c r="F296" s="125"/>
      <c r="G296" s="125"/>
      <c r="H296" s="125"/>
      <c r="I296" s="125"/>
      <c r="J296" s="125"/>
      <c r="K296" s="125"/>
      <c r="L296" s="125"/>
    </row>
    <row r="297" spans="2:12">
      <c r="B297" s="124"/>
      <c r="C297" s="124"/>
      <c r="D297" s="125"/>
      <c r="E297" s="125"/>
      <c r="F297" s="125"/>
      <c r="G297" s="125"/>
      <c r="H297" s="125"/>
      <c r="I297" s="125"/>
      <c r="J297" s="125"/>
      <c r="K297" s="125"/>
      <c r="L297" s="125"/>
    </row>
    <row r="298" spans="2:12">
      <c r="B298" s="124"/>
      <c r="C298" s="124"/>
      <c r="D298" s="125"/>
      <c r="E298" s="125"/>
      <c r="F298" s="125"/>
      <c r="G298" s="125"/>
      <c r="H298" s="125"/>
      <c r="I298" s="125"/>
      <c r="J298" s="125"/>
      <c r="K298" s="125"/>
      <c r="L298" s="125"/>
    </row>
    <row r="299" spans="2:12">
      <c r="B299" s="124"/>
      <c r="C299" s="124"/>
      <c r="D299" s="125"/>
      <c r="E299" s="125"/>
      <c r="F299" s="125"/>
      <c r="G299" s="125"/>
      <c r="H299" s="125"/>
      <c r="I299" s="125"/>
      <c r="J299" s="125"/>
      <c r="K299" s="125"/>
      <c r="L299" s="125"/>
    </row>
    <row r="300" spans="2:12">
      <c r="B300" s="124"/>
      <c r="C300" s="124"/>
      <c r="D300" s="125"/>
      <c r="E300" s="125"/>
      <c r="F300" s="125"/>
      <c r="G300" s="125"/>
      <c r="H300" s="125"/>
      <c r="I300" s="125"/>
      <c r="J300" s="125"/>
      <c r="K300" s="125"/>
      <c r="L300" s="125"/>
    </row>
    <row r="301" spans="2:12">
      <c r="B301" s="124"/>
      <c r="C301" s="124"/>
      <c r="D301" s="125"/>
      <c r="E301" s="125"/>
      <c r="F301" s="125"/>
      <c r="G301" s="125"/>
      <c r="H301" s="125"/>
      <c r="I301" s="125"/>
      <c r="J301" s="125"/>
      <c r="K301" s="125"/>
      <c r="L301" s="125"/>
    </row>
    <row r="302" spans="2:12">
      <c r="B302" s="124"/>
      <c r="C302" s="124"/>
      <c r="D302" s="125"/>
      <c r="E302" s="125"/>
      <c r="F302" s="125"/>
      <c r="G302" s="125"/>
      <c r="H302" s="125"/>
      <c r="I302" s="125"/>
      <c r="J302" s="125"/>
      <c r="K302" s="125"/>
      <c r="L302" s="125"/>
    </row>
    <row r="303" spans="2:12">
      <c r="B303" s="124"/>
      <c r="C303" s="124"/>
      <c r="D303" s="125"/>
      <c r="E303" s="125"/>
      <c r="F303" s="125"/>
      <c r="G303" s="125"/>
      <c r="H303" s="125"/>
      <c r="I303" s="125"/>
      <c r="J303" s="125"/>
      <c r="K303" s="125"/>
      <c r="L303" s="125"/>
    </row>
    <row r="304" spans="2:12">
      <c r="B304" s="124"/>
      <c r="C304" s="124"/>
      <c r="D304" s="125"/>
      <c r="E304" s="125"/>
      <c r="F304" s="125"/>
      <c r="G304" s="125"/>
      <c r="H304" s="125"/>
      <c r="I304" s="125"/>
      <c r="J304" s="125"/>
      <c r="K304" s="125"/>
      <c r="L304" s="125"/>
    </row>
    <row r="305" spans="2:12">
      <c r="B305" s="124"/>
      <c r="C305" s="124"/>
      <c r="D305" s="125"/>
      <c r="E305" s="125"/>
      <c r="F305" s="125"/>
      <c r="G305" s="125"/>
      <c r="H305" s="125"/>
      <c r="I305" s="125"/>
      <c r="J305" s="125"/>
      <c r="K305" s="125"/>
      <c r="L305" s="125"/>
    </row>
    <row r="306" spans="2:12">
      <c r="B306" s="124"/>
      <c r="C306" s="124"/>
      <c r="D306" s="125"/>
      <c r="E306" s="125"/>
      <c r="F306" s="125"/>
      <c r="G306" s="125"/>
      <c r="H306" s="125"/>
      <c r="I306" s="125"/>
      <c r="J306" s="125"/>
      <c r="K306" s="125"/>
      <c r="L306" s="125"/>
    </row>
    <row r="307" spans="2:12">
      <c r="B307" s="124"/>
      <c r="C307" s="124"/>
      <c r="D307" s="125"/>
      <c r="E307" s="125"/>
      <c r="F307" s="125"/>
      <c r="G307" s="125"/>
      <c r="H307" s="125"/>
      <c r="I307" s="125"/>
      <c r="J307" s="125"/>
      <c r="K307" s="125"/>
      <c r="L307" s="125"/>
    </row>
    <row r="308" spans="2:12">
      <c r="B308" s="124"/>
      <c r="C308" s="124"/>
      <c r="D308" s="125"/>
      <c r="E308" s="125"/>
      <c r="F308" s="125"/>
      <c r="G308" s="125"/>
      <c r="H308" s="125"/>
      <c r="I308" s="125"/>
      <c r="J308" s="125"/>
      <c r="K308" s="125"/>
      <c r="L308" s="125"/>
    </row>
    <row r="309" spans="2:12">
      <c r="B309" s="124"/>
      <c r="C309" s="124"/>
      <c r="D309" s="125"/>
      <c r="E309" s="125"/>
      <c r="F309" s="125"/>
      <c r="G309" s="125"/>
      <c r="H309" s="125"/>
      <c r="I309" s="125"/>
      <c r="J309" s="125"/>
      <c r="K309" s="125"/>
      <c r="L309" s="125"/>
    </row>
    <row r="310" spans="2:12">
      <c r="B310" s="124"/>
      <c r="C310" s="124"/>
      <c r="D310" s="125"/>
      <c r="E310" s="125"/>
      <c r="F310" s="125"/>
      <c r="G310" s="125"/>
      <c r="H310" s="125"/>
      <c r="I310" s="125"/>
      <c r="J310" s="125"/>
      <c r="K310" s="125"/>
      <c r="L310" s="125"/>
    </row>
    <row r="311" spans="2:12">
      <c r="B311" s="124"/>
      <c r="C311" s="124"/>
      <c r="D311" s="125"/>
      <c r="E311" s="125"/>
      <c r="F311" s="125"/>
      <c r="G311" s="125"/>
      <c r="H311" s="125"/>
      <c r="I311" s="125"/>
      <c r="J311" s="125"/>
      <c r="K311" s="125"/>
      <c r="L311" s="125"/>
    </row>
    <row r="312" spans="2:12">
      <c r="B312" s="124"/>
      <c r="C312" s="124"/>
      <c r="D312" s="125"/>
      <c r="E312" s="125"/>
      <c r="F312" s="125"/>
      <c r="G312" s="125"/>
      <c r="H312" s="125"/>
      <c r="I312" s="125"/>
      <c r="J312" s="125"/>
      <c r="K312" s="125"/>
      <c r="L312" s="125"/>
    </row>
    <row r="313" spans="2:12">
      <c r="B313" s="124"/>
      <c r="C313" s="124"/>
      <c r="D313" s="125"/>
      <c r="E313" s="125"/>
      <c r="F313" s="125"/>
      <c r="G313" s="125"/>
      <c r="H313" s="125"/>
      <c r="I313" s="125"/>
      <c r="J313" s="125"/>
      <c r="K313" s="125"/>
      <c r="L313" s="125"/>
    </row>
    <row r="314" spans="2:12">
      <c r="B314" s="124"/>
      <c r="C314" s="124"/>
      <c r="D314" s="125"/>
      <c r="E314" s="125"/>
      <c r="F314" s="125"/>
      <c r="G314" s="125"/>
      <c r="H314" s="125"/>
      <c r="I314" s="125"/>
      <c r="J314" s="125"/>
      <c r="K314" s="125"/>
      <c r="L314" s="125"/>
    </row>
    <row r="315" spans="2:12">
      <c r="B315" s="124"/>
      <c r="C315" s="124"/>
      <c r="D315" s="125"/>
      <c r="E315" s="125"/>
      <c r="F315" s="125"/>
      <c r="G315" s="125"/>
      <c r="H315" s="125"/>
      <c r="I315" s="125"/>
      <c r="J315" s="125"/>
      <c r="K315" s="125"/>
      <c r="L315" s="125"/>
    </row>
    <row r="316" spans="2:12">
      <c r="B316" s="124"/>
      <c r="C316" s="124"/>
      <c r="D316" s="125"/>
      <c r="E316" s="125"/>
      <c r="F316" s="125"/>
      <c r="G316" s="125"/>
      <c r="H316" s="125"/>
      <c r="I316" s="125"/>
      <c r="J316" s="125"/>
      <c r="K316" s="125"/>
      <c r="L316" s="125"/>
    </row>
    <row r="317" spans="2:12">
      <c r="B317" s="124"/>
      <c r="C317" s="124"/>
      <c r="D317" s="125"/>
      <c r="E317" s="125"/>
      <c r="F317" s="125"/>
      <c r="G317" s="125"/>
      <c r="H317" s="125"/>
      <c r="I317" s="125"/>
      <c r="J317" s="125"/>
      <c r="K317" s="125"/>
      <c r="L317" s="125"/>
    </row>
    <row r="318" spans="2:12">
      <c r="B318" s="124"/>
      <c r="C318" s="124"/>
      <c r="D318" s="125"/>
      <c r="E318" s="125"/>
      <c r="F318" s="125"/>
      <c r="G318" s="125"/>
      <c r="H318" s="125"/>
      <c r="I318" s="125"/>
      <c r="J318" s="125"/>
      <c r="K318" s="125"/>
      <c r="L318" s="125"/>
    </row>
    <row r="319" spans="2:12">
      <c r="B319" s="124"/>
      <c r="C319" s="124"/>
      <c r="D319" s="125"/>
      <c r="E319" s="125"/>
      <c r="F319" s="125"/>
      <c r="G319" s="125"/>
      <c r="H319" s="125"/>
      <c r="I319" s="125"/>
      <c r="J319" s="125"/>
      <c r="K319" s="125"/>
      <c r="L319" s="125"/>
    </row>
    <row r="320" spans="2:12">
      <c r="B320" s="124"/>
      <c r="C320" s="124"/>
      <c r="D320" s="125"/>
      <c r="E320" s="125"/>
      <c r="F320" s="125"/>
      <c r="G320" s="125"/>
      <c r="H320" s="125"/>
      <c r="I320" s="125"/>
      <c r="J320" s="125"/>
      <c r="K320" s="125"/>
      <c r="L320" s="125"/>
    </row>
    <row r="321" spans="2:12">
      <c r="B321" s="124"/>
      <c r="C321" s="124"/>
      <c r="D321" s="125"/>
      <c r="E321" s="125"/>
      <c r="F321" s="125"/>
      <c r="G321" s="125"/>
      <c r="H321" s="125"/>
      <c r="I321" s="125"/>
      <c r="J321" s="125"/>
      <c r="K321" s="125"/>
      <c r="L321" s="125"/>
    </row>
    <row r="322" spans="2:12">
      <c r="B322" s="124"/>
      <c r="C322" s="124"/>
      <c r="D322" s="125"/>
      <c r="E322" s="125"/>
      <c r="F322" s="125"/>
      <c r="G322" s="125"/>
      <c r="H322" s="125"/>
      <c r="I322" s="125"/>
      <c r="J322" s="125"/>
      <c r="K322" s="125"/>
      <c r="L322" s="125"/>
    </row>
    <row r="323" spans="2:12">
      <c r="B323" s="124"/>
      <c r="C323" s="124"/>
      <c r="D323" s="125"/>
      <c r="E323" s="125"/>
      <c r="F323" s="125"/>
      <c r="G323" s="125"/>
      <c r="H323" s="125"/>
      <c r="I323" s="125"/>
      <c r="J323" s="125"/>
      <c r="K323" s="125"/>
      <c r="L323" s="125"/>
    </row>
    <row r="324" spans="2:12">
      <c r="B324" s="124"/>
      <c r="C324" s="124"/>
      <c r="D324" s="125"/>
      <c r="E324" s="125"/>
      <c r="F324" s="125"/>
      <c r="G324" s="125"/>
      <c r="H324" s="125"/>
      <c r="I324" s="125"/>
      <c r="J324" s="125"/>
      <c r="K324" s="125"/>
      <c r="L324" s="125"/>
    </row>
    <row r="325" spans="2:12">
      <c r="B325" s="124"/>
      <c r="C325" s="124"/>
      <c r="D325" s="125"/>
      <c r="E325" s="125"/>
      <c r="F325" s="125"/>
      <c r="G325" s="125"/>
      <c r="H325" s="125"/>
      <c r="I325" s="125"/>
      <c r="J325" s="125"/>
      <c r="K325" s="125"/>
      <c r="L325" s="125"/>
    </row>
    <row r="326" spans="2:12">
      <c r="B326" s="124"/>
      <c r="C326" s="124"/>
      <c r="D326" s="125"/>
      <c r="E326" s="125"/>
      <c r="F326" s="125"/>
      <c r="G326" s="125"/>
      <c r="H326" s="125"/>
      <c r="I326" s="125"/>
      <c r="J326" s="125"/>
      <c r="K326" s="125"/>
      <c r="L326" s="125"/>
    </row>
    <row r="327" spans="2:12">
      <c r="B327" s="124"/>
      <c r="C327" s="124"/>
      <c r="D327" s="125"/>
      <c r="E327" s="125"/>
      <c r="F327" s="125"/>
      <c r="G327" s="125"/>
      <c r="H327" s="125"/>
      <c r="I327" s="125"/>
      <c r="J327" s="125"/>
      <c r="K327" s="125"/>
      <c r="L327" s="125"/>
    </row>
    <row r="328" spans="2:12">
      <c r="B328" s="124"/>
      <c r="C328" s="124"/>
      <c r="D328" s="125"/>
      <c r="E328" s="125"/>
      <c r="F328" s="125"/>
      <c r="G328" s="125"/>
      <c r="H328" s="125"/>
      <c r="I328" s="125"/>
      <c r="J328" s="125"/>
      <c r="K328" s="125"/>
      <c r="L328" s="125"/>
    </row>
    <row r="329" spans="2:12">
      <c r="B329" s="124"/>
      <c r="C329" s="124"/>
      <c r="D329" s="125"/>
      <c r="E329" s="125"/>
      <c r="F329" s="125"/>
      <c r="G329" s="125"/>
      <c r="H329" s="125"/>
      <c r="I329" s="125"/>
      <c r="J329" s="125"/>
      <c r="K329" s="125"/>
      <c r="L329" s="125"/>
    </row>
    <row r="330" spans="2:12">
      <c r="B330" s="124"/>
      <c r="C330" s="124"/>
      <c r="D330" s="125"/>
      <c r="E330" s="125"/>
      <c r="F330" s="125"/>
      <c r="G330" s="125"/>
      <c r="H330" s="125"/>
      <c r="I330" s="125"/>
      <c r="J330" s="125"/>
      <c r="K330" s="125"/>
      <c r="L330" s="125"/>
    </row>
    <row r="331" spans="2:12">
      <c r="B331" s="124"/>
      <c r="C331" s="124"/>
      <c r="D331" s="125"/>
      <c r="E331" s="125"/>
      <c r="F331" s="125"/>
      <c r="G331" s="125"/>
      <c r="H331" s="125"/>
      <c r="I331" s="125"/>
      <c r="J331" s="125"/>
      <c r="K331" s="125"/>
      <c r="L331" s="125"/>
    </row>
    <row r="332" spans="2:12">
      <c r="B332" s="124"/>
      <c r="C332" s="124"/>
      <c r="D332" s="125"/>
      <c r="E332" s="125"/>
      <c r="F332" s="125"/>
      <c r="G332" s="125"/>
      <c r="H332" s="125"/>
      <c r="I332" s="125"/>
      <c r="J332" s="125"/>
      <c r="K332" s="125"/>
      <c r="L332" s="125"/>
    </row>
    <row r="333" spans="2:12">
      <c r="B333" s="124"/>
      <c r="C333" s="124"/>
      <c r="D333" s="125"/>
      <c r="E333" s="125"/>
      <c r="F333" s="125"/>
      <c r="G333" s="125"/>
      <c r="H333" s="125"/>
      <c r="I333" s="125"/>
      <c r="J333" s="125"/>
      <c r="K333" s="125"/>
      <c r="L333" s="125"/>
    </row>
    <row r="334" spans="2:12">
      <c r="B334" s="124"/>
      <c r="C334" s="124"/>
      <c r="D334" s="125"/>
      <c r="E334" s="125"/>
      <c r="F334" s="125"/>
      <c r="G334" s="125"/>
      <c r="H334" s="125"/>
      <c r="I334" s="125"/>
      <c r="J334" s="125"/>
      <c r="K334" s="125"/>
      <c r="L334" s="125"/>
    </row>
    <row r="335" spans="2:12">
      <c r="B335" s="124"/>
      <c r="C335" s="124"/>
      <c r="D335" s="125"/>
      <c r="E335" s="125"/>
      <c r="F335" s="125"/>
      <c r="G335" s="125"/>
      <c r="H335" s="125"/>
      <c r="I335" s="125"/>
      <c r="J335" s="125"/>
      <c r="K335" s="125"/>
      <c r="L335" s="125"/>
    </row>
    <row r="336" spans="2:12">
      <c r="B336" s="124"/>
      <c r="C336" s="124"/>
      <c r="D336" s="125"/>
      <c r="E336" s="125"/>
      <c r="F336" s="125"/>
      <c r="G336" s="125"/>
      <c r="H336" s="125"/>
      <c r="I336" s="125"/>
      <c r="J336" s="125"/>
      <c r="K336" s="125"/>
      <c r="L336" s="125"/>
    </row>
    <row r="337" spans="2:12">
      <c r="B337" s="124"/>
      <c r="C337" s="124"/>
      <c r="D337" s="125"/>
      <c r="E337" s="125"/>
      <c r="F337" s="125"/>
      <c r="G337" s="125"/>
      <c r="H337" s="125"/>
      <c r="I337" s="125"/>
      <c r="J337" s="125"/>
      <c r="K337" s="125"/>
      <c r="L337" s="125"/>
    </row>
    <row r="338" spans="2:12">
      <c r="B338" s="124"/>
      <c r="C338" s="124"/>
      <c r="D338" s="125"/>
      <c r="E338" s="125"/>
      <c r="F338" s="125"/>
      <c r="G338" s="125"/>
      <c r="H338" s="125"/>
      <c r="I338" s="125"/>
      <c r="J338" s="125"/>
      <c r="K338" s="125"/>
      <c r="L338" s="125"/>
    </row>
    <row r="339" spans="2:12">
      <c r="B339" s="124"/>
      <c r="C339" s="124"/>
      <c r="D339" s="125"/>
      <c r="E339" s="125"/>
      <c r="F339" s="125"/>
      <c r="G339" s="125"/>
      <c r="H339" s="125"/>
      <c r="I339" s="125"/>
      <c r="J339" s="125"/>
      <c r="K339" s="125"/>
      <c r="L339" s="125"/>
    </row>
    <row r="340" spans="2:12">
      <c r="B340" s="124"/>
      <c r="C340" s="124"/>
      <c r="D340" s="125"/>
      <c r="E340" s="125"/>
      <c r="F340" s="125"/>
      <c r="G340" s="125"/>
      <c r="H340" s="125"/>
      <c r="I340" s="125"/>
      <c r="J340" s="125"/>
      <c r="K340" s="125"/>
      <c r="L340" s="125"/>
    </row>
    <row r="341" spans="2:12">
      <c r="B341" s="124"/>
      <c r="C341" s="124"/>
      <c r="D341" s="125"/>
      <c r="E341" s="125"/>
      <c r="F341" s="125"/>
      <c r="G341" s="125"/>
      <c r="H341" s="125"/>
      <c r="I341" s="125"/>
      <c r="J341" s="125"/>
      <c r="K341" s="125"/>
      <c r="L341" s="125"/>
    </row>
    <row r="342" spans="2:12">
      <c r="B342" s="124"/>
      <c r="C342" s="124"/>
      <c r="D342" s="125"/>
      <c r="E342" s="125"/>
      <c r="F342" s="125"/>
      <c r="G342" s="125"/>
      <c r="H342" s="125"/>
      <c r="I342" s="125"/>
      <c r="J342" s="125"/>
      <c r="K342" s="125"/>
      <c r="L342" s="125"/>
    </row>
    <row r="343" spans="2:12">
      <c r="B343" s="124"/>
      <c r="C343" s="124"/>
      <c r="D343" s="125"/>
      <c r="E343" s="125"/>
      <c r="F343" s="125"/>
      <c r="G343" s="125"/>
      <c r="H343" s="125"/>
      <c r="I343" s="125"/>
      <c r="J343" s="125"/>
      <c r="K343" s="125"/>
      <c r="L343" s="125"/>
    </row>
    <row r="344" spans="2:12">
      <c r="B344" s="124"/>
      <c r="C344" s="124"/>
      <c r="D344" s="125"/>
      <c r="E344" s="125"/>
      <c r="F344" s="125"/>
      <c r="G344" s="125"/>
      <c r="H344" s="125"/>
      <c r="I344" s="125"/>
      <c r="J344" s="125"/>
      <c r="K344" s="125"/>
      <c r="L344" s="125"/>
    </row>
    <row r="345" spans="2:12">
      <c r="B345" s="124"/>
      <c r="C345" s="124"/>
      <c r="D345" s="125"/>
      <c r="E345" s="125"/>
      <c r="F345" s="125"/>
      <c r="G345" s="125"/>
      <c r="H345" s="125"/>
      <c r="I345" s="125"/>
      <c r="J345" s="125"/>
      <c r="K345" s="125"/>
      <c r="L345" s="125"/>
    </row>
    <row r="346" spans="2:12">
      <c r="B346" s="124"/>
      <c r="C346" s="124"/>
      <c r="D346" s="125"/>
      <c r="E346" s="125"/>
      <c r="F346" s="125"/>
      <c r="G346" s="125"/>
      <c r="H346" s="125"/>
      <c r="I346" s="125"/>
      <c r="J346" s="125"/>
      <c r="K346" s="125"/>
      <c r="L346" s="125"/>
    </row>
    <row r="347" spans="2:12">
      <c r="B347" s="124"/>
      <c r="C347" s="124"/>
      <c r="D347" s="125"/>
      <c r="E347" s="125"/>
      <c r="F347" s="125"/>
      <c r="G347" s="125"/>
      <c r="H347" s="125"/>
      <c r="I347" s="125"/>
      <c r="J347" s="125"/>
      <c r="K347" s="125"/>
      <c r="L347" s="125"/>
    </row>
    <row r="348" spans="2:12">
      <c r="B348" s="124"/>
      <c r="C348" s="124"/>
      <c r="D348" s="125"/>
      <c r="E348" s="125"/>
      <c r="F348" s="125"/>
      <c r="G348" s="125"/>
      <c r="H348" s="125"/>
      <c r="I348" s="125"/>
      <c r="J348" s="125"/>
      <c r="K348" s="125"/>
      <c r="L348" s="125"/>
    </row>
    <row r="349" spans="2:12">
      <c r="B349" s="124"/>
      <c r="C349" s="124"/>
      <c r="D349" s="125"/>
      <c r="E349" s="125"/>
      <c r="F349" s="125"/>
      <c r="G349" s="125"/>
      <c r="H349" s="125"/>
      <c r="I349" s="125"/>
      <c r="J349" s="125"/>
      <c r="K349" s="125"/>
      <c r="L349" s="125"/>
    </row>
    <row r="350" spans="2:12">
      <c r="B350" s="124"/>
      <c r="C350" s="124"/>
      <c r="D350" s="125"/>
      <c r="E350" s="125"/>
      <c r="F350" s="125"/>
      <c r="G350" s="125"/>
      <c r="H350" s="125"/>
      <c r="I350" s="125"/>
      <c r="J350" s="125"/>
      <c r="K350" s="125"/>
      <c r="L350" s="125"/>
    </row>
    <row r="351" spans="2:12">
      <c r="B351" s="124"/>
      <c r="C351" s="124"/>
      <c r="D351" s="125"/>
      <c r="E351" s="125"/>
      <c r="F351" s="125"/>
      <c r="G351" s="125"/>
      <c r="H351" s="125"/>
      <c r="I351" s="125"/>
      <c r="J351" s="125"/>
      <c r="K351" s="125"/>
      <c r="L351" s="125"/>
    </row>
    <row r="352" spans="2:12">
      <c r="B352" s="124"/>
      <c r="C352" s="124"/>
      <c r="D352" s="125"/>
      <c r="E352" s="125"/>
      <c r="F352" s="125"/>
      <c r="G352" s="125"/>
      <c r="H352" s="125"/>
      <c r="I352" s="125"/>
      <c r="J352" s="125"/>
      <c r="K352" s="125"/>
      <c r="L352" s="125"/>
    </row>
    <row r="353" spans="2:12">
      <c r="B353" s="124"/>
      <c r="C353" s="124"/>
      <c r="D353" s="125"/>
      <c r="E353" s="125"/>
      <c r="F353" s="125"/>
      <c r="G353" s="125"/>
      <c r="H353" s="125"/>
      <c r="I353" s="125"/>
      <c r="J353" s="125"/>
      <c r="K353" s="125"/>
      <c r="L353" s="125"/>
    </row>
    <row r="354" spans="2:12">
      <c r="B354" s="124"/>
      <c r="C354" s="124"/>
      <c r="D354" s="125"/>
      <c r="E354" s="125"/>
      <c r="F354" s="125"/>
      <c r="G354" s="125"/>
      <c r="H354" s="125"/>
      <c r="I354" s="125"/>
      <c r="J354" s="125"/>
      <c r="K354" s="125"/>
      <c r="L354" s="125"/>
    </row>
    <row r="355" spans="2:12">
      <c r="B355" s="124"/>
      <c r="C355" s="124"/>
      <c r="D355" s="125"/>
      <c r="E355" s="125"/>
      <c r="F355" s="125"/>
      <c r="G355" s="125"/>
      <c r="H355" s="125"/>
      <c r="I355" s="125"/>
      <c r="J355" s="125"/>
      <c r="K355" s="125"/>
      <c r="L355" s="125"/>
    </row>
    <row r="356" spans="2:12">
      <c r="B356" s="124"/>
      <c r="C356" s="124"/>
      <c r="D356" s="125"/>
      <c r="E356" s="125"/>
      <c r="F356" s="125"/>
      <c r="G356" s="125"/>
      <c r="H356" s="125"/>
      <c r="I356" s="125"/>
      <c r="J356" s="125"/>
      <c r="K356" s="125"/>
      <c r="L356" s="125"/>
    </row>
    <row r="357" spans="2:12">
      <c r="B357" s="124"/>
      <c r="C357" s="124"/>
      <c r="D357" s="125"/>
      <c r="E357" s="125"/>
      <c r="F357" s="125"/>
      <c r="G357" s="125"/>
      <c r="H357" s="125"/>
      <c r="I357" s="125"/>
      <c r="J357" s="125"/>
      <c r="K357" s="125"/>
      <c r="L357" s="125"/>
    </row>
    <row r="358" spans="2:12">
      <c r="B358" s="124"/>
      <c r="C358" s="124"/>
      <c r="D358" s="125"/>
      <c r="E358" s="125"/>
      <c r="F358" s="125"/>
      <c r="G358" s="125"/>
      <c r="H358" s="125"/>
      <c r="I358" s="125"/>
      <c r="J358" s="125"/>
      <c r="K358" s="125"/>
      <c r="L358" s="125"/>
    </row>
    <row r="359" spans="2:12">
      <c r="B359" s="124"/>
      <c r="C359" s="124"/>
      <c r="D359" s="125"/>
      <c r="E359" s="125"/>
      <c r="F359" s="125"/>
      <c r="G359" s="125"/>
      <c r="H359" s="125"/>
      <c r="I359" s="125"/>
      <c r="J359" s="125"/>
      <c r="K359" s="125"/>
      <c r="L359" s="125"/>
    </row>
    <row r="360" spans="2:12">
      <c r="B360" s="124"/>
      <c r="C360" s="124"/>
      <c r="D360" s="125"/>
      <c r="E360" s="125"/>
      <c r="F360" s="125"/>
      <c r="G360" s="125"/>
      <c r="H360" s="125"/>
      <c r="I360" s="125"/>
      <c r="J360" s="125"/>
      <c r="K360" s="125"/>
      <c r="L360" s="125"/>
    </row>
    <row r="361" spans="2:12">
      <c r="B361" s="124"/>
      <c r="C361" s="124"/>
      <c r="D361" s="125"/>
      <c r="E361" s="125"/>
      <c r="F361" s="125"/>
      <c r="G361" s="125"/>
      <c r="H361" s="125"/>
      <c r="I361" s="125"/>
      <c r="J361" s="125"/>
      <c r="K361" s="125"/>
      <c r="L361" s="125"/>
    </row>
    <row r="362" spans="2:12">
      <c r="B362" s="124"/>
      <c r="C362" s="124"/>
      <c r="D362" s="125"/>
      <c r="E362" s="125"/>
      <c r="F362" s="125"/>
      <c r="G362" s="125"/>
      <c r="H362" s="125"/>
      <c r="I362" s="125"/>
      <c r="J362" s="125"/>
      <c r="K362" s="125"/>
      <c r="L362" s="125"/>
    </row>
    <row r="363" spans="2:12">
      <c r="B363" s="124"/>
      <c r="C363" s="124"/>
      <c r="D363" s="125"/>
      <c r="E363" s="125"/>
      <c r="F363" s="125"/>
      <c r="G363" s="125"/>
      <c r="H363" s="125"/>
      <c r="I363" s="125"/>
      <c r="J363" s="125"/>
      <c r="K363" s="125"/>
      <c r="L363" s="125"/>
    </row>
    <row r="364" spans="2:12">
      <c r="B364" s="124"/>
      <c r="C364" s="124"/>
      <c r="D364" s="125"/>
      <c r="E364" s="125"/>
      <c r="F364" s="125"/>
      <c r="G364" s="125"/>
      <c r="H364" s="125"/>
      <c r="I364" s="125"/>
      <c r="J364" s="125"/>
      <c r="K364" s="125"/>
      <c r="L364" s="125"/>
    </row>
    <row r="365" spans="2:12">
      <c r="B365" s="124"/>
      <c r="C365" s="124"/>
      <c r="D365" s="125"/>
      <c r="E365" s="125"/>
      <c r="F365" s="125"/>
      <c r="G365" s="125"/>
      <c r="H365" s="125"/>
      <c r="I365" s="125"/>
      <c r="J365" s="125"/>
      <c r="K365" s="125"/>
      <c r="L365" s="125"/>
    </row>
    <row r="366" spans="2:12">
      <c r="B366" s="124"/>
      <c r="C366" s="124"/>
      <c r="D366" s="125"/>
      <c r="E366" s="125"/>
      <c r="F366" s="125"/>
      <c r="G366" s="125"/>
      <c r="H366" s="125"/>
      <c r="I366" s="125"/>
      <c r="J366" s="125"/>
      <c r="K366" s="125"/>
      <c r="L366" s="125"/>
    </row>
    <row r="367" spans="2:12">
      <c r="B367" s="124"/>
      <c r="C367" s="124"/>
      <c r="D367" s="125"/>
      <c r="E367" s="125"/>
      <c r="F367" s="125"/>
      <c r="G367" s="125"/>
      <c r="H367" s="125"/>
      <c r="I367" s="125"/>
      <c r="J367" s="125"/>
      <c r="K367" s="125"/>
      <c r="L367" s="125"/>
    </row>
    <row r="368" spans="2:12">
      <c r="B368" s="124"/>
      <c r="C368" s="124"/>
      <c r="D368" s="125"/>
      <c r="E368" s="125"/>
      <c r="F368" s="125"/>
      <c r="G368" s="125"/>
      <c r="H368" s="125"/>
      <c r="I368" s="125"/>
      <c r="J368" s="125"/>
      <c r="K368" s="125"/>
      <c r="L368" s="125"/>
    </row>
    <row r="369" spans="2:12">
      <c r="B369" s="124"/>
      <c r="C369" s="124"/>
      <c r="D369" s="125"/>
      <c r="E369" s="125"/>
      <c r="F369" s="125"/>
      <c r="G369" s="125"/>
      <c r="H369" s="125"/>
      <c r="I369" s="125"/>
      <c r="J369" s="125"/>
      <c r="K369" s="125"/>
      <c r="L369" s="125"/>
    </row>
    <row r="370" spans="2:12">
      <c r="B370" s="124"/>
      <c r="C370" s="124"/>
      <c r="D370" s="125"/>
      <c r="E370" s="125"/>
      <c r="F370" s="125"/>
      <c r="G370" s="125"/>
      <c r="H370" s="125"/>
      <c r="I370" s="125"/>
      <c r="J370" s="125"/>
      <c r="K370" s="125"/>
      <c r="L370" s="125"/>
    </row>
    <row r="371" spans="2:12">
      <c r="B371" s="124"/>
      <c r="C371" s="124"/>
      <c r="D371" s="125"/>
      <c r="E371" s="125"/>
      <c r="F371" s="125"/>
      <c r="G371" s="125"/>
      <c r="H371" s="125"/>
      <c r="I371" s="125"/>
      <c r="J371" s="125"/>
      <c r="K371" s="125"/>
      <c r="L371" s="125"/>
    </row>
    <row r="372" spans="2:12">
      <c r="B372" s="124"/>
      <c r="C372" s="124"/>
      <c r="D372" s="125"/>
      <c r="E372" s="125"/>
      <c r="F372" s="125"/>
      <c r="G372" s="125"/>
      <c r="H372" s="125"/>
      <c r="I372" s="125"/>
      <c r="J372" s="125"/>
      <c r="K372" s="125"/>
      <c r="L372" s="125"/>
    </row>
    <row r="373" spans="2:12">
      <c r="B373" s="124"/>
      <c r="C373" s="124"/>
      <c r="D373" s="125"/>
      <c r="E373" s="125"/>
      <c r="F373" s="125"/>
      <c r="G373" s="125"/>
      <c r="H373" s="125"/>
      <c r="I373" s="125"/>
      <c r="J373" s="125"/>
      <c r="K373" s="125"/>
      <c r="L373" s="125"/>
    </row>
    <row r="374" spans="2:12">
      <c r="B374" s="124"/>
      <c r="C374" s="124"/>
      <c r="D374" s="125"/>
      <c r="E374" s="125"/>
      <c r="F374" s="125"/>
      <c r="G374" s="125"/>
      <c r="H374" s="125"/>
      <c r="I374" s="125"/>
      <c r="J374" s="125"/>
      <c r="K374" s="125"/>
      <c r="L374" s="125"/>
    </row>
    <row r="375" spans="2:12">
      <c r="B375" s="124"/>
      <c r="C375" s="124"/>
      <c r="D375" s="125"/>
      <c r="E375" s="125"/>
      <c r="F375" s="125"/>
      <c r="G375" s="125"/>
      <c r="H375" s="125"/>
      <c r="I375" s="125"/>
      <c r="J375" s="125"/>
      <c r="K375" s="125"/>
      <c r="L375" s="125"/>
    </row>
    <row r="376" spans="2:12">
      <c r="B376" s="124"/>
      <c r="C376" s="124"/>
      <c r="D376" s="125"/>
      <c r="E376" s="125"/>
      <c r="F376" s="125"/>
      <c r="G376" s="125"/>
      <c r="H376" s="125"/>
      <c r="I376" s="125"/>
      <c r="J376" s="125"/>
      <c r="K376" s="125"/>
      <c r="L376" s="125"/>
    </row>
    <row r="377" spans="2:12">
      <c r="B377" s="124"/>
      <c r="C377" s="124"/>
      <c r="D377" s="125"/>
      <c r="E377" s="125"/>
      <c r="F377" s="125"/>
      <c r="G377" s="125"/>
      <c r="H377" s="125"/>
      <c r="I377" s="125"/>
      <c r="J377" s="125"/>
      <c r="K377" s="125"/>
      <c r="L377" s="125"/>
    </row>
    <row r="378" spans="2:12">
      <c r="B378" s="124"/>
      <c r="C378" s="124"/>
      <c r="D378" s="125"/>
      <c r="E378" s="125"/>
      <c r="F378" s="125"/>
      <c r="G378" s="125"/>
      <c r="H378" s="125"/>
      <c r="I378" s="125"/>
      <c r="J378" s="125"/>
      <c r="K378" s="125"/>
      <c r="L378" s="125"/>
    </row>
    <row r="379" spans="2:12">
      <c r="B379" s="124"/>
      <c r="C379" s="124"/>
      <c r="D379" s="125"/>
      <c r="E379" s="125"/>
      <c r="F379" s="125"/>
      <c r="G379" s="125"/>
      <c r="H379" s="125"/>
      <c r="I379" s="125"/>
      <c r="J379" s="125"/>
      <c r="K379" s="125"/>
      <c r="L379" s="125"/>
    </row>
    <row r="380" spans="2:12">
      <c r="B380" s="124"/>
      <c r="C380" s="124"/>
      <c r="D380" s="125"/>
      <c r="E380" s="125"/>
      <c r="F380" s="125"/>
      <c r="G380" s="125"/>
      <c r="H380" s="125"/>
      <c r="I380" s="125"/>
      <c r="J380" s="125"/>
      <c r="K380" s="125"/>
      <c r="L380" s="125"/>
    </row>
    <row r="381" spans="2:12">
      <c r="B381" s="124"/>
      <c r="C381" s="124"/>
      <c r="D381" s="125"/>
      <c r="E381" s="125"/>
      <c r="F381" s="125"/>
      <c r="G381" s="125"/>
      <c r="H381" s="125"/>
      <c r="I381" s="125"/>
      <c r="J381" s="125"/>
      <c r="K381" s="125"/>
      <c r="L381" s="125"/>
    </row>
    <row r="382" spans="2:12">
      <c r="B382" s="124"/>
      <c r="C382" s="124"/>
      <c r="D382" s="125"/>
      <c r="E382" s="125"/>
      <c r="F382" s="125"/>
      <c r="G382" s="125"/>
      <c r="H382" s="125"/>
      <c r="I382" s="125"/>
      <c r="J382" s="125"/>
      <c r="K382" s="125"/>
      <c r="L382" s="125"/>
    </row>
    <row r="383" spans="2:12">
      <c r="B383" s="124"/>
      <c r="C383" s="124"/>
      <c r="D383" s="125"/>
      <c r="E383" s="125"/>
      <c r="F383" s="125"/>
      <c r="G383" s="125"/>
      <c r="H383" s="125"/>
      <c r="I383" s="125"/>
      <c r="J383" s="125"/>
      <c r="K383" s="125"/>
      <c r="L383" s="125"/>
    </row>
    <row r="384" spans="2:12">
      <c r="B384" s="124"/>
      <c r="C384" s="124"/>
      <c r="D384" s="125"/>
      <c r="E384" s="125"/>
      <c r="F384" s="125"/>
      <c r="G384" s="125"/>
      <c r="H384" s="125"/>
      <c r="I384" s="125"/>
      <c r="J384" s="125"/>
      <c r="K384" s="125"/>
      <c r="L384" s="125"/>
    </row>
    <row r="385" spans="2:12">
      <c r="B385" s="124"/>
      <c r="C385" s="124"/>
      <c r="D385" s="125"/>
      <c r="E385" s="125"/>
      <c r="F385" s="125"/>
      <c r="G385" s="125"/>
      <c r="H385" s="125"/>
      <c r="I385" s="125"/>
      <c r="J385" s="125"/>
      <c r="K385" s="125"/>
      <c r="L385" s="125"/>
    </row>
    <row r="386" spans="2:12">
      <c r="B386" s="124"/>
      <c r="C386" s="124"/>
      <c r="D386" s="125"/>
      <c r="E386" s="125"/>
      <c r="F386" s="125"/>
      <c r="G386" s="125"/>
      <c r="H386" s="125"/>
      <c r="I386" s="125"/>
      <c r="J386" s="125"/>
      <c r="K386" s="125"/>
      <c r="L386" s="125"/>
    </row>
    <row r="387" spans="2:12">
      <c r="B387" s="124"/>
      <c r="C387" s="124"/>
      <c r="D387" s="125"/>
      <c r="E387" s="125"/>
      <c r="F387" s="125"/>
      <c r="G387" s="125"/>
      <c r="H387" s="125"/>
      <c r="I387" s="125"/>
      <c r="J387" s="125"/>
      <c r="K387" s="125"/>
      <c r="L387" s="125"/>
    </row>
    <row r="388" spans="2:12">
      <c r="B388" s="124"/>
      <c r="C388" s="124"/>
      <c r="D388" s="125"/>
      <c r="E388" s="125"/>
      <c r="F388" s="125"/>
      <c r="G388" s="125"/>
      <c r="H388" s="125"/>
      <c r="I388" s="125"/>
      <c r="J388" s="125"/>
      <c r="K388" s="125"/>
      <c r="L388" s="125"/>
    </row>
    <row r="389" spans="2:12">
      <c r="B389" s="124"/>
      <c r="C389" s="124"/>
      <c r="D389" s="125"/>
      <c r="E389" s="125"/>
      <c r="F389" s="125"/>
      <c r="G389" s="125"/>
      <c r="H389" s="125"/>
      <c r="I389" s="125"/>
      <c r="J389" s="125"/>
      <c r="K389" s="125"/>
      <c r="L389" s="125"/>
    </row>
    <row r="390" spans="2:12">
      <c r="B390" s="124"/>
      <c r="C390" s="124"/>
      <c r="D390" s="125"/>
      <c r="E390" s="125"/>
      <c r="F390" s="125"/>
      <c r="G390" s="125"/>
      <c r="H390" s="125"/>
      <c r="I390" s="125"/>
      <c r="J390" s="125"/>
      <c r="K390" s="125"/>
      <c r="L390" s="125"/>
    </row>
    <row r="391" spans="2:12">
      <c r="B391" s="124"/>
      <c r="C391" s="124"/>
      <c r="D391" s="125"/>
      <c r="E391" s="125"/>
      <c r="F391" s="125"/>
      <c r="G391" s="125"/>
      <c r="H391" s="125"/>
      <c r="I391" s="125"/>
      <c r="J391" s="125"/>
      <c r="K391" s="125"/>
      <c r="L391" s="125"/>
    </row>
    <row r="392" spans="2:12">
      <c r="B392" s="124"/>
      <c r="C392" s="124"/>
      <c r="D392" s="125"/>
      <c r="E392" s="125"/>
      <c r="F392" s="125"/>
      <c r="G392" s="125"/>
      <c r="H392" s="125"/>
      <c r="I392" s="125"/>
      <c r="J392" s="125"/>
      <c r="K392" s="125"/>
      <c r="L392" s="125"/>
    </row>
    <row r="393" spans="2:12">
      <c r="B393" s="124"/>
      <c r="C393" s="124"/>
      <c r="D393" s="125"/>
      <c r="E393" s="125"/>
      <c r="F393" s="125"/>
      <c r="G393" s="125"/>
      <c r="H393" s="125"/>
      <c r="I393" s="125"/>
      <c r="J393" s="125"/>
      <c r="K393" s="125"/>
      <c r="L393" s="125"/>
    </row>
    <row r="394" spans="2:12">
      <c r="B394" s="124"/>
      <c r="C394" s="124"/>
      <c r="D394" s="125"/>
      <c r="E394" s="125"/>
      <c r="F394" s="125"/>
      <c r="G394" s="125"/>
      <c r="H394" s="125"/>
      <c r="I394" s="125"/>
      <c r="J394" s="125"/>
      <c r="K394" s="125"/>
      <c r="L394" s="125"/>
    </row>
    <row r="395" spans="2:12">
      <c r="B395" s="124"/>
      <c r="C395" s="124"/>
      <c r="D395" s="125"/>
      <c r="E395" s="125"/>
      <c r="F395" s="125"/>
      <c r="G395" s="125"/>
      <c r="H395" s="125"/>
      <c r="I395" s="125"/>
      <c r="J395" s="125"/>
      <c r="K395" s="125"/>
      <c r="L395" s="125"/>
    </row>
    <row r="396" spans="2:12">
      <c r="B396" s="124"/>
      <c r="C396" s="124"/>
      <c r="D396" s="125"/>
      <c r="E396" s="125"/>
      <c r="F396" s="125"/>
      <c r="G396" s="125"/>
      <c r="H396" s="125"/>
      <c r="I396" s="125"/>
      <c r="J396" s="125"/>
      <c r="K396" s="125"/>
      <c r="L396" s="125"/>
    </row>
    <row r="397" spans="2:12">
      <c r="B397" s="124"/>
      <c r="C397" s="124"/>
      <c r="D397" s="125"/>
      <c r="E397" s="125"/>
      <c r="F397" s="125"/>
      <c r="G397" s="125"/>
      <c r="H397" s="125"/>
      <c r="I397" s="125"/>
      <c r="J397" s="125"/>
      <c r="K397" s="125"/>
      <c r="L397" s="125"/>
    </row>
    <row r="398" spans="2:12">
      <c r="B398" s="124"/>
      <c r="C398" s="124"/>
      <c r="D398" s="125"/>
      <c r="E398" s="125"/>
      <c r="F398" s="125"/>
      <c r="G398" s="125"/>
      <c r="H398" s="125"/>
      <c r="I398" s="125"/>
      <c r="J398" s="125"/>
      <c r="K398" s="125"/>
      <c r="L398" s="125"/>
    </row>
    <row r="399" spans="2:12">
      <c r="B399" s="124"/>
      <c r="C399" s="124"/>
      <c r="D399" s="125"/>
      <c r="E399" s="125"/>
      <c r="F399" s="125"/>
      <c r="G399" s="125"/>
      <c r="H399" s="125"/>
      <c r="I399" s="125"/>
      <c r="J399" s="125"/>
      <c r="K399" s="125"/>
      <c r="L399" s="125"/>
    </row>
    <row r="400" spans="2:12">
      <c r="B400" s="124"/>
      <c r="C400" s="124"/>
      <c r="D400" s="125"/>
      <c r="E400" s="125"/>
      <c r="F400" s="125"/>
      <c r="G400" s="125"/>
      <c r="H400" s="125"/>
      <c r="I400" s="125"/>
      <c r="J400" s="125"/>
      <c r="K400" s="125"/>
      <c r="L400" s="125"/>
    </row>
    <row r="401" spans="2:12">
      <c r="B401" s="124"/>
      <c r="C401" s="124"/>
      <c r="D401" s="125"/>
      <c r="E401" s="125"/>
      <c r="F401" s="125"/>
      <c r="G401" s="125"/>
      <c r="H401" s="125"/>
      <c r="I401" s="125"/>
      <c r="J401" s="125"/>
      <c r="K401" s="125"/>
      <c r="L401" s="125"/>
    </row>
    <row r="402" spans="2:12">
      <c r="B402" s="124"/>
      <c r="C402" s="124"/>
      <c r="D402" s="125"/>
      <c r="E402" s="125"/>
      <c r="F402" s="125"/>
      <c r="G402" s="125"/>
      <c r="H402" s="125"/>
      <c r="I402" s="125"/>
      <c r="J402" s="125"/>
      <c r="K402" s="125"/>
      <c r="L402" s="125"/>
    </row>
    <row r="403" spans="2:12">
      <c r="B403" s="124"/>
      <c r="C403" s="124"/>
      <c r="D403" s="125"/>
      <c r="E403" s="125"/>
      <c r="F403" s="125"/>
      <c r="G403" s="125"/>
      <c r="H403" s="125"/>
      <c r="I403" s="125"/>
      <c r="J403" s="125"/>
      <c r="K403" s="125"/>
      <c r="L403" s="125"/>
    </row>
    <row r="404" spans="2:12">
      <c r="B404" s="124"/>
      <c r="C404" s="124"/>
      <c r="D404" s="125"/>
      <c r="E404" s="125"/>
      <c r="F404" s="125"/>
      <c r="G404" s="125"/>
      <c r="H404" s="125"/>
      <c r="I404" s="125"/>
      <c r="J404" s="125"/>
      <c r="K404" s="125"/>
      <c r="L404" s="125"/>
    </row>
    <row r="405" spans="2:12">
      <c r="B405" s="124"/>
      <c r="C405" s="124"/>
      <c r="D405" s="125"/>
      <c r="E405" s="125"/>
      <c r="F405" s="125"/>
      <c r="G405" s="125"/>
      <c r="H405" s="125"/>
      <c r="I405" s="125"/>
      <c r="J405" s="125"/>
      <c r="K405" s="125"/>
      <c r="L405" s="125"/>
    </row>
    <row r="406" spans="2:12">
      <c r="B406" s="124"/>
      <c r="C406" s="124"/>
      <c r="D406" s="125"/>
      <c r="E406" s="125"/>
      <c r="F406" s="125"/>
      <c r="G406" s="125"/>
      <c r="H406" s="125"/>
      <c r="I406" s="125"/>
      <c r="J406" s="125"/>
      <c r="K406" s="125"/>
      <c r="L406" s="125"/>
    </row>
    <row r="407" spans="2:12">
      <c r="B407" s="124"/>
      <c r="C407" s="124"/>
      <c r="D407" s="125"/>
      <c r="E407" s="125"/>
      <c r="F407" s="125"/>
      <c r="G407" s="125"/>
      <c r="H407" s="125"/>
      <c r="I407" s="125"/>
      <c r="J407" s="125"/>
      <c r="K407" s="125"/>
      <c r="L407" s="125"/>
    </row>
    <row r="408" spans="2:12">
      <c r="B408" s="124"/>
      <c r="C408" s="124"/>
      <c r="D408" s="125"/>
      <c r="E408" s="125"/>
      <c r="F408" s="125"/>
      <c r="G408" s="125"/>
      <c r="H408" s="125"/>
      <c r="I408" s="125"/>
      <c r="J408" s="125"/>
      <c r="K408" s="125"/>
      <c r="L408" s="125"/>
    </row>
    <row r="409" spans="2:12">
      <c r="B409" s="124"/>
      <c r="C409" s="124"/>
      <c r="D409" s="125"/>
      <c r="E409" s="125"/>
      <c r="F409" s="125"/>
      <c r="G409" s="125"/>
      <c r="H409" s="125"/>
      <c r="I409" s="125"/>
      <c r="J409" s="125"/>
      <c r="K409" s="125"/>
      <c r="L409" s="125"/>
    </row>
    <row r="410" spans="2:12">
      <c r="B410" s="124"/>
      <c r="C410" s="124"/>
      <c r="D410" s="125"/>
      <c r="E410" s="125"/>
      <c r="F410" s="125"/>
      <c r="G410" s="125"/>
      <c r="H410" s="125"/>
      <c r="I410" s="125"/>
      <c r="J410" s="125"/>
      <c r="K410" s="125"/>
      <c r="L410" s="125"/>
    </row>
    <row r="411" spans="2:12">
      <c r="B411" s="124"/>
      <c r="C411" s="124"/>
      <c r="D411" s="125"/>
      <c r="E411" s="125"/>
      <c r="F411" s="125"/>
      <c r="G411" s="125"/>
      <c r="H411" s="125"/>
      <c r="I411" s="125"/>
      <c r="J411" s="125"/>
      <c r="K411" s="125"/>
      <c r="L411" s="125"/>
    </row>
    <row r="412" spans="2:12">
      <c r="B412" s="124"/>
      <c r="C412" s="124"/>
      <c r="D412" s="125"/>
      <c r="E412" s="125"/>
      <c r="F412" s="125"/>
      <c r="G412" s="125"/>
      <c r="H412" s="125"/>
      <c r="I412" s="125"/>
      <c r="J412" s="125"/>
      <c r="K412" s="125"/>
      <c r="L412" s="125"/>
    </row>
    <row r="413" spans="2:12">
      <c r="B413" s="124"/>
      <c r="C413" s="124"/>
      <c r="D413" s="125"/>
      <c r="E413" s="125"/>
      <c r="F413" s="125"/>
      <c r="G413" s="125"/>
      <c r="H413" s="125"/>
      <c r="I413" s="125"/>
      <c r="J413" s="125"/>
      <c r="K413" s="125"/>
      <c r="L413" s="125"/>
    </row>
    <row r="414" spans="2:12">
      <c r="B414" s="124"/>
      <c r="C414" s="124"/>
      <c r="D414" s="125"/>
      <c r="E414" s="125"/>
      <c r="F414" s="125"/>
      <c r="G414" s="125"/>
      <c r="H414" s="125"/>
      <c r="I414" s="125"/>
      <c r="J414" s="125"/>
      <c r="K414" s="125"/>
      <c r="L414" s="125"/>
    </row>
    <row r="415" spans="2:12">
      <c r="B415" s="124"/>
      <c r="C415" s="124"/>
      <c r="D415" s="125"/>
      <c r="E415" s="125"/>
      <c r="F415" s="125"/>
      <c r="G415" s="125"/>
      <c r="H415" s="125"/>
      <c r="I415" s="125"/>
      <c r="J415" s="125"/>
      <c r="K415" s="125"/>
      <c r="L415" s="125"/>
    </row>
    <row r="416" spans="2:12">
      <c r="B416" s="124"/>
      <c r="C416" s="124"/>
      <c r="D416" s="125"/>
      <c r="E416" s="125"/>
      <c r="F416" s="125"/>
      <c r="G416" s="125"/>
      <c r="H416" s="125"/>
      <c r="I416" s="125"/>
      <c r="J416" s="125"/>
      <c r="K416" s="125"/>
      <c r="L416" s="125"/>
    </row>
    <row r="417" spans="2:12">
      <c r="B417" s="124"/>
      <c r="C417" s="124"/>
      <c r="D417" s="125"/>
      <c r="E417" s="125"/>
      <c r="F417" s="125"/>
      <c r="G417" s="125"/>
      <c r="H417" s="125"/>
      <c r="I417" s="125"/>
      <c r="J417" s="125"/>
      <c r="K417" s="125"/>
      <c r="L417" s="125"/>
    </row>
    <row r="418" spans="2:12">
      <c r="B418" s="124"/>
      <c r="C418" s="124"/>
      <c r="D418" s="125"/>
      <c r="E418" s="125"/>
      <c r="F418" s="125"/>
      <c r="G418" s="125"/>
      <c r="H418" s="125"/>
      <c r="I418" s="125"/>
      <c r="J418" s="125"/>
      <c r="K418" s="125"/>
      <c r="L418" s="125"/>
    </row>
    <row r="419" spans="2:12">
      <c r="B419" s="124"/>
      <c r="C419" s="124"/>
      <c r="D419" s="125"/>
      <c r="E419" s="125"/>
      <c r="F419" s="125"/>
      <c r="G419" s="125"/>
      <c r="H419" s="125"/>
      <c r="I419" s="125"/>
      <c r="J419" s="125"/>
      <c r="K419" s="125"/>
      <c r="L419" s="125"/>
    </row>
    <row r="420" spans="2:12">
      <c r="B420" s="124"/>
      <c r="C420" s="124"/>
      <c r="D420" s="125"/>
      <c r="E420" s="125"/>
      <c r="F420" s="125"/>
      <c r="G420" s="125"/>
      <c r="H420" s="125"/>
      <c r="I420" s="125"/>
      <c r="J420" s="125"/>
      <c r="K420" s="125"/>
      <c r="L420" s="125"/>
    </row>
    <row r="421" spans="2:12">
      <c r="B421" s="124"/>
      <c r="C421" s="124"/>
      <c r="D421" s="125"/>
      <c r="E421" s="125"/>
      <c r="F421" s="125"/>
      <c r="G421" s="125"/>
      <c r="H421" s="125"/>
      <c r="I421" s="125"/>
      <c r="J421" s="125"/>
      <c r="K421" s="125"/>
      <c r="L421" s="125"/>
    </row>
    <row r="422" spans="2:12">
      <c r="B422" s="124"/>
      <c r="C422" s="124"/>
      <c r="D422" s="125"/>
      <c r="E422" s="125"/>
      <c r="F422" s="125"/>
      <c r="G422" s="125"/>
      <c r="H422" s="125"/>
      <c r="I422" s="125"/>
      <c r="J422" s="125"/>
      <c r="K422" s="125"/>
      <c r="L422" s="125"/>
    </row>
    <row r="423" spans="2:12">
      <c r="B423" s="124"/>
      <c r="C423" s="124"/>
      <c r="D423" s="125"/>
      <c r="E423" s="125"/>
      <c r="F423" s="125"/>
      <c r="G423" s="125"/>
      <c r="H423" s="125"/>
      <c r="I423" s="125"/>
      <c r="J423" s="125"/>
      <c r="K423" s="125"/>
      <c r="L423" s="125"/>
    </row>
    <row r="424" spans="2:12">
      <c r="B424" s="124"/>
      <c r="C424" s="124"/>
      <c r="D424" s="125"/>
      <c r="E424" s="125"/>
      <c r="F424" s="125"/>
      <c r="G424" s="125"/>
      <c r="H424" s="125"/>
      <c r="I424" s="125"/>
      <c r="J424" s="125"/>
      <c r="K424" s="125"/>
      <c r="L424" s="125"/>
    </row>
    <row r="425" spans="2:12">
      <c r="B425" s="124"/>
      <c r="C425" s="124"/>
      <c r="D425" s="125"/>
      <c r="E425" s="125"/>
      <c r="F425" s="125"/>
      <c r="G425" s="125"/>
      <c r="H425" s="125"/>
      <c r="I425" s="125"/>
      <c r="J425" s="125"/>
      <c r="K425" s="125"/>
      <c r="L425" s="125"/>
    </row>
    <row r="426" spans="2:12">
      <c r="B426" s="124"/>
      <c r="C426" s="124"/>
      <c r="D426" s="125"/>
      <c r="E426" s="125"/>
      <c r="F426" s="125"/>
      <c r="G426" s="125"/>
      <c r="H426" s="125"/>
      <c r="I426" s="125"/>
      <c r="J426" s="125"/>
      <c r="K426" s="125"/>
      <c r="L426" s="125"/>
    </row>
    <row r="427" spans="2:12">
      <c r="B427" s="124"/>
      <c r="C427" s="124"/>
      <c r="D427" s="125"/>
      <c r="E427" s="125"/>
      <c r="F427" s="125"/>
      <c r="G427" s="125"/>
      <c r="H427" s="125"/>
      <c r="I427" s="125"/>
      <c r="J427" s="125"/>
      <c r="K427" s="125"/>
      <c r="L427" s="125"/>
    </row>
    <row r="428" spans="2:12">
      <c r="B428" s="124"/>
      <c r="C428" s="124"/>
      <c r="D428" s="125"/>
      <c r="E428" s="125"/>
      <c r="F428" s="125"/>
      <c r="G428" s="125"/>
      <c r="H428" s="125"/>
      <c r="I428" s="125"/>
      <c r="J428" s="125"/>
      <c r="K428" s="125"/>
      <c r="L428" s="125"/>
    </row>
    <row r="429" spans="2:12">
      <c r="B429" s="124"/>
      <c r="C429" s="124"/>
      <c r="D429" s="125"/>
      <c r="E429" s="125"/>
      <c r="F429" s="125"/>
      <c r="G429" s="125"/>
      <c r="H429" s="125"/>
      <c r="I429" s="125"/>
      <c r="J429" s="125"/>
      <c r="K429" s="125"/>
      <c r="L429" s="125"/>
    </row>
    <row r="430" spans="2:12">
      <c r="B430" s="124"/>
      <c r="C430" s="124"/>
      <c r="D430" s="125"/>
      <c r="E430" s="125"/>
      <c r="F430" s="125"/>
      <c r="G430" s="125"/>
      <c r="H430" s="125"/>
      <c r="I430" s="125"/>
      <c r="J430" s="125"/>
      <c r="K430" s="125"/>
      <c r="L430" s="125"/>
    </row>
    <row r="431" spans="2:12">
      <c r="B431" s="124"/>
      <c r="C431" s="124"/>
      <c r="D431" s="125"/>
      <c r="E431" s="125"/>
      <c r="F431" s="125"/>
      <c r="G431" s="125"/>
      <c r="H431" s="125"/>
      <c r="I431" s="125"/>
      <c r="J431" s="125"/>
      <c r="K431" s="125"/>
      <c r="L431" s="125"/>
    </row>
    <row r="432" spans="2:12">
      <c r="B432" s="124"/>
      <c r="C432" s="124"/>
      <c r="D432" s="125"/>
      <c r="E432" s="125"/>
      <c r="F432" s="125"/>
      <c r="G432" s="125"/>
      <c r="H432" s="125"/>
      <c r="I432" s="125"/>
      <c r="J432" s="125"/>
      <c r="K432" s="125"/>
      <c r="L432" s="125"/>
    </row>
    <row r="433" spans="2:12">
      <c r="B433" s="124"/>
      <c r="C433" s="124"/>
      <c r="D433" s="125"/>
      <c r="E433" s="125"/>
      <c r="F433" s="125"/>
      <c r="G433" s="125"/>
      <c r="H433" s="125"/>
      <c r="I433" s="125"/>
      <c r="J433" s="125"/>
      <c r="K433" s="125"/>
      <c r="L433" s="125"/>
    </row>
    <row r="434" spans="2:12">
      <c r="B434" s="124"/>
      <c r="C434" s="124"/>
      <c r="D434" s="125"/>
      <c r="E434" s="125"/>
      <c r="F434" s="125"/>
      <c r="G434" s="125"/>
      <c r="H434" s="125"/>
      <c r="I434" s="125"/>
      <c r="J434" s="125"/>
      <c r="K434" s="125"/>
      <c r="L434" s="125"/>
    </row>
    <row r="435" spans="2:12">
      <c r="B435" s="124"/>
      <c r="C435" s="124"/>
      <c r="D435" s="125"/>
      <c r="E435" s="125"/>
      <c r="F435" s="125"/>
      <c r="G435" s="125"/>
      <c r="H435" s="125"/>
      <c r="I435" s="125"/>
      <c r="J435" s="125"/>
      <c r="K435" s="125"/>
      <c r="L435" s="125"/>
    </row>
    <row r="436" spans="2:12">
      <c r="B436" s="124"/>
      <c r="C436" s="124"/>
      <c r="D436" s="125"/>
      <c r="E436" s="125"/>
      <c r="F436" s="125"/>
      <c r="G436" s="125"/>
      <c r="H436" s="125"/>
      <c r="I436" s="125"/>
      <c r="J436" s="125"/>
      <c r="K436" s="125"/>
      <c r="L436" s="125"/>
    </row>
    <row r="437" spans="2:12">
      <c r="B437" s="124"/>
      <c r="C437" s="124"/>
      <c r="D437" s="125"/>
      <c r="E437" s="125"/>
      <c r="F437" s="125"/>
      <c r="G437" s="125"/>
      <c r="H437" s="125"/>
      <c r="I437" s="125"/>
      <c r="J437" s="125"/>
      <c r="K437" s="125"/>
      <c r="L437" s="125"/>
    </row>
    <row r="438" spans="2:12">
      <c r="B438" s="124"/>
      <c r="C438" s="124"/>
      <c r="D438" s="125"/>
      <c r="E438" s="125"/>
      <c r="F438" s="125"/>
      <c r="G438" s="125"/>
      <c r="H438" s="125"/>
      <c r="I438" s="125"/>
      <c r="J438" s="125"/>
      <c r="K438" s="125"/>
      <c r="L438" s="125"/>
    </row>
    <row r="439" spans="2:12">
      <c r="B439" s="124"/>
      <c r="C439" s="124"/>
      <c r="D439" s="125"/>
      <c r="E439" s="125"/>
      <c r="F439" s="125"/>
      <c r="G439" s="125"/>
      <c r="H439" s="125"/>
      <c r="I439" s="125"/>
      <c r="J439" s="125"/>
      <c r="K439" s="125"/>
      <c r="L439" s="125"/>
    </row>
    <row r="440" spans="2:12">
      <c r="B440" s="124"/>
      <c r="C440" s="124"/>
      <c r="D440" s="125"/>
      <c r="E440" s="125"/>
      <c r="F440" s="125"/>
      <c r="G440" s="125"/>
      <c r="H440" s="125"/>
      <c r="I440" s="125"/>
      <c r="J440" s="125"/>
      <c r="K440" s="125"/>
      <c r="L440" s="125"/>
    </row>
    <row r="441" spans="2:12">
      <c r="B441" s="124"/>
      <c r="C441" s="124"/>
      <c r="D441" s="125"/>
      <c r="E441" s="125"/>
      <c r="F441" s="125"/>
      <c r="G441" s="125"/>
      <c r="H441" s="125"/>
      <c r="I441" s="125"/>
      <c r="J441" s="125"/>
      <c r="K441" s="125"/>
      <c r="L441" s="125"/>
    </row>
    <row r="442" spans="2:12">
      <c r="B442" s="124"/>
      <c r="C442" s="124"/>
      <c r="D442" s="125"/>
      <c r="E442" s="125"/>
      <c r="F442" s="125"/>
      <c r="G442" s="125"/>
      <c r="H442" s="125"/>
      <c r="I442" s="125"/>
      <c r="J442" s="125"/>
      <c r="K442" s="125"/>
      <c r="L442" s="125"/>
    </row>
    <row r="443" spans="2:12">
      <c r="B443" s="124"/>
      <c r="C443" s="124"/>
      <c r="D443" s="125"/>
      <c r="E443" s="125"/>
      <c r="F443" s="125"/>
      <c r="G443" s="125"/>
      <c r="H443" s="125"/>
      <c r="I443" s="125"/>
      <c r="J443" s="125"/>
      <c r="K443" s="125"/>
      <c r="L443" s="125"/>
    </row>
    <row r="444" spans="2:12">
      <c r="B444" s="124"/>
      <c r="C444" s="124"/>
      <c r="D444" s="125"/>
      <c r="E444" s="125"/>
      <c r="F444" s="125"/>
      <c r="G444" s="125"/>
      <c r="H444" s="125"/>
      <c r="I444" s="125"/>
      <c r="J444" s="125"/>
      <c r="K444" s="125"/>
      <c r="L444" s="125"/>
    </row>
    <row r="445" spans="2:12">
      <c r="B445" s="124"/>
      <c r="C445" s="124"/>
      <c r="D445" s="125"/>
      <c r="E445" s="125"/>
      <c r="F445" s="125"/>
      <c r="G445" s="125"/>
      <c r="H445" s="125"/>
      <c r="I445" s="125"/>
      <c r="J445" s="125"/>
      <c r="K445" s="125"/>
      <c r="L445" s="125"/>
    </row>
    <row r="446" spans="2:12">
      <c r="B446" s="124"/>
      <c r="C446" s="124"/>
      <c r="D446" s="125"/>
      <c r="E446" s="125"/>
      <c r="F446" s="125"/>
      <c r="G446" s="125"/>
      <c r="H446" s="125"/>
      <c r="I446" s="125"/>
      <c r="J446" s="125"/>
      <c r="K446" s="125"/>
      <c r="L446" s="125"/>
    </row>
    <row r="447" spans="2:12">
      <c r="B447" s="124"/>
      <c r="C447" s="124"/>
      <c r="D447" s="125"/>
      <c r="E447" s="125"/>
      <c r="F447" s="125"/>
      <c r="G447" s="125"/>
      <c r="H447" s="125"/>
      <c r="I447" s="125"/>
      <c r="J447" s="125"/>
      <c r="K447" s="125"/>
      <c r="L447" s="125"/>
    </row>
    <row r="448" spans="2:12">
      <c r="B448" s="124"/>
      <c r="C448" s="124"/>
      <c r="D448" s="125"/>
      <c r="E448" s="125"/>
      <c r="F448" s="125"/>
      <c r="G448" s="125"/>
      <c r="H448" s="125"/>
      <c r="I448" s="125"/>
      <c r="J448" s="125"/>
      <c r="K448" s="125"/>
      <c r="L448" s="125"/>
    </row>
    <row r="449" spans="2:12">
      <c r="B449" s="124"/>
      <c r="C449" s="124"/>
      <c r="D449" s="125"/>
      <c r="E449" s="125"/>
      <c r="F449" s="125"/>
      <c r="G449" s="125"/>
      <c r="H449" s="125"/>
      <c r="I449" s="125"/>
      <c r="J449" s="125"/>
      <c r="K449" s="125"/>
      <c r="L449" s="125"/>
    </row>
    <row r="450" spans="2:12">
      <c r="B450" s="124"/>
      <c r="C450" s="124"/>
      <c r="D450" s="125"/>
      <c r="E450" s="125"/>
      <c r="F450" s="125"/>
      <c r="G450" s="125"/>
      <c r="H450" s="125"/>
      <c r="I450" s="125"/>
      <c r="J450" s="125"/>
      <c r="K450" s="125"/>
      <c r="L450" s="125"/>
    </row>
    <row r="451" spans="2:12">
      <c r="B451" s="124"/>
      <c r="C451" s="124"/>
      <c r="D451" s="125"/>
      <c r="E451" s="125"/>
      <c r="F451" s="125"/>
      <c r="G451" s="125"/>
      <c r="H451" s="125"/>
      <c r="I451" s="125"/>
      <c r="J451" s="125"/>
      <c r="K451" s="125"/>
      <c r="L451" s="125"/>
    </row>
    <row r="452" spans="2:12">
      <c r="B452" s="124"/>
      <c r="C452" s="124"/>
      <c r="D452" s="125"/>
      <c r="E452" s="125"/>
      <c r="F452" s="125"/>
      <c r="G452" s="125"/>
      <c r="H452" s="125"/>
      <c r="I452" s="125"/>
      <c r="J452" s="125"/>
      <c r="K452" s="125"/>
      <c r="L452" s="125"/>
    </row>
    <row r="453" spans="2:12">
      <c r="B453" s="124"/>
      <c r="C453" s="124"/>
      <c r="D453" s="125"/>
      <c r="E453" s="125"/>
      <c r="F453" s="125"/>
      <c r="G453" s="125"/>
      <c r="H453" s="125"/>
      <c r="I453" s="125"/>
      <c r="J453" s="125"/>
      <c r="K453" s="125"/>
      <c r="L453" s="125"/>
    </row>
    <row r="454" spans="2:12">
      <c r="B454" s="124"/>
      <c r="C454" s="124"/>
      <c r="D454" s="125"/>
      <c r="E454" s="125"/>
      <c r="F454" s="125"/>
      <c r="G454" s="125"/>
      <c r="H454" s="125"/>
      <c r="I454" s="125"/>
      <c r="J454" s="125"/>
      <c r="K454" s="125"/>
      <c r="L454" s="125"/>
    </row>
    <row r="455" spans="2:12">
      <c r="B455" s="124"/>
      <c r="C455" s="124"/>
      <c r="D455" s="125"/>
      <c r="E455" s="125"/>
      <c r="F455" s="125"/>
      <c r="G455" s="125"/>
      <c r="H455" s="125"/>
      <c r="I455" s="125"/>
      <c r="J455" s="125"/>
      <c r="K455" s="125"/>
      <c r="L455" s="125"/>
    </row>
    <row r="456" spans="2:12">
      <c r="B456" s="124"/>
      <c r="C456" s="124"/>
      <c r="D456" s="125"/>
      <c r="E456" s="125"/>
      <c r="F456" s="125"/>
      <c r="G456" s="125"/>
      <c r="H456" s="125"/>
      <c r="I456" s="125"/>
      <c r="J456" s="125"/>
      <c r="K456" s="125"/>
      <c r="L456" s="125"/>
    </row>
    <row r="457" spans="2:12">
      <c r="B457" s="124"/>
      <c r="C457" s="124"/>
      <c r="D457" s="125"/>
      <c r="E457" s="125"/>
      <c r="F457" s="125"/>
      <c r="G457" s="125"/>
      <c r="H457" s="125"/>
      <c r="I457" s="125"/>
      <c r="J457" s="125"/>
      <c r="K457" s="125"/>
      <c r="L457" s="125"/>
    </row>
    <row r="458" spans="2:12">
      <c r="B458" s="124"/>
      <c r="C458" s="124"/>
      <c r="D458" s="125"/>
      <c r="E458" s="125"/>
      <c r="F458" s="125"/>
      <c r="G458" s="125"/>
      <c r="H458" s="125"/>
      <c r="I458" s="125"/>
      <c r="J458" s="125"/>
      <c r="K458" s="125"/>
      <c r="L458" s="125"/>
    </row>
    <row r="459" spans="2:12">
      <c r="B459" s="124"/>
      <c r="C459" s="124"/>
      <c r="D459" s="125"/>
      <c r="E459" s="125"/>
      <c r="F459" s="125"/>
      <c r="G459" s="125"/>
      <c r="H459" s="125"/>
      <c r="I459" s="125"/>
      <c r="J459" s="125"/>
      <c r="K459" s="125"/>
      <c r="L459" s="125"/>
    </row>
    <row r="460" spans="2:12">
      <c r="B460" s="124"/>
      <c r="C460" s="124"/>
      <c r="D460" s="125"/>
      <c r="E460" s="125"/>
      <c r="F460" s="125"/>
      <c r="G460" s="125"/>
      <c r="H460" s="125"/>
      <c r="I460" s="125"/>
      <c r="J460" s="125"/>
      <c r="K460" s="125"/>
      <c r="L460" s="125"/>
    </row>
    <row r="461" spans="2:12">
      <c r="B461" s="124"/>
      <c r="C461" s="124"/>
      <c r="D461" s="125"/>
      <c r="E461" s="125"/>
      <c r="F461" s="125"/>
      <c r="G461" s="125"/>
      <c r="H461" s="125"/>
      <c r="I461" s="125"/>
      <c r="J461" s="125"/>
      <c r="K461" s="125"/>
      <c r="L461" s="125"/>
    </row>
    <row r="462" spans="2:12">
      <c r="B462" s="124"/>
      <c r="C462" s="124"/>
      <c r="D462" s="125"/>
      <c r="E462" s="125"/>
      <c r="F462" s="125"/>
      <c r="G462" s="125"/>
      <c r="H462" s="125"/>
      <c r="I462" s="125"/>
      <c r="J462" s="125"/>
      <c r="K462" s="125"/>
      <c r="L462" s="125"/>
    </row>
    <row r="463" spans="2:12">
      <c r="B463" s="124"/>
      <c r="C463" s="124"/>
      <c r="D463" s="125"/>
      <c r="E463" s="125"/>
      <c r="F463" s="125"/>
      <c r="G463" s="125"/>
      <c r="H463" s="125"/>
      <c r="I463" s="125"/>
      <c r="J463" s="125"/>
      <c r="K463" s="125"/>
      <c r="L463" s="125"/>
    </row>
    <row r="464" spans="2:12">
      <c r="B464" s="124"/>
      <c r="C464" s="124"/>
      <c r="D464" s="125"/>
      <c r="E464" s="125"/>
      <c r="F464" s="125"/>
      <c r="G464" s="125"/>
      <c r="H464" s="125"/>
      <c r="I464" s="125"/>
      <c r="J464" s="125"/>
      <c r="K464" s="125"/>
      <c r="L464" s="125"/>
    </row>
    <row r="465" spans="2:12">
      <c r="B465" s="124"/>
      <c r="C465" s="124"/>
      <c r="D465" s="125"/>
      <c r="E465" s="125"/>
      <c r="F465" s="125"/>
      <c r="G465" s="125"/>
      <c r="H465" s="125"/>
      <c r="I465" s="125"/>
      <c r="J465" s="125"/>
      <c r="K465" s="125"/>
      <c r="L465" s="125"/>
    </row>
    <row r="466" spans="2:12">
      <c r="B466" s="124"/>
      <c r="C466" s="124"/>
      <c r="D466" s="125"/>
      <c r="E466" s="125"/>
      <c r="F466" s="125"/>
      <c r="G466" s="125"/>
      <c r="H466" s="125"/>
      <c r="I466" s="125"/>
      <c r="J466" s="125"/>
      <c r="K466" s="125"/>
      <c r="L466" s="125"/>
    </row>
    <row r="467" spans="2:12">
      <c r="B467" s="124"/>
      <c r="C467" s="124"/>
      <c r="D467" s="125"/>
      <c r="E467" s="125"/>
      <c r="F467" s="125"/>
      <c r="G467" s="125"/>
      <c r="H467" s="125"/>
      <c r="I467" s="125"/>
      <c r="J467" s="125"/>
      <c r="K467" s="125"/>
      <c r="L467" s="125"/>
    </row>
    <row r="468" spans="2:12">
      <c r="B468" s="124"/>
      <c r="C468" s="124"/>
      <c r="D468" s="125"/>
      <c r="E468" s="125"/>
      <c r="F468" s="125"/>
      <c r="G468" s="125"/>
      <c r="H468" s="125"/>
      <c r="I468" s="125"/>
      <c r="J468" s="125"/>
      <c r="K468" s="125"/>
      <c r="L468" s="125"/>
    </row>
    <row r="469" spans="2:12">
      <c r="B469" s="124"/>
      <c r="C469" s="124"/>
      <c r="D469" s="125"/>
      <c r="E469" s="125"/>
      <c r="F469" s="125"/>
      <c r="G469" s="125"/>
      <c r="H469" s="125"/>
      <c r="I469" s="125"/>
      <c r="J469" s="125"/>
      <c r="K469" s="125"/>
      <c r="L469" s="125"/>
    </row>
    <row r="470" spans="2:12">
      <c r="B470" s="124"/>
      <c r="C470" s="124"/>
      <c r="D470" s="125"/>
      <c r="E470" s="125"/>
      <c r="F470" s="125"/>
      <c r="G470" s="125"/>
      <c r="H470" s="125"/>
      <c r="I470" s="125"/>
      <c r="J470" s="125"/>
      <c r="K470" s="125"/>
      <c r="L470" s="125"/>
    </row>
    <row r="471" spans="2:12">
      <c r="B471" s="124"/>
      <c r="C471" s="124"/>
      <c r="D471" s="125"/>
      <c r="E471" s="125"/>
      <c r="F471" s="125"/>
      <c r="G471" s="125"/>
      <c r="H471" s="125"/>
      <c r="I471" s="125"/>
      <c r="J471" s="125"/>
      <c r="K471" s="125"/>
      <c r="L471" s="125"/>
    </row>
    <row r="472" spans="2:12">
      <c r="B472" s="124"/>
      <c r="C472" s="124"/>
      <c r="D472" s="125"/>
      <c r="E472" s="125"/>
      <c r="F472" s="125"/>
      <c r="G472" s="125"/>
      <c r="H472" s="125"/>
      <c r="I472" s="125"/>
      <c r="J472" s="125"/>
      <c r="K472" s="125"/>
      <c r="L472" s="125"/>
    </row>
    <row r="473" spans="2:12">
      <c r="B473" s="124"/>
      <c r="C473" s="124"/>
      <c r="D473" s="125"/>
      <c r="E473" s="125"/>
      <c r="F473" s="125"/>
      <c r="G473" s="125"/>
      <c r="H473" s="125"/>
      <c r="I473" s="125"/>
      <c r="J473" s="125"/>
      <c r="K473" s="125"/>
      <c r="L473" s="125"/>
    </row>
    <row r="474" spans="2:12">
      <c r="B474" s="124"/>
      <c r="C474" s="124"/>
      <c r="D474" s="125"/>
      <c r="E474" s="125"/>
      <c r="F474" s="125"/>
      <c r="G474" s="125"/>
      <c r="H474" s="125"/>
      <c r="I474" s="125"/>
      <c r="J474" s="125"/>
      <c r="K474" s="125"/>
      <c r="L474" s="125"/>
    </row>
    <row r="475" spans="2:12">
      <c r="B475" s="124"/>
      <c r="C475" s="124"/>
      <c r="D475" s="125"/>
      <c r="E475" s="125"/>
      <c r="F475" s="125"/>
      <c r="G475" s="125"/>
      <c r="H475" s="125"/>
      <c r="I475" s="125"/>
      <c r="J475" s="125"/>
      <c r="K475" s="125"/>
      <c r="L475" s="125"/>
    </row>
    <row r="476" spans="2:12">
      <c r="B476" s="124"/>
      <c r="C476" s="124"/>
      <c r="D476" s="125"/>
      <c r="E476" s="125"/>
      <c r="F476" s="125"/>
      <c r="G476" s="125"/>
      <c r="H476" s="125"/>
      <c r="I476" s="125"/>
      <c r="J476" s="125"/>
      <c r="K476" s="125"/>
      <c r="L476" s="125"/>
    </row>
    <row r="477" spans="2:12">
      <c r="B477" s="124"/>
      <c r="C477" s="124"/>
      <c r="D477" s="125"/>
      <c r="E477" s="125"/>
      <c r="F477" s="125"/>
      <c r="G477" s="125"/>
      <c r="H477" s="125"/>
      <c r="I477" s="125"/>
      <c r="J477" s="125"/>
      <c r="K477" s="125"/>
      <c r="L477" s="125"/>
    </row>
    <row r="478" spans="2:12">
      <c r="B478" s="124"/>
      <c r="C478" s="124"/>
      <c r="D478" s="125"/>
      <c r="E478" s="125"/>
      <c r="F478" s="125"/>
      <c r="G478" s="125"/>
      <c r="H478" s="125"/>
      <c r="I478" s="125"/>
      <c r="J478" s="125"/>
      <c r="K478" s="125"/>
      <c r="L478" s="125"/>
    </row>
    <row r="479" spans="2:12">
      <c r="B479" s="124"/>
      <c r="C479" s="124"/>
      <c r="D479" s="125"/>
      <c r="E479" s="125"/>
      <c r="F479" s="125"/>
      <c r="G479" s="125"/>
      <c r="H479" s="125"/>
      <c r="I479" s="125"/>
      <c r="J479" s="125"/>
      <c r="K479" s="125"/>
      <c r="L479" s="125"/>
    </row>
    <row r="480" spans="2:12">
      <c r="B480" s="124"/>
      <c r="C480" s="124"/>
      <c r="D480" s="125"/>
      <c r="E480" s="125"/>
      <c r="F480" s="125"/>
      <c r="G480" s="125"/>
      <c r="H480" s="125"/>
      <c r="I480" s="125"/>
      <c r="J480" s="125"/>
      <c r="K480" s="125"/>
      <c r="L480" s="125"/>
    </row>
    <row r="481" spans="2:12">
      <c r="B481" s="124"/>
      <c r="C481" s="124"/>
      <c r="D481" s="125"/>
      <c r="E481" s="125"/>
      <c r="F481" s="125"/>
      <c r="G481" s="125"/>
      <c r="H481" s="125"/>
      <c r="I481" s="125"/>
      <c r="J481" s="125"/>
      <c r="K481" s="125"/>
      <c r="L481" s="125"/>
    </row>
    <row r="482" spans="2:12">
      <c r="B482" s="124"/>
      <c r="C482" s="124"/>
      <c r="D482" s="125"/>
      <c r="E482" s="125"/>
      <c r="F482" s="125"/>
      <c r="G482" s="125"/>
      <c r="H482" s="125"/>
      <c r="I482" s="125"/>
      <c r="J482" s="125"/>
      <c r="K482" s="125"/>
      <c r="L482" s="125"/>
    </row>
    <row r="483" spans="2:12">
      <c r="B483" s="124"/>
      <c r="C483" s="124"/>
      <c r="D483" s="125"/>
      <c r="E483" s="125"/>
      <c r="F483" s="125"/>
      <c r="G483" s="125"/>
      <c r="H483" s="125"/>
      <c r="I483" s="125"/>
      <c r="J483" s="125"/>
      <c r="K483" s="125"/>
      <c r="L483" s="125"/>
    </row>
    <row r="484" spans="2:12">
      <c r="B484" s="124"/>
      <c r="C484" s="124"/>
      <c r="D484" s="125"/>
      <c r="E484" s="125"/>
      <c r="F484" s="125"/>
      <c r="G484" s="125"/>
      <c r="H484" s="125"/>
      <c r="I484" s="125"/>
      <c r="J484" s="125"/>
      <c r="K484" s="125"/>
      <c r="L484" s="125"/>
    </row>
    <row r="485" spans="2:12">
      <c r="B485" s="124"/>
      <c r="C485" s="124"/>
      <c r="D485" s="125"/>
      <c r="E485" s="125"/>
      <c r="F485" s="125"/>
      <c r="G485" s="125"/>
      <c r="H485" s="125"/>
      <c r="I485" s="125"/>
      <c r="J485" s="125"/>
      <c r="K485" s="125"/>
      <c r="L485" s="125"/>
    </row>
    <row r="486" spans="2:12">
      <c r="B486" s="124"/>
      <c r="C486" s="124"/>
      <c r="D486" s="125"/>
      <c r="E486" s="125"/>
      <c r="F486" s="125"/>
      <c r="G486" s="125"/>
      <c r="H486" s="125"/>
      <c r="I486" s="125"/>
      <c r="J486" s="125"/>
      <c r="K486" s="125"/>
      <c r="L486" s="125"/>
    </row>
    <row r="487" spans="2:12">
      <c r="B487" s="124"/>
      <c r="C487" s="124"/>
      <c r="D487" s="125"/>
      <c r="E487" s="125"/>
      <c r="F487" s="125"/>
      <c r="G487" s="125"/>
      <c r="H487" s="125"/>
      <c r="I487" s="125"/>
      <c r="J487" s="125"/>
      <c r="K487" s="125"/>
      <c r="L487" s="125"/>
    </row>
    <row r="488" spans="2:12">
      <c r="B488" s="124"/>
      <c r="C488" s="124"/>
      <c r="D488" s="125"/>
      <c r="E488" s="125"/>
      <c r="F488" s="125"/>
      <c r="G488" s="125"/>
      <c r="H488" s="125"/>
      <c r="I488" s="125"/>
      <c r="J488" s="125"/>
      <c r="K488" s="125"/>
      <c r="L488" s="125"/>
    </row>
    <row r="489" spans="2:12">
      <c r="B489" s="124"/>
      <c r="C489" s="124"/>
      <c r="D489" s="125"/>
      <c r="E489" s="125"/>
      <c r="F489" s="125"/>
      <c r="G489" s="125"/>
      <c r="H489" s="125"/>
      <c r="I489" s="125"/>
      <c r="J489" s="125"/>
      <c r="K489" s="125"/>
      <c r="L489" s="125"/>
    </row>
    <row r="490" spans="2:12">
      <c r="B490" s="124"/>
      <c r="C490" s="124"/>
      <c r="D490" s="125"/>
      <c r="E490" s="125"/>
      <c r="F490" s="125"/>
      <c r="G490" s="125"/>
      <c r="H490" s="125"/>
      <c r="I490" s="125"/>
      <c r="J490" s="125"/>
      <c r="K490" s="125"/>
      <c r="L490" s="125"/>
    </row>
    <row r="491" spans="2:12">
      <c r="B491" s="124"/>
      <c r="C491" s="124"/>
      <c r="D491" s="125"/>
      <c r="E491" s="125"/>
      <c r="F491" s="125"/>
      <c r="G491" s="125"/>
      <c r="H491" s="125"/>
      <c r="I491" s="125"/>
      <c r="J491" s="125"/>
      <c r="K491" s="125"/>
      <c r="L491" s="125"/>
    </row>
    <row r="492" spans="2:12">
      <c r="B492" s="124"/>
      <c r="C492" s="124"/>
      <c r="D492" s="125"/>
      <c r="E492" s="125"/>
      <c r="F492" s="125"/>
      <c r="G492" s="125"/>
      <c r="H492" s="125"/>
      <c r="I492" s="125"/>
      <c r="J492" s="125"/>
      <c r="K492" s="125"/>
      <c r="L492" s="125"/>
    </row>
    <row r="493" spans="2:12">
      <c r="B493" s="124"/>
      <c r="C493" s="124"/>
      <c r="D493" s="125"/>
      <c r="E493" s="125"/>
      <c r="F493" s="125"/>
      <c r="G493" s="125"/>
      <c r="H493" s="125"/>
      <c r="I493" s="125"/>
      <c r="J493" s="125"/>
      <c r="K493" s="125"/>
      <c r="L493" s="125"/>
    </row>
    <row r="494" spans="2:12">
      <c r="B494" s="124"/>
      <c r="C494" s="124"/>
      <c r="D494" s="125"/>
      <c r="E494" s="125"/>
      <c r="F494" s="125"/>
      <c r="G494" s="125"/>
      <c r="H494" s="125"/>
      <c r="I494" s="125"/>
      <c r="J494" s="125"/>
      <c r="K494" s="125"/>
      <c r="L494" s="125"/>
    </row>
    <row r="495" spans="2:12">
      <c r="B495" s="124"/>
      <c r="C495" s="124"/>
      <c r="D495" s="125"/>
      <c r="E495" s="125"/>
      <c r="F495" s="125"/>
      <c r="G495" s="125"/>
      <c r="H495" s="125"/>
      <c r="I495" s="125"/>
      <c r="J495" s="125"/>
      <c r="K495" s="125"/>
      <c r="L495" s="125"/>
    </row>
    <row r="496" spans="2:12">
      <c r="B496" s="124"/>
      <c r="C496" s="124"/>
      <c r="D496" s="125"/>
      <c r="E496" s="125"/>
      <c r="F496" s="125"/>
      <c r="G496" s="125"/>
      <c r="H496" s="125"/>
      <c r="I496" s="125"/>
      <c r="J496" s="125"/>
      <c r="K496" s="125"/>
      <c r="L496" s="125"/>
    </row>
    <row r="497" spans="2:12">
      <c r="B497" s="124"/>
      <c r="C497" s="124"/>
      <c r="D497" s="125"/>
      <c r="E497" s="125"/>
      <c r="F497" s="125"/>
      <c r="G497" s="125"/>
      <c r="H497" s="125"/>
      <c r="I497" s="125"/>
      <c r="J497" s="125"/>
      <c r="K497" s="125"/>
      <c r="L497" s="125"/>
    </row>
    <row r="498" spans="2:12">
      <c r="B498" s="124"/>
      <c r="C498" s="124"/>
      <c r="D498" s="125"/>
      <c r="E498" s="125"/>
      <c r="F498" s="125"/>
      <c r="G498" s="125"/>
      <c r="H498" s="125"/>
      <c r="I498" s="125"/>
      <c r="J498" s="125"/>
      <c r="K498" s="125"/>
      <c r="L498" s="125"/>
    </row>
    <row r="499" spans="2:12">
      <c r="B499" s="124"/>
      <c r="C499" s="124"/>
      <c r="D499" s="125"/>
      <c r="E499" s="125"/>
      <c r="F499" s="125"/>
      <c r="G499" s="125"/>
      <c r="H499" s="125"/>
      <c r="I499" s="125"/>
      <c r="J499" s="125"/>
      <c r="K499" s="125"/>
      <c r="L499" s="125"/>
    </row>
    <row r="500" spans="2:12">
      <c r="B500" s="124"/>
      <c r="C500" s="124"/>
      <c r="D500" s="125"/>
      <c r="E500" s="125"/>
      <c r="F500" s="125"/>
      <c r="G500" s="125"/>
      <c r="H500" s="125"/>
      <c r="I500" s="125"/>
      <c r="J500" s="125"/>
      <c r="K500" s="125"/>
      <c r="L500" s="125"/>
    </row>
    <row r="501" spans="2:12">
      <c r="B501" s="124"/>
      <c r="C501" s="124"/>
      <c r="D501" s="125"/>
      <c r="E501" s="125"/>
      <c r="F501" s="125"/>
      <c r="G501" s="125"/>
      <c r="H501" s="125"/>
      <c r="I501" s="125"/>
      <c r="J501" s="125"/>
      <c r="K501" s="125"/>
      <c r="L501" s="125"/>
    </row>
    <row r="502" spans="2:12">
      <c r="B502" s="124"/>
      <c r="C502" s="124"/>
      <c r="D502" s="125"/>
      <c r="E502" s="125"/>
      <c r="F502" s="125"/>
      <c r="G502" s="125"/>
      <c r="H502" s="125"/>
      <c r="I502" s="125"/>
      <c r="J502" s="125"/>
      <c r="K502" s="125"/>
      <c r="L502" s="125"/>
    </row>
    <row r="503" spans="2:12">
      <c r="B503" s="124"/>
      <c r="C503" s="124"/>
      <c r="D503" s="125"/>
      <c r="E503" s="125"/>
      <c r="F503" s="125"/>
      <c r="G503" s="125"/>
      <c r="H503" s="125"/>
      <c r="I503" s="125"/>
      <c r="J503" s="125"/>
      <c r="K503" s="125"/>
      <c r="L503" s="125"/>
    </row>
    <row r="504" spans="2:12">
      <c r="B504" s="124"/>
      <c r="C504" s="124"/>
      <c r="D504" s="125"/>
      <c r="E504" s="125"/>
      <c r="F504" s="125"/>
      <c r="G504" s="125"/>
      <c r="H504" s="125"/>
      <c r="I504" s="125"/>
      <c r="J504" s="125"/>
      <c r="K504" s="125"/>
      <c r="L504" s="125"/>
    </row>
    <row r="505" spans="2:12">
      <c r="B505" s="124"/>
      <c r="C505" s="124"/>
      <c r="D505" s="124"/>
      <c r="E505" s="124"/>
      <c r="F505" s="125"/>
      <c r="G505" s="125"/>
      <c r="H505" s="125"/>
      <c r="I505" s="125"/>
      <c r="J505" s="125"/>
      <c r="K505" s="125"/>
      <c r="L505" s="125"/>
    </row>
  </sheetData>
  <sheetProtection sheet="1" objects="1" scenarios="1"/>
  <mergeCells count="1">
    <mergeCell ref="B6:L6"/>
  </mergeCells>
  <phoneticPr fontId="3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K1099"/>
  <sheetViews>
    <sheetView rightToLeft="1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39.140625" style="2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4.28515625" style="1" bestFit="1" customWidth="1"/>
    <col min="8" max="8" width="6.85546875" style="1" bestFit="1" customWidth="1"/>
    <col min="9" max="9" width="10.85546875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1">
      <c r="B1" s="46" t="s">
        <v>147</v>
      </c>
      <c r="C1" s="67" t="s" vm="1">
        <v>231</v>
      </c>
    </row>
    <row r="2" spans="2:11">
      <c r="B2" s="46" t="s">
        <v>146</v>
      </c>
      <c r="C2" s="67" t="s">
        <v>232</v>
      </c>
    </row>
    <row r="3" spans="2:11">
      <c r="B3" s="46" t="s">
        <v>148</v>
      </c>
      <c r="C3" s="67" t="s">
        <v>233</v>
      </c>
    </row>
    <row r="4" spans="2:11">
      <c r="B4" s="46" t="s">
        <v>149</v>
      </c>
      <c r="C4" s="67">
        <v>8803</v>
      </c>
    </row>
    <row r="6" spans="2:11" ht="26.25" customHeight="1">
      <c r="B6" s="155" t="s">
        <v>176</v>
      </c>
      <c r="C6" s="156"/>
      <c r="D6" s="156"/>
      <c r="E6" s="156"/>
      <c r="F6" s="156"/>
      <c r="G6" s="156"/>
      <c r="H6" s="156"/>
      <c r="I6" s="156"/>
      <c r="J6" s="156"/>
      <c r="K6" s="157"/>
    </row>
    <row r="7" spans="2:11" ht="26.25" customHeight="1">
      <c r="B7" s="155" t="s">
        <v>102</v>
      </c>
      <c r="C7" s="156"/>
      <c r="D7" s="156"/>
      <c r="E7" s="156"/>
      <c r="F7" s="156"/>
      <c r="G7" s="156"/>
      <c r="H7" s="156"/>
      <c r="I7" s="156"/>
      <c r="J7" s="156"/>
      <c r="K7" s="157"/>
    </row>
    <row r="8" spans="2:11" s="3" customFormat="1" ht="63">
      <c r="B8" s="21" t="s">
        <v>117</v>
      </c>
      <c r="C8" s="29" t="s">
        <v>47</v>
      </c>
      <c r="D8" s="29" t="s">
        <v>67</v>
      </c>
      <c r="E8" s="29" t="s">
        <v>104</v>
      </c>
      <c r="F8" s="29" t="s">
        <v>105</v>
      </c>
      <c r="G8" s="29" t="s">
        <v>207</v>
      </c>
      <c r="H8" s="29" t="s">
        <v>206</v>
      </c>
      <c r="I8" s="29" t="s">
        <v>112</v>
      </c>
      <c r="J8" s="29" t="s">
        <v>150</v>
      </c>
      <c r="K8" s="30" t="s">
        <v>152</v>
      </c>
    </row>
    <row r="9" spans="2:11" s="3" customFormat="1" ht="22.5" customHeight="1">
      <c r="B9" s="14"/>
      <c r="C9" s="15"/>
      <c r="D9" s="15"/>
      <c r="E9" s="15"/>
      <c r="F9" s="15" t="s">
        <v>21</v>
      </c>
      <c r="G9" s="15" t="s">
        <v>214</v>
      </c>
      <c r="H9" s="15"/>
      <c r="I9" s="15" t="s">
        <v>210</v>
      </c>
      <c r="J9" s="31" t="s">
        <v>19</v>
      </c>
      <c r="K9" s="16" t="s">
        <v>19</v>
      </c>
    </row>
    <row r="10" spans="2:1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</row>
    <row r="11" spans="2:11" s="4" customFormat="1" ht="18" customHeight="1">
      <c r="B11" s="68" t="s">
        <v>51</v>
      </c>
      <c r="C11" s="69"/>
      <c r="D11" s="69"/>
      <c r="E11" s="69"/>
      <c r="F11" s="69"/>
      <c r="G11" s="77"/>
      <c r="H11" s="79"/>
      <c r="I11" s="77">
        <v>-15965.861116810001</v>
      </c>
      <c r="J11" s="78">
        <f>IFERROR(I11/$I$11,0)</f>
        <v>1</v>
      </c>
      <c r="K11" s="78">
        <f>I11/'סכום נכסי הקרן'!$C$42</f>
        <v>-6.5671484080129074E-3</v>
      </c>
    </row>
    <row r="12" spans="2:11" ht="19.5" customHeight="1">
      <c r="B12" s="70" t="s">
        <v>35</v>
      </c>
      <c r="C12" s="71"/>
      <c r="D12" s="71"/>
      <c r="E12" s="71"/>
      <c r="F12" s="71"/>
      <c r="G12" s="80"/>
      <c r="H12" s="82"/>
      <c r="I12" s="80">
        <v>-15776.059055569995</v>
      </c>
      <c r="J12" s="81">
        <f t="shared" ref="J12:J75" si="0">IFERROR(I12/$I$11,0)</f>
        <v>0.98811200599508098</v>
      </c>
      <c r="K12" s="81">
        <f>I12/'סכום נכסי הקרן'!$C$42</f>
        <v>-6.4890781871090372E-3</v>
      </c>
    </row>
    <row r="13" spans="2:11">
      <c r="B13" s="89" t="s">
        <v>193</v>
      </c>
      <c r="C13" s="71"/>
      <c r="D13" s="71"/>
      <c r="E13" s="71"/>
      <c r="F13" s="71"/>
      <c r="G13" s="80"/>
      <c r="H13" s="82"/>
      <c r="I13" s="80">
        <v>-170.68185274299998</v>
      </c>
      <c r="J13" s="81">
        <f t="shared" si="0"/>
        <v>1.0690425746175E-2</v>
      </c>
      <c r="K13" s="81">
        <f>I13/'סכום נכסי הקרן'!$C$42</f>
        <v>-7.0205612419973345E-5</v>
      </c>
    </row>
    <row r="14" spans="2:11">
      <c r="B14" s="76" t="s">
        <v>2365</v>
      </c>
      <c r="C14" s="73" t="s">
        <v>2366</v>
      </c>
      <c r="D14" s="86" t="s">
        <v>551</v>
      </c>
      <c r="E14" s="86" t="s">
        <v>134</v>
      </c>
      <c r="F14" s="94">
        <v>44952</v>
      </c>
      <c r="G14" s="83">
        <v>484283.47178800002</v>
      </c>
      <c r="H14" s="85">
        <v>-27.116361999999999</v>
      </c>
      <c r="I14" s="83">
        <v>-131.32005992900002</v>
      </c>
      <c r="J14" s="84">
        <f t="shared" si="0"/>
        <v>8.2250533790962817E-3</v>
      </c>
      <c r="K14" s="84">
        <f>I14/'סכום נכסי הקרן'!$C$42</f>
        <v>-5.4015146204353329E-5</v>
      </c>
    </row>
    <row r="15" spans="2:11">
      <c r="B15" s="76" t="s">
        <v>981</v>
      </c>
      <c r="C15" s="73" t="s">
        <v>2367</v>
      </c>
      <c r="D15" s="86" t="s">
        <v>551</v>
      </c>
      <c r="E15" s="86" t="s">
        <v>134</v>
      </c>
      <c r="F15" s="94">
        <v>44952</v>
      </c>
      <c r="G15" s="83">
        <v>806030.79018000001</v>
      </c>
      <c r="H15" s="85">
        <v>-12.664854999999999</v>
      </c>
      <c r="I15" s="83">
        <v>-102.082628211</v>
      </c>
      <c r="J15" s="84">
        <f t="shared" si="0"/>
        <v>6.3938066017322484E-3</v>
      </c>
      <c r="K15" s="84">
        <f>I15/'סכום נכסי הקרן'!$C$42</f>
        <v>-4.1989076845708352E-5</v>
      </c>
    </row>
    <row r="16" spans="2:11" s="6" customFormat="1">
      <c r="B16" s="76" t="s">
        <v>991</v>
      </c>
      <c r="C16" s="73" t="s">
        <v>2368</v>
      </c>
      <c r="D16" s="86" t="s">
        <v>551</v>
      </c>
      <c r="E16" s="86" t="s">
        <v>134</v>
      </c>
      <c r="F16" s="94">
        <v>44882</v>
      </c>
      <c r="G16" s="83">
        <v>217876.998356</v>
      </c>
      <c r="H16" s="85">
        <v>-7.2972849999999996</v>
      </c>
      <c r="I16" s="83">
        <v>-15.899105911000001</v>
      </c>
      <c r="J16" s="84">
        <f t="shared" si="0"/>
        <v>9.9581887846063527E-4</v>
      </c>
      <c r="K16" s="84">
        <f>I16/'סכום נכסי הקרן'!$C$42</f>
        <v>-6.5396903623519598E-6</v>
      </c>
    </row>
    <row r="17" spans="2:11" s="6" customFormat="1">
      <c r="B17" s="76" t="s">
        <v>991</v>
      </c>
      <c r="C17" s="73" t="s">
        <v>2369</v>
      </c>
      <c r="D17" s="86" t="s">
        <v>551</v>
      </c>
      <c r="E17" s="86" t="s">
        <v>134</v>
      </c>
      <c r="F17" s="94">
        <v>44965</v>
      </c>
      <c r="G17" s="83">
        <v>226509.652944</v>
      </c>
      <c r="H17" s="85">
        <v>-6.2907599999999997</v>
      </c>
      <c r="I17" s="83">
        <v>-14.249178249</v>
      </c>
      <c r="J17" s="84">
        <f t="shared" si="0"/>
        <v>8.9247790299249472E-4</v>
      </c>
      <c r="K17" s="84">
        <f>I17/'סכום נכסי הקרן'!$C$42</f>
        <v>-5.86103483982386E-6</v>
      </c>
    </row>
    <row r="18" spans="2:11" s="6" customFormat="1">
      <c r="B18" s="76" t="s">
        <v>1097</v>
      </c>
      <c r="C18" s="73" t="s">
        <v>2370</v>
      </c>
      <c r="D18" s="86" t="s">
        <v>551</v>
      </c>
      <c r="E18" s="86" t="s">
        <v>134</v>
      </c>
      <c r="F18" s="94">
        <v>44965</v>
      </c>
      <c r="G18" s="83">
        <v>193709.56674000004</v>
      </c>
      <c r="H18" s="85">
        <v>15.568617</v>
      </c>
      <c r="I18" s="83">
        <v>30.157900968000007</v>
      </c>
      <c r="J18" s="84">
        <f t="shared" si="0"/>
        <v>-1.8888991171448692E-3</v>
      </c>
      <c r="K18" s="84">
        <f>I18/'סכום נכסי הקרן'!$C$42</f>
        <v>1.2404680830054914E-5</v>
      </c>
    </row>
    <row r="19" spans="2:11">
      <c r="B19" s="76" t="s">
        <v>1097</v>
      </c>
      <c r="C19" s="73" t="s">
        <v>2371</v>
      </c>
      <c r="D19" s="86" t="s">
        <v>551</v>
      </c>
      <c r="E19" s="86" t="s">
        <v>134</v>
      </c>
      <c r="F19" s="94">
        <v>44952</v>
      </c>
      <c r="G19" s="83">
        <v>557706.97641300003</v>
      </c>
      <c r="H19" s="85">
        <v>27.412662000000001</v>
      </c>
      <c r="I19" s="83">
        <v>152.88233089400001</v>
      </c>
      <c r="J19" s="84">
        <f t="shared" si="0"/>
        <v>-9.5755768997034894E-3</v>
      </c>
      <c r="K19" s="84">
        <f>I19/'סכום נכסי הקרן'!$C$42</f>
        <v>6.2884234592692944E-5</v>
      </c>
    </row>
    <row r="20" spans="2:11">
      <c r="B20" s="76" t="s">
        <v>1024</v>
      </c>
      <c r="C20" s="73" t="s">
        <v>2372</v>
      </c>
      <c r="D20" s="86" t="s">
        <v>551</v>
      </c>
      <c r="E20" s="86" t="s">
        <v>134</v>
      </c>
      <c r="F20" s="94">
        <v>44917</v>
      </c>
      <c r="G20" s="83">
        <v>767226.22821700003</v>
      </c>
      <c r="H20" s="85">
        <v>-6.9257999999999997</v>
      </c>
      <c r="I20" s="83">
        <v>-53.136555978999993</v>
      </c>
      <c r="J20" s="84">
        <f t="shared" si="0"/>
        <v>3.3281359264145183E-3</v>
      </c>
      <c r="K20" s="84">
        <f>I20/'סכום נכסי הקרן'!$C$42</f>
        <v>-2.1856362550803668E-5</v>
      </c>
    </row>
    <row r="21" spans="2:11">
      <c r="B21" s="76" t="s">
        <v>1024</v>
      </c>
      <c r="C21" s="73" t="s">
        <v>2373</v>
      </c>
      <c r="D21" s="86" t="s">
        <v>551</v>
      </c>
      <c r="E21" s="86" t="s">
        <v>134</v>
      </c>
      <c r="F21" s="94">
        <v>44679</v>
      </c>
      <c r="G21" s="83">
        <v>653300.89356</v>
      </c>
      <c r="H21" s="85">
        <v>-5.6688359999999998</v>
      </c>
      <c r="I21" s="83">
        <v>-37.034556326000001</v>
      </c>
      <c r="J21" s="84">
        <f t="shared" si="0"/>
        <v>2.3196090743271822E-3</v>
      </c>
      <c r="K21" s="84">
        <f>I21/'סכום נכסי הקרן'!$C$42</f>
        <v>-1.5233217039680049E-5</v>
      </c>
    </row>
    <row r="22" spans="2:11">
      <c r="B22" s="72"/>
      <c r="C22" s="73"/>
      <c r="D22" s="73"/>
      <c r="E22" s="73"/>
      <c r="F22" s="73"/>
      <c r="G22" s="83"/>
      <c r="H22" s="85"/>
      <c r="I22" s="73"/>
      <c r="J22" s="84"/>
      <c r="K22" s="73"/>
    </row>
    <row r="23" spans="2:11">
      <c r="B23" s="89" t="s">
        <v>2374</v>
      </c>
      <c r="C23" s="71"/>
      <c r="D23" s="71"/>
      <c r="E23" s="71"/>
      <c r="F23" s="71"/>
      <c r="G23" s="80"/>
      <c r="H23" s="82"/>
      <c r="I23" s="80">
        <v>-12696.109940134997</v>
      </c>
      <c r="J23" s="81">
        <f t="shared" si="0"/>
        <v>0.79520358139453085</v>
      </c>
      <c r="K23" s="81">
        <f>I23/'סכום נכסי הקרן'!$C$42</f>
        <v>-5.2222199336012555E-3</v>
      </c>
    </row>
    <row r="24" spans="2:11">
      <c r="B24" s="76" t="s">
        <v>2375</v>
      </c>
      <c r="C24" s="73" t="s">
        <v>2376</v>
      </c>
      <c r="D24" s="86" t="s">
        <v>551</v>
      </c>
      <c r="E24" s="86" t="s">
        <v>133</v>
      </c>
      <c r="F24" s="94">
        <v>44817</v>
      </c>
      <c r="G24" s="83">
        <v>1230969.6747039999</v>
      </c>
      <c r="H24" s="85">
        <v>-9.2818240000000003</v>
      </c>
      <c r="I24" s="83">
        <v>-114.256432797</v>
      </c>
      <c r="J24" s="84">
        <f t="shared" si="0"/>
        <v>7.1562962975233856E-3</v>
      </c>
      <c r="K24" s="84">
        <f>I24/'סכום נכסי הקרן'!$C$42</f>
        <v>-4.6996459837549367E-5</v>
      </c>
    </row>
    <row r="25" spans="2:11">
      <c r="B25" s="76" t="s">
        <v>2377</v>
      </c>
      <c r="C25" s="73" t="s">
        <v>2378</v>
      </c>
      <c r="D25" s="86" t="s">
        <v>551</v>
      </c>
      <c r="E25" s="86" t="s">
        <v>133</v>
      </c>
      <c r="F25" s="94">
        <v>44817</v>
      </c>
      <c r="G25" s="83">
        <v>1815599.6990999999</v>
      </c>
      <c r="H25" s="85">
        <v>-9.2288379999999997</v>
      </c>
      <c r="I25" s="83">
        <v>-167.55876212000001</v>
      </c>
      <c r="J25" s="84">
        <f t="shared" si="0"/>
        <v>1.049481521191376E-2</v>
      </c>
      <c r="K25" s="84">
        <f>I25/'סכום נכסי הקרן'!$C$42</f>
        <v>-6.8921009011309087E-5</v>
      </c>
    </row>
    <row r="26" spans="2:11">
      <c r="B26" s="76" t="s">
        <v>2379</v>
      </c>
      <c r="C26" s="73" t="s">
        <v>2380</v>
      </c>
      <c r="D26" s="86" t="s">
        <v>551</v>
      </c>
      <c r="E26" s="86" t="s">
        <v>133</v>
      </c>
      <c r="F26" s="94">
        <v>44951</v>
      </c>
      <c r="G26" s="83">
        <v>617649.40930000006</v>
      </c>
      <c r="H26" s="85">
        <v>-8.2331059999999994</v>
      </c>
      <c r="I26" s="83">
        <v>-50.851733075999995</v>
      </c>
      <c r="J26" s="84">
        <f t="shared" si="0"/>
        <v>3.1850291508836721E-3</v>
      </c>
      <c r="K26" s="84">
        <f>I26/'סכום נכסי הקרן'!$C$42</f>
        <v>-2.0916559117700409E-5</v>
      </c>
    </row>
    <row r="27" spans="2:11">
      <c r="B27" s="76" t="s">
        <v>2379</v>
      </c>
      <c r="C27" s="73" t="s">
        <v>2381</v>
      </c>
      <c r="D27" s="86" t="s">
        <v>551</v>
      </c>
      <c r="E27" s="86" t="s">
        <v>133</v>
      </c>
      <c r="F27" s="94">
        <v>44951</v>
      </c>
      <c r="G27" s="83">
        <v>248326.36170000001</v>
      </c>
      <c r="H27" s="85">
        <v>-8.2331059999999994</v>
      </c>
      <c r="I27" s="83">
        <v>-20.44497359</v>
      </c>
      <c r="J27" s="84">
        <f t="shared" si="0"/>
        <v>1.2805431188721835E-3</v>
      </c>
      <c r="K27" s="84">
        <f>I27/'סכום נכסי הקרן'!$C$42</f>
        <v>-8.4095167044933418E-6</v>
      </c>
    </row>
    <row r="28" spans="2:11">
      <c r="B28" s="76" t="s">
        <v>2382</v>
      </c>
      <c r="C28" s="73" t="s">
        <v>2383</v>
      </c>
      <c r="D28" s="86" t="s">
        <v>551</v>
      </c>
      <c r="E28" s="86" t="s">
        <v>133</v>
      </c>
      <c r="F28" s="94">
        <v>44951</v>
      </c>
      <c r="G28" s="83">
        <v>705885.0392</v>
      </c>
      <c r="H28" s="85">
        <v>-8.2331059999999994</v>
      </c>
      <c r="I28" s="83">
        <v>-58.116266373000002</v>
      </c>
      <c r="J28" s="84">
        <f t="shared" si="0"/>
        <v>3.6400333153224686E-3</v>
      </c>
      <c r="K28" s="84">
        <f>I28/'סכום נכסי הקרן'!$C$42</f>
        <v>-2.3904638991833896E-5</v>
      </c>
    </row>
    <row r="29" spans="2:11">
      <c r="B29" s="76" t="s">
        <v>2384</v>
      </c>
      <c r="C29" s="73" t="s">
        <v>2385</v>
      </c>
      <c r="D29" s="86" t="s">
        <v>551</v>
      </c>
      <c r="E29" s="86" t="s">
        <v>133</v>
      </c>
      <c r="F29" s="94">
        <v>44951</v>
      </c>
      <c r="G29" s="83">
        <v>2837654.6998979999</v>
      </c>
      <c r="H29" s="85">
        <v>-8.1840799999999998</v>
      </c>
      <c r="I29" s="83">
        <v>-232.23594173200001</v>
      </c>
      <c r="J29" s="84">
        <f t="shared" si="0"/>
        <v>1.4545782406154428E-2</v>
      </c>
      <c r="K29" s="84">
        <f>I29/'סכום נכסי הקרן'!$C$42</f>
        <v>-9.5524311771879217E-5</v>
      </c>
    </row>
    <row r="30" spans="2:11">
      <c r="B30" s="76" t="s">
        <v>2384</v>
      </c>
      <c r="C30" s="73" t="s">
        <v>2386</v>
      </c>
      <c r="D30" s="86" t="s">
        <v>551</v>
      </c>
      <c r="E30" s="86" t="s">
        <v>133</v>
      </c>
      <c r="F30" s="94">
        <v>44951</v>
      </c>
      <c r="G30" s="83">
        <v>1324134.237525</v>
      </c>
      <c r="H30" s="85">
        <v>-8.1840799999999998</v>
      </c>
      <c r="I30" s="83">
        <v>-108.368210425</v>
      </c>
      <c r="J30" s="84">
        <f t="shared" si="0"/>
        <v>6.7874954963063148E-3</v>
      </c>
      <c r="K30" s="84">
        <f>I30/'סכום נכסי הקרן'!$C$42</f>
        <v>-4.4574490242962799E-5</v>
      </c>
    </row>
    <row r="31" spans="2:11">
      <c r="B31" s="76" t="s">
        <v>2387</v>
      </c>
      <c r="C31" s="73" t="s">
        <v>2388</v>
      </c>
      <c r="D31" s="86" t="s">
        <v>551</v>
      </c>
      <c r="E31" s="86" t="s">
        <v>133</v>
      </c>
      <c r="F31" s="94">
        <v>44816</v>
      </c>
      <c r="G31" s="83">
        <v>177324.29308000003</v>
      </c>
      <c r="H31" s="85">
        <v>-8.3749749999999992</v>
      </c>
      <c r="I31" s="83">
        <v>-14.850865133999999</v>
      </c>
      <c r="J31" s="84">
        <f t="shared" si="0"/>
        <v>9.3016374283526402E-4</v>
      </c>
      <c r="K31" s="84">
        <f>I31/'סכום נכסי הקרן'!$C$42</f>
        <v>-6.1085233429519314E-6</v>
      </c>
    </row>
    <row r="32" spans="2:11">
      <c r="B32" s="76" t="s">
        <v>2387</v>
      </c>
      <c r="C32" s="73" t="s">
        <v>2389</v>
      </c>
      <c r="D32" s="86" t="s">
        <v>551</v>
      </c>
      <c r="E32" s="86" t="s">
        <v>133</v>
      </c>
      <c r="F32" s="94">
        <v>44816</v>
      </c>
      <c r="G32" s="83">
        <v>963107.59158000012</v>
      </c>
      <c r="H32" s="85">
        <v>-8.3749749999999992</v>
      </c>
      <c r="I32" s="83">
        <v>-80.660019583999997</v>
      </c>
      <c r="J32" s="84">
        <f t="shared" si="0"/>
        <v>5.0520306417469307E-3</v>
      </c>
      <c r="K32" s="84">
        <f>I32/'סכום נכסי הקרן'!$C$42</f>
        <v>-3.317743498618078E-5</v>
      </c>
    </row>
    <row r="33" spans="2:11">
      <c r="B33" s="76" t="s">
        <v>2390</v>
      </c>
      <c r="C33" s="73" t="s">
        <v>2391</v>
      </c>
      <c r="D33" s="86" t="s">
        <v>551</v>
      </c>
      <c r="E33" s="86" t="s">
        <v>133</v>
      </c>
      <c r="F33" s="94">
        <v>44816</v>
      </c>
      <c r="G33" s="83">
        <v>899170.68351600005</v>
      </c>
      <c r="H33" s="85">
        <v>-8.3424010000000006</v>
      </c>
      <c r="I33" s="83">
        <v>-75.012420274999997</v>
      </c>
      <c r="J33" s="84">
        <f t="shared" si="0"/>
        <v>4.6983009388714744E-3</v>
      </c>
      <c r="K33" s="84">
        <f>I33/'סכום נכסי הקרן'!$C$42</f>
        <v>-3.0854439531075354E-5</v>
      </c>
    </row>
    <row r="34" spans="2:11">
      <c r="B34" s="76" t="s">
        <v>2390</v>
      </c>
      <c r="C34" s="73" t="s">
        <v>2392</v>
      </c>
      <c r="D34" s="86" t="s">
        <v>551</v>
      </c>
      <c r="E34" s="86" t="s">
        <v>133</v>
      </c>
      <c r="F34" s="94">
        <v>44816</v>
      </c>
      <c r="G34" s="83">
        <v>886888.03830000001</v>
      </c>
      <c r="H34" s="85">
        <v>-8.3424010000000006</v>
      </c>
      <c r="I34" s="83">
        <v>-73.987752772000007</v>
      </c>
      <c r="J34" s="84">
        <f t="shared" si="0"/>
        <v>4.6341222832071618E-3</v>
      </c>
      <c r="K34" s="84">
        <f>I34/'סכום נכסי הקרן'!$C$42</f>
        <v>-3.043296877470105E-5</v>
      </c>
    </row>
    <row r="35" spans="2:11">
      <c r="B35" s="76" t="s">
        <v>2393</v>
      </c>
      <c r="C35" s="73" t="s">
        <v>2394</v>
      </c>
      <c r="D35" s="86" t="s">
        <v>551</v>
      </c>
      <c r="E35" s="86" t="s">
        <v>133</v>
      </c>
      <c r="F35" s="94">
        <v>44950</v>
      </c>
      <c r="G35" s="83">
        <v>749930.60771999997</v>
      </c>
      <c r="H35" s="85">
        <v>-7.5238060000000004</v>
      </c>
      <c r="I35" s="83">
        <v>-56.423326778000011</v>
      </c>
      <c r="J35" s="84">
        <f t="shared" si="0"/>
        <v>3.5339983459203145E-3</v>
      </c>
      <c r="K35" s="84">
        <f>I35/'סכום נכסי הקרן'!$C$42</f>
        <v>-2.3208291611330842E-5</v>
      </c>
    </row>
    <row r="36" spans="2:11">
      <c r="B36" s="76" t="s">
        <v>2395</v>
      </c>
      <c r="C36" s="73" t="s">
        <v>2396</v>
      </c>
      <c r="D36" s="86" t="s">
        <v>551</v>
      </c>
      <c r="E36" s="86" t="s">
        <v>133</v>
      </c>
      <c r="F36" s="94">
        <v>44950</v>
      </c>
      <c r="G36" s="83">
        <v>1067080.6557839999</v>
      </c>
      <c r="H36" s="85">
        <v>-7.4013200000000001</v>
      </c>
      <c r="I36" s="83">
        <v>-78.978052534</v>
      </c>
      <c r="J36" s="84">
        <f t="shared" si="0"/>
        <v>4.9466829227799219E-3</v>
      </c>
      <c r="K36" s="84">
        <f>I36/'סכום נכסי הקרן'!$C$42</f>
        <v>-3.24856008812788E-5</v>
      </c>
    </row>
    <row r="37" spans="2:11">
      <c r="B37" s="76" t="s">
        <v>2397</v>
      </c>
      <c r="C37" s="73" t="s">
        <v>2398</v>
      </c>
      <c r="D37" s="86" t="s">
        <v>551</v>
      </c>
      <c r="E37" s="86" t="s">
        <v>133</v>
      </c>
      <c r="F37" s="94">
        <v>44950</v>
      </c>
      <c r="G37" s="83">
        <v>622501.03607999999</v>
      </c>
      <c r="H37" s="85">
        <v>-7.3948809999999998</v>
      </c>
      <c r="I37" s="83">
        <v>-46.033210439000001</v>
      </c>
      <c r="J37" s="84">
        <f t="shared" si="0"/>
        <v>2.8832275379455071E-3</v>
      </c>
      <c r="K37" s="84">
        <f>I37/'סכום נכסי הקרן'!$C$42</f>
        <v>-1.8934583135757809E-5</v>
      </c>
    </row>
    <row r="38" spans="2:11">
      <c r="B38" s="76" t="s">
        <v>2399</v>
      </c>
      <c r="C38" s="73" t="s">
        <v>2400</v>
      </c>
      <c r="D38" s="86" t="s">
        <v>551</v>
      </c>
      <c r="E38" s="86" t="s">
        <v>133</v>
      </c>
      <c r="F38" s="94">
        <v>44952</v>
      </c>
      <c r="G38" s="83">
        <v>836731.81401900004</v>
      </c>
      <c r="H38" s="85">
        <v>-7.2813369999999997</v>
      </c>
      <c r="I38" s="83">
        <v>-60.925266151000002</v>
      </c>
      <c r="J38" s="84">
        <f t="shared" si="0"/>
        <v>3.8159711966211157E-3</v>
      </c>
      <c r="K38" s="84">
        <f>I38/'סכום נכסי הקרן'!$C$42</f>
        <v>-2.5060049168913469E-5</v>
      </c>
    </row>
    <row r="39" spans="2:11">
      <c r="B39" s="76" t="s">
        <v>2401</v>
      </c>
      <c r="C39" s="73" t="s">
        <v>2402</v>
      </c>
      <c r="D39" s="86" t="s">
        <v>551</v>
      </c>
      <c r="E39" s="86" t="s">
        <v>133</v>
      </c>
      <c r="F39" s="94">
        <v>44952</v>
      </c>
      <c r="G39" s="83">
        <v>1691671.6233999999</v>
      </c>
      <c r="H39" s="85">
        <v>-7.2556409999999998</v>
      </c>
      <c r="I39" s="83">
        <v>-122.741623769</v>
      </c>
      <c r="J39" s="84">
        <f t="shared" si="0"/>
        <v>7.6877546955340121E-3</v>
      </c>
      <c r="K39" s="84">
        <f>I39/'סכום נכסי הקרן'!$C$42</f>
        <v>-5.0486626009969947E-5</v>
      </c>
    </row>
    <row r="40" spans="2:11">
      <c r="B40" s="76" t="s">
        <v>2403</v>
      </c>
      <c r="C40" s="73" t="s">
        <v>2404</v>
      </c>
      <c r="D40" s="86" t="s">
        <v>551</v>
      </c>
      <c r="E40" s="86" t="s">
        <v>133</v>
      </c>
      <c r="F40" s="94">
        <v>44952</v>
      </c>
      <c r="G40" s="83">
        <v>855072.02953899989</v>
      </c>
      <c r="H40" s="85">
        <v>-7.2139110000000004</v>
      </c>
      <c r="I40" s="83">
        <v>-61.684137458999999</v>
      </c>
      <c r="J40" s="84">
        <f t="shared" si="0"/>
        <v>3.8635020690524812E-3</v>
      </c>
      <c r="K40" s="84">
        <f>I40/'סכום נכסי הקרן'!$C$42</f>
        <v>-2.5372191462132576E-5</v>
      </c>
    </row>
    <row r="41" spans="2:11">
      <c r="B41" s="76" t="s">
        <v>2405</v>
      </c>
      <c r="C41" s="73" t="s">
        <v>2406</v>
      </c>
      <c r="D41" s="86" t="s">
        <v>551</v>
      </c>
      <c r="E41" s="86" t="s">
        <v>133</v>
      </c>
      <c r="F41" s="94">
        <v>44900</v>
      </c>
      <c r="G41" s="83">
        <v>1711363.42738</v>
      </c>
      <c r="H41" s="85">
        <v>-7.8495699999999999</v>
      </c>
      <c r="I41" s="83">
        <v>-134.33467109300003</v>
      </c>
      <c r="J41" s="84">
        <f t="shared" si="0"/>
        <v>8.4138694499580023E-3</v>
      </c>
      <c r="K41" s="84">
        <f>I41/'סכום נכסי הקרן'!$C$42</f>
        <v>-5.5255129363520132E-5</v>
      </c>
    </row>
    <row r="42" spans="2:11">
      <c r="B42" s="76" t="s">
        <v>2407</v>
      </c>
      <c r="C42" s="73" t="s">
        <v>2408</v>
      </c>
      <c r="D42" s="86" t="s">
        <v>551</v>
      </c>
      <c r="E42" s="86" t="s">
        <v>133</v>
      </c>
      <c r="F42" s="94">
        <v>44900</v>
      </c>
      <c r="G42" s="83">
        <v>2835786.5752440002</v>
      </c>
      <c r="H42" s="85">
        <v>-7.827007</v>
      </c>
      <c r="I42" s="83">
        <v>-221.95722460399998</v>
      </c>
      <c r="J42" s="84">
        <f t="shared" si="0"/>
        <v>1.3901988936275258E-2</v>
      </c>
      <c r="K42" s="84">
        <f>I42/'סכום נכסי הקרן'!$C$42</f>
        <v>-9.1296424511073119E-5</v>
      </c>
    </row>
    <row r="43" spans="2:11">
      <c r="B43" s="76" t="s">
        <v>2407</v>
      </c>
      <c r="C43" s="73" t="s">
        <v>2409</v>
      </c>
      <c r="D43" s="86" t="s">
        <v>551</v>
      </c>
      <c r="E43" s="86" t="s">
        <v>133</v>
      </c>
      <c r="F43" s="94">
        <v>44900</v>
      </c>
      <c r="G43" s="83">
        <v>535171.75404000003</v>
      </c>
      <c r="H43" s="85">
        <v>-7.827007</v>
      </c>
      <c r="I43" s="83">
        <v>-41.887932695000003</v>
      </c>
      <c r="J43" s="84">
        <f t="shared" si="0"/>
        <v>2.6235937033735933E-3</v>
      </c>
      <c r="K43" s="84">
        <f>I43/'סכום נכסי הקרן'!$C$42</f>
        <v>-1.7229529212382582E-5</v>
      </c>
    </row>
    <row r="44" spans="2:11">
      <c r="B44" s="76" t="s">
        <v>2410</v>
      </c>
      <c r="C44" s="73" t="s">
        <v>2411</v>
      </c>
      <c r="D44" s="86" t="s">
        <v>551</v>
      </c>
      <c r="E44" s="86" t="s">
        <v>133</v>
      </c>
      <c r="F44" s="94">
        <v>44900</v>
      </c>
      <c r="G44" s="83">
        <v>1292637.48912</v>
      </c>
      <c r="H44" s="85">
        <v>-7.7625950000000001</v>
      </c>
      <c r="I44" s="83">
        <v>-100.342207848</v>
      </c>
      <c r="J44" s="84">
        <f t="shared" si="0"/>
        <v>6.2847977389927654E-3</v>
      </c>
      <c r="K44" s="84">
        <f>I44/'סכום נכסי הקרן'!$C$42</f>
        <v>-4.1273199466309459E-5</v>
      </c>
    </row>
    <row r="45" spans="2:11">
      <c r="B45" s="76" t="s">
        <v>2410</v>
      </c>
      <c r="C45" s="73" t="s">
        <v>2412</v>
      </c>
      <c r="D45" s="86" t="s">
        <v>551</v>
      </c>
      <c r="E45" s="86" t="s">
        <v>133</v>
      </c>
      <c r="F45" s="94">
        <v>44900</v>
      </c>
      <c r="G45" s="83">
        <v>642589.96982400003</v>
      </c>
      <c r="H45" s="85">
        <v>-7.7625950000000001</v>
      </c>
      <c r="I45" s="83">
        <v>-49.881654246999993</v>
      </c>
      <c r="J45" s="84">
        <f t="shared" si="0"/>
        <v>3.1242695825833668E-3</v>
      </c>
      <c r="K45" s="84">
        <f>I45/'סכום נכסי הקרן'!$C$42</f>
        <v>-2.051754201546551E-5</v>
      </c>
    </row>
    <row r="46" spans="2:11">
      <c r="B46" s="76" t="s">
        <v>2413</v>
      </c>
      <c r="C46" s="73" t="s">
        <v>2414</v>
      </c>
      <c r="D46" s="86" t="s">
        <v>551</v>
      </c>
      <c r="E46" s="86" t="s">
        <v>133</v>
      </c>
      <c r="F46" s="94">
        <v>44810</v>
      </c>
      <c r="G46" s="83">
        <v>715161.77612000005</v>
      </c>
      <c r="H46" s="85">
        <v>-7.5199540000000002</v>
      </c>
      <c r="I46" s="83">
        <v>-53.779838639000005</v>
      </c>
      <c r="J46" s="84">
        <f t="shared" si="0"/>
        <v>3.368427061060724E-3</v>
      </c>
      <c r="K46" s="84">
        <f>I46/'סכום נכסי הקרן'!$C$42</f>
        <v>-2.2120960411552531E-5</v>
      </c>
    </row>
    <row r="47" spans="2:11">
      <c r="B47" s="76" t="s">
        <v>2415</v>
      </c>
      <c r="C47" s="73" t="s">
        <v>2416</v>
      </c>
      <c r="D47" s="86" t="s">
        <v>551</v>
      </c>
      <c r="E47" s="86" t="s">
        <v>133</v>
      </c>
      <c r="F47" s="94">
        <v>44810</v>
      </c>
      <c r="G47" s="83">
        <v>894085.50659999996</v>
      </c>
      <c r="H47" s="85">
        <v>-7.5039259999999999</v>
      </c>
      <c r="I47" s="83">
        <v>-67.091511849</v>
      </c>
      <c r="J47" s="84">
        <f t="shared" si="0"/>
        <v>4.2021856107943498E-3</v>
      </c>
      <c r="K47" s="84">
        <f>I47/'סכום נכסי הקרן'!$C$42</f>
        <v>-2.7596376544102862E-5</v>
      </c>
    </row>
    <row r="48" spans="2:11">
      <c r="B48" s="76" t="s">
        <v>2417</v>
      </c>
      <c r="C48" s="73" t="s">
        <v>2418</v>
      </c>
      <c r="D48" s="86" t="s">
        <v>551</v>
      </c>
      <c r="E48" s="86" t="s">
        <v>133</v>
      </c>
      <c r="F48" s="94">
        <v>44881</v>
      </c>
      <c r="G48" s="83">
        <v>626121.09606200003</v>
      </c>
      <c r="H48" s="85">
        <v>-7.5780830000000003</v>
      </c>
      <c r="I48" s="83">
        <v>-47.447976903000004</v>
      </c>
      <c r="J48" s="84">
        <f t="shared" si="0"/>
        <v>2.9718395115590338E-3</v>
      </c>
      <c r="K48" s="84">
        <f>I48/'סכום נכסי הקרן'!$C$42</f>
        <v>-1.9516511117204764E-5</v>
      </c>
    </row>
    <row r="49" spans="2:11">
      <c r="B49" s="76" t="s">
        <v>2417</v>
      </c>
      <c r="C49" s="73" t="s">
        <v>2419</v>
      </c>
      <c r="D49" s="86" t="s">
        <v>551</v>
      </c>
      <c r="E49" s="86" t="s">
        <v>133</v>
      </c>
      <c r="F49" s="94">
        <v>44881</v>
      </c>
      <c r="G49" s="83">
        <v>550585.1936</v>
      </c>
      <c r="H49" s="85">
        <v>-7.5780830000000003</v>
      </c>
      <c r="I49" s="83">
        <v>-41.723803451999999</v>
      </c>
      <c r="J49" s="84">
        <f t="shared" si="0"/>
        <v>2.6133136914281555E-3</v>
      </c>
      <c r="K49" s="84">
        <f>I49/'סכום נכסי הקרן'!$C$42</f>
        <v>-1.7162018848300747E-5</v>
      </c>
    </row>
    <row r="50" spans="2:11">
      <c r="B50" s="76" t="s">
        <v>2420</v>
      </c>
      <c r="C50" s="73" t="s">
        <v>2421</v>
      </c>
      <c r="D50" s="86" t="s">
        <v>551</v>
      </c>
      <c r="E50" s="86" t="s">
        <v>133</v>
      </c>
      <c r="F50" s="94">
        <v>44949</v>
      </c>
      <c r="G50" s="83">
        <v>1619657.7857999997</v>
      </c>
      <c r="H50" s="85">
        <v>-7.5505560000000003</v>
      </c>
      <c r="I50" s="83">
        <v>-122.293171812</v>
      </c>
      <c r="J50" s="84">
        <f t="shared" si="0"/>
        <v>7.6596665170312042E-3</v>
      </c>
      <c r="K50" s="84">
        <f>I50/'סכום נכסי הקרן'!$C$42</f>
        <v>-5.0302166773231246E-5</v>
      </c>
    </row>
    <row r="51" spans="2:11">
      <c r="B51" s="76" t="s">
        <v>2422</v>
      </c>
      <c r="C51" s="73" t="s">
        <v>2423</v>
      </c>
      <c r="D51" s="86" t="s">
        <v>551</v>
      </c>
      <c r="E51" s="86" t="s">
        <v>133</v>
      </c>
      <c r="F51" s="94">
        <v>44949</v>
      </c>
      <c r="G51" s="83">
        <v>2646999.8812759998</v>
      </c>
      <c r="H51" s="85">
        <v>-7.348668</v>
      </c>
      <c r="I51" s="83">
        <v>-194.519221587</v>
      </c>
      <c r="J51" s="84">
        <f t="shared" si="0"/>
        <v>1.2183446928659315E-2</v>
      </c>
      <c r="K51" s="84">
        <f>I51/'סכום נכסי הקרן'!$C$42</f>
        <v>-8.0010504101654775E-5</v>
      </c>
    </row>
    <row r="52" spans="2:11">
      <c r="B52" s="76" t="s">
        <v>2424</v>
      </c>
      <c r="C52" s="73" t="s">
        <v>2425</v>
      </c>
      <c r="D52" s="86" t="s">
        <v>551</v>
      </c>
      <c r="E52" s="86" t="s">
        <v>133</v>
      </c>
      <c r="F52" s="94">
        <v>44949</v>
      </c>
      <c r="G52" s="83">
        <v>2269345.1868989998</v>
      </c>
      <c r="H52" s="85">
        <v>-7.4723850000000001</v>
      </c>
      <c r="I52" s="83">
        <v>-169.57421272599998</v>
      </c>
      <c r="J52" s="84">
        <f t="shared" si="0"/>
        <v>1.0621050219925821E-2</v>
      </c>
      <c r="K52" s="84">
        <f>I52/'סכום נכסי הקרן'!$C$42</f>
        <v>-6.9750013043211003E-5</v>
      </c>
    </row>
    <row r="53" spans="2:11">
      <c r="B53" s="76" t="s">
        <v>2426</v>
      </c>
      <c r="C53" s="73" t="s">
        <v>2427</v>
      </c>
      <c r="D53" s="86" t="s">
        <v>551</v>
      </c>
      <c r="E53" s="86" t="s">
        <v>133</v>
      </c>
      <c r="F53" s="94">
        <v>44949</v>
      </c>
      <c r="G53" s="83">
        <v>1008310.0608</v>
      </c>
      <c r="H53" s="85">
        <v>-7.3007439999999999</v>
      </c>
      <c r="I53" s="83">
        <v>-73.614136744999996</v>
      </c>
      <c r="J53" s="84">
        <f t="shared" si="0"/>
        <v>4.6107213514148485E-3</v>
      </c>
      <c r="K53" s="84">
        <f>I53/'סכום נכסי הקרן'!$C$42</f>
        <v>-3.0279291382735146E-5</v>
      </c>
    </row>
    <row r="54" spans="2:11">
      <c r="B54" s="76" t="s">
        <v>2428</v>
      </c>
      <c r="C54" s="73" t="s">
        <v>2429</v>
      </c>
      <c r="D54" s="86" t="s">
        <v>551</v>
      </c>
      <c r="E54" s="86" t="s">
        <v>133</v>
      </c>
      <c r="F54" s="94">
        <v>44810</v>
      </c>
      <c r="G54" s="83">
        <v>648654.60382199998</v>
      </c>
      <c r="H54" s="85">
        <v>-7.3087609999999996</v>
      </c>
      <c r="I54" s="83">
        <v>-47.408612515999998</v>
      </c>
      <c r="J54" s="84">
        <f t="shared" si="0"/>
        <v>2.9693739767086423E-3</v>
      </c>
      <c r="K54" s="84">
        <f>I54/'סכום נכסי הקרן'!$C$42</f>
        <v>-1.9500319583937116E-5</v>
      </c>
    </row>
    <row r="55" spans="2:11">
      <c r="B55" s="76" t="s">
        <v>2428</v>
      </c>
      <c r="C55" s="73" t="s">
        <v>2430</v>
      </c>
      <c r="D55" s="86" t="s">
        <v>551</v>
      </c>
      <c r="E55" s="86" t="s">
        <v>133</v>
      </c>
      <c r="F55" s="94">
        <v>44810</v>
      </c>
      <c r="G55" s="83">
        <v>537426.96077400004</v>
      </c>
      <c r="H55" s="85">
        <v>-7.3087609999999996</v>
      </c>
      <c r="I55" s="83">
        <v>-39.279250294999997</v>
      </c>
      <c r="J55" s="84">
        <f t="shared" si="0"/>
        <v>2.4602024286459558E-3</v>
      </c>
      <c r="K55" s="84">
        <f>I55/'סכום נכסי הקרן'!$C$42</f>
        <v>-1.6156514462671776E-5</v>
      </c>
    </row>
    <row r="56" spans="2:11">
      <c r="B56" s="76" t="s">
        <v>2431</v>
      </c>
      <c r="C56" s="73" t="s">
        <v>2432</v>
      </c>
      <c r="D56" s="86" t="s">
        <v>551</v>
      </c>
      <c r="E56" s="86" t="s">
        <v>133</v>
      </c>
      <c r="F56" s="94">
        <v>44881</v>
      </c>
      <c r="G56" s="83">
        <v>2419428.9690450002</v>
      </c>
      <c r="H56" s="85">
        <v>-7.3828649999999998</v>
      </c>
      <c r="I56" s="83">
        <v>-178.62316953499999</v>
      </c>
      <c r="J56" s="84">
        <f t="shared" si="0"/>
        <v>1.1187819324504378E-2</v>
      </c>
      <c r="K56" s="84">
        <f>I56/'סכום נכסי הקרן'!$C$42</f>
        <v>-7.3472069866054976E-5</v>
      </c>
    </row>
    <row r="57" spans="2:11">
      <c r="B57" s="76" t="s">
        <v>2433</v>
      </c>
      <c r="C57" s="73" t="s">
        <v>2434</v>
      </c>
      <c r="D57" s="86" t="s">
        <v>551</v>
      </c>
      <c r="E57" s="86" t="s">
        <v>133</v>
      </c>
      <c r="F57" s="94">
        <v>44810</v>
      </c>
      <c r="G57" s="83">
        <v>649021.39164000005</v>
      </c>
      <c r="H57" s="85">
        <v>-7.2481159999999996</v>
      </c>
      <c r="I57" s="83">
        <v>-47.041824698000006</v>
      </c>
      <c r="J57" s="84">
        <f t="shared" si="0"/>
        <v>2.946400720501759E-3</v>
      </c>
      <c r="K57" s="84">
        <f>I57/'סכום נכסי הקרן'!$C$42</f>
        <v>-1.9349450801011209E-5</v>
      </c>
    </row>
    <row r="58" spans="2:11">
      <c r="B58" s="76" t="s">
        <v>2435</v>
      </c>
      <c r="C58" s="73" t="s">
        <v>2436</v>
      </c>
      <c r="D58" s="86" t="s">
        <v>551</v>
      </c>
      <c r="E58" s="86" t="s">
        <v>133</v>
      </c>
      <c r="F58" s="94">
        <v>44949</v>
      </c>
      <c r="G58" s="83">
        <v>627539.26388999994</v>
      </c>
      <c r="H58" s="85">
        <v>-7.205025</v>
      </c>
      <c r="I58" s="83">
        <v>-45.214362573999999</v>
      </c>
      <c r="J58" s="84">
        <f t="shared" si="0"/>
        <v>2.8319401154250981E-3</v>
      </c>
      <c r="K58" s="84">
        <f>I58/'סכום נכסי הקרן'!$C$42</f>
        <v>-1.8597771020601821E-5</v>
      </c>
    </row>
    <row r="59" spans="2:11">
      <c r="B59" s="76" t="s">
        <v>2437</v>
      </c>
      <c r="C59" s="73" t="s">
        <v>2438</v>
      </c>
      <c r="D59" s="86" t="s">
        <v>551</v>
      </c>
      <c r="E59" s="86" t="s">
        <v>133</v>
      </c>
      <c r="F59" s="94">
        <v>44949</v>
      </c>
      <c r="G59" s="83">
        <v>1625111.341515</v>
      </c>
      <c r="H59" s="85">
        <v>-7.3417870000000001</v>
      </c>
      <c r="I59" s="83">
        <v>-119.312216271</v>
      </c>
      <c r="J59" s="84">
        <f t="shared" si="0"/>
        <v>7.4729584203497524E-3</v>
      </c>
      <c r="K59" s="84">
        <f>I59/'סכום נכסי הקרן'!$C$42</f>
        <v>-4.9076026993346525E-5</v>
      </c>
    </row>
    <row r="60" spans="2:11">
      <c r="B60" s="76" t="s">
        <v>2439</v>
      </c>
      <c r="C60" s="73" t="s">
        <v>2440</v>
      </c>
      <c r="D60" s="86" t="s">
        <v>551</v>
      </c>
      <c r="E60" s="86" t="s">
        <v>133</v>
      </c>
      <c r="F60" s="94">
        <v>44879</v>
      </c>
      <c r="G60" s="83">
        <v>1723999.26771</v>
      </c>
      <c r="H60" s="85">
        <v>-7.138477</v>
      </c>
      <c r="I60" s="83">
        <v>-123.06728715499999</v>
      </c>
      <c r="J60" s="84">
        <f t="shared" si="0"/>
        <v>7.7081521788653126E-3</v>
      </c>
      <c r="K60" s="84">
        <f>I60/'סכום נכסי הקרן'!$C$42</f>
        <v>-5.0620579310156561E-5</v>
      </c>
    </row>
    <row r="61" spans="2:11">
      <c r="B61" s="76" t="s">
        <v>2441</v>
      </c>
      <c r="C61" s="73" t="s">
        <v>2442</v>
      </c>
      <c r="D61" s="86" t="s">
        <v>551</v>
      </c>
      <c r="E61" s="86" t="s">
        <v>133</v>
      </c>
      <c r="F61" s="94">
        <v>44889</v>
      </c>
      <c r="G61" s="83">
        <v>1976371.4806000001</v>
      </c>
      <c r="H61" s="85">
        <v>-7.0696830000000004</v>
      </c>
      <c r="I61" s="83">
        <v>-139.723207906</v>
      </c>
      <c r="J61" s="84">
        <f t="shared" si="0"/>
        <v>8.7513731256806063E-3</v>
      </c>
      <c r="K61" s="84">
        <f>I61/'סכום נכסי הקרן'!$C$42</f>
        <v>-5.7471566090240336E-5</v>
      </c>
    </row>
    <row r="62" spans="2:11">
      <c r="B62" s="76" t="s">
        <v>2443</v>
      </c>
      <c r="C62" s="73" t="s">
        <v>2444</v>
      </c>
      <c r="D62" s="86" t="s">
        <v>551</v>
      </c>
      <c r="E62" s="86" t="s">
        <v>133</v>
      </c>
      <c r="F62" s="94">
        <v>44889</v>
      </c>
      <c r="G62" s="83">
        <v>1543898.214444</v>
      </c>
      <c r="H62" s="85">
        <v>-7.0665060000000004</v>
      </c>
      <c r="I62" s="83">
        <v>-109.09966650599999</v>
      </c>
      <c r="J62" s="84">
        <f t="shared" si="0"/>
        <v>6.8333092532749176E-3</v>
      </c>
      <c r="K62" s="84">
        <f>I62/'סכום נכסי הקרן'!$C$42</f>
        <v>-4.4875355984104248E-5</v>
      </c>
    </row>
    <row r="63" spans="2:11">
      <c r="B63" s="76" t="s">
        <v>2445</v>
      </c>
      <c r="C63" s="73" t="s">
        <v>2446</v>
      </c>
      <c r="D63" s="86" t="s">
        <v>551</v>
      </c>
      <c r="E63" s="86" t="s">
        <v>133</v>
      </c>
      <c r="F63" s="94">
        <v>44889</v>
      </c>
      <c r="G63" s="83">
        <v>628882.79130599997</v>
      </c>
      <c r="H63" s="85">
        <v>-7.0633299999999997</v>
      </c>
      <c r="I63" s="83">
        <v>-44.420064154000002</v>
      </c>
      <c r="J63" s="84">
        <f t="shared" si="0"/>
        <v>2.7821903140088935E-3</v>
      </c>
      <c r="K63" s="84">
        <f>I63/'סכום נכסי הקרן'!$C$42</f>
        <v>-1.8271056691432437E-5</v>
      </c>
    </row>
    <row r="64" spans="2:11">
      <c r="B64" s="76" t="s">
        <v>2447</v>
      </c>
      <c r="C64" s="73" t="s">
        <v>2448</v>
      </c>
      <c r="D64" s="86" t="s">
        <v>551</v>
      </c>
      <c r="E64" s="86" t="s">
        <v>133</v>
      </c>
      <c r="F64" s="94">
        <v>44901</v>
      </c>
      <c r="G64" s="83">
        <v>1437531.6834560002</v>
      </c>
      <c r="H64" s="85">
        <v>-7.0199379999999998</v>
      </c>
      <c r="I64" s="83">
        <v>-100.91383702399999</v>
      </c>
      <c r="J64" s="84">
        <f t="shared" si="0"/>
        <v>6.3206009551060593E-3</v>
      </c>
      <c r="K64" s="84">
        <f>I64/'סכום נכסי הקרן'!$C$42</f>
        <v>-4.1508324500009623E-5</v>
      </c>
    </row>
    <row r="65" spans="2:11">
      <c r="B65" s="76" t="s">
        <v>2449</v>
      </c>
      <c r="C65" s="73" t="s">
        <v>2450</v>
      </c>
      <c r="D65" s="86" t="s">
        <v>551</v>
      </c>
      <c r="E65" s="86" t="s">
        <v>133</v>
      </c>
      <c r="F65" s="94">
        <v>44879</v>
      </c>
      <c r="G65" s="83">
        <v>1366917.8136519999</v>
      </c>
      <c r="H65" s="85">
        <v>-7.0812819999999999</v>
      </c>
      <c r="I65" s="83">
        <v>-96.795305267000018</v>
      </c>
      <c r="J65" s="84">
        <f t="shared" si="0"/>
        <v>6.0626423190595705E-3</v>
      </c>
      <c r="K65" s="84">
        <f>I65/'סכום נכסי הקרן'!$C$42</f>
        <v>-3.981427185396374E-5</v>
      </c>
    </row>
    <row r="66" spans="2:11">
      <c r="B66" s="76" t="s">
        <v>2451</v>
      </c>
      <c r="C66" s="73" t="s">
        <v>2452</v>
      </c>
      <c r="D66" s="86" t="s">
        <v>551</v>
      </c>
      <c r="E66" s="86" t="s">
        <v>133</v>
      </c>
      <c r="F66" s="94">
        <v>44889</v>
      </c>
      <c r="G66" s="83">
        <v>719384.29085600004</v>
      </c>
      <c r="H66" s="85">
        <v>-6.9649400000000004</v>
      </c>
      <c r="I66" s="83">
        <v>-50.104686781999995</v>
      </c>
      <c r="J66" s="84">
        <f t="shared" si="0"/>
        <v>3.1382389221240436E-3</v>
      </c>
      <c r="K66" s="84">
        <f>I66/'סכום נכסי הקרן'!$C$42</f>
        <v>-2.0609280741391054E-5</v>
      </c>
    </row>
    <row r="67" spans="2:11">
      <c r="B67" s="76" t="s">
        <v>2453</v>
      </c>
      <c r="C67" s="73" t="s">
        <v>2454</v>
      </c>
      <c r="D67" s="86" t="s">
        <v>551</v>
      </c>
      <c r="E67" s="86" t="s">
        <v>133</v>
      </c>
      <c r="F67" s="94">
        <v>44959</v>
      </c>
      <c r="G67" s="83">
        <v>1115144.8159459999</v>
      </c>
      <c r="H67" s="85">
        <v>-6.1505979999999996</v>
      </c>
      <c r="I67" s="83">
        <v>-68.588076048000005</v>
      </c>
      <c r="J67" s="84">
        <f t="shared" si="0"/>
        <v>4.2959208743075915E-3</v>
      </c>
      <c r="K67" s="84">
        <f>I67/'סכום נכסי הקרן'!$C$42</f>
        <v>-2.8211949930658519E-5</v>
      </c>
    </row>
    <row r="68" spans="2:11">
      <c r="B68" s="76" t="s">
        <v>2455</v>
      </c>
      <c r="C68" s="73" t="s">
        <v>2456</v>
      </c>
      <c r="D68" s="86" t="s">
        <v>551</v>
      </c>
      <c r="E68" s="86" t="s">
        <v>133</v>
      </c>
      <c r="F68" s="94">
        <v>44959</v>
      </c>
      <c r="G68" s="83">
        <v>325668.97314000002</v>
      </c>
      <c r="H68" s="85">
        <v>-6.1380140000000001</v>
      </c>
      <c r="I68" s="83">
        <v>-19.989605779000001</v>
      </c>
      <c r="J68" s="84">
        <f t="shared" si="0"/>
        <v>1.2520217752585556E-3</v>
      </c>
      <c r="K68" s="84">
        <f>I68/'סכום נכסי הקרן'!$C$42</f>
        <v>-8.2222128081867171E-6</v>
      </c>
    </row>
    <row r="69" spans="2:11">
      <c r="B69" s="76" t="s">
        <v>2457</v>
      </c>
      <c r="C69" s="73" t="s">
        <v>2458</v>
      </c>
      <c r="D69" s="86" t="s">
        <v>551</v>
      </c>
      <c r="E69" s="86" t="s">
        <v>133</v>
      </c>
      <c r="F69" s="94">
        <v>44879</v>
      </c>
      <c r="G69" s="83">
        <v>1140179.2368749999</v>
      </c>
      <c r="H69" s="85">
        <v>-6.9797529999999997</v>
      </c>
      <c r="I69" s="83">
        <v>-79.581695540999988</v>
      </c>
      <c r="J69" s="84">
        <f t="shared" si="0"/>
        <v>4.9844912816641431E-3</v>
      </c>
      <c r="K69" s="84">
        <f>I69/'סכום נכסי הקרן'!$C$42</f>
        <v>-3.2733893985134896E-5</v>
      </c>
    </row>
    <row r="70" spans="2:11">
      <c r="B70" s="76" t="s">
        <v>2459</v>
      </c>
      <c r="C70" s="73" t="s">
        <v>2460</v>
      </c>
      <c r="D70" s="86" t="s">
        <v>551</v>
      </c>
      <c r="E70" s="86" t="s">
        <v>133</v>
      </c>
      <c r="F70" s="94">
        <v>44959</v>
      </c>
      <c r="G70" s="83">
        <v>900136.71143000002</v>
      </c>
      <c r="H70" s="85">
        <v>-6.0531459999999999</v>
      </c>
      <c r="I70" s="83">
        <v>-54.486588548</v>
      </c>
      <c r="J70" s="84">
        <f t="shared" si="0"/>
        <v>3.4126933805426014E-3</v>
      </c>
      <c r="K70" s="84">
        <f>I70/'סכום נכסי הקרן'!$C$42</f>
        <v>-2.2411663901066534E-5</v>
      </c>
    </row>
    <row r="71" spans="2:11">
      <c r="B71" s="76" t="s">
        <v>2459</v>
      </c>
      <c r="C71" s="73" t="s">
        <v>2461</v>
      </c>
      <c r="D71" s="86" t="s">
        <v>551</v>
      </c>
      <c r="E71" s="86" t="s">
        <v>133</v>
      </c>
      <c r="F71" s="94">
        <v>44959</v>
      </c>
      <c r="G71" s="83">
        <v>675547.73458399996</v>
      </c>
      <c r="H71" s="85">
        <v>-6.0531459999999999</v>
      </c>
      <c r="I71" s="83">
        <v>-40.891890076999999</v>
      </c>
      <c r="J71" s="84">
        <f t="shared" si="0"/>
        <v>2.5612079284559283E-3</v>
      </c>
      <c r="K71" s="84">
        <f>I71/'סכום נכסי הקרן'!$C$42</f>
        <v>-1.6819832569949387E-5</v>
      </c>
    </row>
    <row r="72" spans="2:11">
      <c r="B72" s="76" t="s">
        <v>2462</v>
      </c>
      <c r="C72" s="73" t="s">
        <v>2463</v>
      </c>
      <c r="D72" s="86" t="s">
        <v>551</v>
      </c>
      <c r="E72" s="86" t="s">
        <v>133</v>
      </c>
      <c r="F72" s="94">
        <v>44944</v>
      </c>
      <c r="G72" s="83">
        <v>1233166.7054349999</v>
      </c>
      <c r="H72" s="85">
        <v>-6.9058479999999998</v>
      </c>
      <c r="I72" s="83">
        <v>-85.160612349000004</v>
      </c>
      <c r="J72" s="84">
        <f t="shared" si="0"/>
        <v>5.3339191494868269E-3</v>
      </c>
      <c r="K72" s="84">
        <f>I72/'סכום נכסי הקרן'!$C$42</f>
        <v>-3.5028638651021977E-5</v>
      </c>
    </row>
    <row r="73" spans="2:11">
      <c r="B73" s="76" t="s">
        <v>2462</v>
      </c>
      <c r="C73" s="73" t="s">
        <v>2464</v>
      </c>
      <c r="D73" s="86" t="s">
        <v>551</v>
      </c>
      <c r="E73" s="86" t="s">
        <v>133</v>
      </c>
      <c r="F73" s="94">
        <v>44944</v>
      </c>
      <c r="G73" s="83">
        <v>108041.99637000001</v>
      </c>
      <c r="H73" s="85">
        <v>-6.9058479999999998</v>
      </c>
      <c r="I73" s="83">
        <v>-7.4612155270000002</v>
      </c>
      <c r="J73" s="84">
        <f t="shared" si="0"/>
        <v>4.6732308845805372E-4</v>
      </c>
      <c r="K73" s="84">
        <f>I73/'סכום נכסי הקרן'!$C$42</f>
        <v>-3.0689800763949824E-6</v>
      </c>
    </row>
    <row r="74" spans="2:11">
      <c r="B74" s="76" t="s">
        <v>2465</v>
      </c>
      <c r="C74" s="73" t="s">
        <v>2466</v>
      </c>
      <c r="D74" s="86" t="s">
        <v>551</v>
      </c>
      <c r="E74" s="86" t="s">
        <v>133</v>
      </c>
      <c r="F74" s="94">
        <v>44889</v>
      </c>
      <c r="G74" s="83">
        <v>2252607.6482250001</v>
      </c>
      <c r="H74" s="85">
        <v>-6.7497509999999998</v>
      </c>
      <c r="I74" s="83">
        <v>-152.04540686799999</v>
      </c>
      <c r="J74" s="84">
        <f t="shared" si="0"/>
        <v>9.5231573014195707E-3</v>
      </c>
      <c r="K74" s="84">
        <f>I74/'סכום נכסי הקרן'!$C$42</f>
        <v>-6.2539987311274029E-5</v>
      </c>
    </row>
    <row r="75" spans="2:11">
      <c r="B75" s="76" t="s">
        <v>2467</v>
      </c>
      <c r="C75" s="73" t="s">
        <v>2468</v>
      </c>
      <c r="D75" s="86" t="s">
        <v>551</v>
      </c>
      <c r="E75" s="86" t="s">
        <v>133</v>
      </c>
      <c r="F75" s="94">
        <v>44907</v>
      </c>
      <c r="G75" s="83">
        <v>451921.03736999998</v>
      </c>
      <c r="H75" s="85">
        <v>-6.3767969999999998</v>
      </c>
      <c r="I75" s="83">
        <v>-28.818085516</v>
      </c>
      <c r="J75" s="84">
        <f t="shared" si="0"/>
        <v>1.8049815982464144E-3</v>
      </c>
      <c r="K75" s="84">
        <f>I75/'סכום נכסי הקרן'!$C$42</f>
        <v>-1.1853582029416535E-5</v>
      </c>
    </row>
    <row r="76" spans="2:11">
      <c r="B76" s="76" t="s">
        <v>2469</v>
      </c>
      <c r="C76" s="73" t="s">
        <v>2470</v>
      </c>
      <c r="D76" s="86" t="s">
        <v>551</v>
      </c>
      <c r="E76" s="86" t="s">
        <v>133</v>
      </c>
      <c r="F76" s="94">
        <v>44882</v>
      </c>
      <c r="G76" s="83">
        <v>1446445.881232</v>
      </c>
      <c r="H76" s="85">
        <v>-6.4340130000000002</v>
      </c>
      <c r="I76" s="83">
        <v>-93.064509267999995</v>
      </c>
      <c r="J76" s="84">
        <f t="shared" ref="J76:J139" si="1">IFERROR(I76/$I$11,0)</f>
        <v>5.8289689849559704E-3</v>
      </c>
      <c r="K76" s="84">
        <f>I76/'סכום נכסי הקרן'!$C$42</f>
        <v>-3.8279704389910214E-5</v>
      </c>
    </row>
    <row r="77" spans="2:11">
      <c r="B77" s="76" t="s">
        <v>2471</v>
      </c>
      <c r="C77" s="73" t="s">
        <v>2472</v>
      </c>
      <c r="D77" s="86" t="s">
        <v>551</v>
      </c>
      <c r="E77" s="86" t="s">
        <v>133</v>
      </c>
      <c r="F77" s="94">
        <v>44958</v>
      </c>
      <c r="G77" s="83">
        <v>508881.48380999995</v>
      </c>
      <c r="H77" s="85">
        <v>-5.5955769999999996</v>
      </c>
      <c r="I77" s="83">
        <v>-28.474853621999998</v>
      </c>
      <c r="J77" s="84">
        <f t="shared" si="1"/>
        <v>1.7834837353069314E-3</v>
      </c>
      <c r="K77" s="84">
        <f>I77/'סכום נכסי הקרן'!$C$42</f>
        <v>-1.1712402373037828E-5</v>
      </c>
    </row>
    <row r="78" spans="2:11">
      <c r="B78" s="76" t="s">
        <v>2471</v>
      </c>
      <c r="C78" s="73" t="s">
        <v>2473</v>
      </c>
      <c r="D78" s="86" t="s">
        <v>551</v>
      </c>
      <c r="E78" s="86" t="s">
        <v>133</v>
      </c>
      <c r="F78" s="94">
        <v>44958</v>
      </c>
      <c r="G78" s="83">
        <v>1301878.066104</v>
      </c>
      <c r="H78" s="85">
        <v>-5.5955769999999996</v>
      </c>
      <c r="I78" s="83">
        <v>-72.847585451</v>
      </c>
      <c r="J78" s="84">
        <f t="shared" si="1"/>
        <v>4.5627094535039417E-3</v>
      </c>
      <c r="K78" s="84">
        <f>I78/'סכום נכסי הקרן'!$C$42</f>
        <v>-2.9963990123803856E-5</v>
      </c>
    </row>
    <row r="79" spans="2:11">
      <c r="B79" s="76" t="s">
        <v>2474</v>
      </c>
      <c r="C79" s="73" t="s">
        <v>2475</v>
      </c>
      <c r="D79" s="86" t="s">
        <v>551</v>
      </c>
      <c r="E79" s="86" t="s">
        <v>133</v>
      </c>
      <c r="F79" s="94">
        <v>44903</v>
      </c>
      <c r="G79" s="83">
        <v>1808963.6994</v>
      </c>
      <c r="H79" s="85">
        <v>-6.2626980000000003</v>
      </c>
      <c r="I79" s="83">
        <v>-113.28992801699999</v>
      </c>
      <c r="J79" s="84">
        <f t="shared" si="1"/>
        <v>7.0957605849220531E-3</v>
      </c>
      <c r="K79" s="84">
        <f>I79/'סכום נכסי הקרן'!$C$42</f>
        <v>-4.6598912828911597E-5</v>
      </c>
    </row>
    <row r="80" spans="2:11">
      <c r="B80" s="76" t="s">
        <v>2476</v>
      </c>
      <c r="C80" s="73" t="s">
        <v>2477</v>
      </c>
      <c r="D80" s="86" t="s">
        <v>551</v>
      </c>
      <c r="E80" s="86" t="s">
        <v>133</v>
      </c>
      <c r="F80" s="94">
        <v>44958</v>
      </c>
      <c r="G80" s="83">
        <v>1375512.2313659999</v>
      </c>
      <c r="H80" s="85">
        <v>-5.5488939999999998</v>
      </c>
      <c r="I80" s="83">
        <v>-76.325719597999992</v>
      </c>
      <c r="J80" s="84">
        <f t="shared" si="1"/>
        <v>4.7805576560877644E-3</v>
      </c>
      <c r="K80" s="84">
        <f>I80/'סכום נכסי הקרן'!$C$42</f>
        <v>-3.1394631600590674E-5</v>
      </c>
    </row>
    <row r="81" spans="2:11">
      <c r="B81" s="76" t="s">
        <v>2476</v>
      </c>
      <c r="C81" s="73" t="s">
        <v>2478</v>
      </c>
      <c r="D81" s="86" t="s">
        <v>551</v>
      </c>
      <c r="E81" s="86" t="s">
        <v>133</v>
      </c>
      <c r="F81" s="94">
        <v>44958</v>
      </c>
      <c r="G81" s="83">
        <v>814033.66472999984</v>
      </c>
      <c r="H81" s="85">
        <v>-5.5488939999999998</v>
      </c>
      <c r="I81" s="83">
        <v>-45.169867504999999</v>
      </c>
      <c r="J81" s="84">
        <f t="shared" si="1"/>
        <v>2.8291532272845545E-3</v>
      </c>
      <c r="K81" s="84">
        <f>I81/'סכום נכסי הקרן'!$C$42</f>
        <v>-1.8579469112586341E-5</v>
      </c>
    </row>
    <row r="82" spans="2:11">
      <c r="B82" s="76" t="s">
        <v>2479</v>
      </c>
      <c r="C82" s="73" t="s">
        <v>2480</v>
      </c>
      <c r="D82" s="86" t="s">
        <v>551</v>
      </c>
      <c r="E82" s="86" t="s">
        <v>133</v>
      </c>
      <c r="F82" s="94">
        <v>44958</v>
      </c>
      <c r="G82" s="83">
        <v>669375.74796199996</v>
      </c>
      <c r="H82" s="85">
        <v>-5.5395630000000002</v>
      </c>
      <c r="I82" s="83">
        <v>-37.080489627000006</v>
      </c>
      <c r="J82" s="84">
        <f t="shared" si="1"/>
        <v>2.3224860441732774E-3</v>
      </c>
      <c r="K82" s="84">
        <f>I82/'סכום נכסי הקרן'!$C$42</f>
        <v>-1.5252110527624734E-5</v>
      </c>
    </row>
    <row r="83" spans="2:11">
      <c r="B83" s="76" t="s">
        <v>2479</v>
      </c>
      <c r="C83" s="73" t="s">
        <v>2481</v>
      </c>
      <c r="D83" s="86" t="s">
        <v>551</v>
      </c>
      <c r="E83" s="86" t="s">
        <v>133</v>
      </c>
      <c r="F83" s="94">
        <v>44958</v>
      </c>
      <c r="G83" s="83">
        <v>1637659.3458149999</v>
      </c>
      <c r="H83" s="85">
        <v>-5.5395630000000002</v>
      </c>
      <c r="I83" s="83">
        <v>-90.719167190999997</v>
      </c>
      <c r="J83" s="84">
        <f t="shared" si="1"/>
        <v>5.6820716732581596E-3</v>
      </c>
      <c r="K83" s="84">
        <f>I83/'סכום נכסי הקרן'!$C$42</f>
        <v>-3.731500794325256E-5</v>
      </c>
    </row>
    <row r="84" spans="2:11">
      <c r="B84" s="76" t="s">
        <v>2482</v>
      </c>
      <c r="C84" s="73" t="s">
        <v>2483</v>
      </c>
      <c r="D84" s="86" t="s">
        <v>551</v>
      </c>
      <c r="E84" s="86" t="s">
        <v>133</v>
      </c>
      <c r="F84" s="94">
        <v>44907</v>
      </c>
      <c r="G84" s="83">
        <v>180928.35868800001</v>
      </c>
      <c r="H84" s="85">
        <v>-6.2827580000000003</v>
      </c>
      <c r="I84" s="83">
        <v>-11.367290477000001</v>
      </c>
      <c r="J84" s="84">
        <f t="shared" si="1"/>
        <v>7.1197478130582655E-4</v>
      </c>
      <c r="K84" s="84">
        <f>I84/'סכום נכסי הקרן'!$C$42</f>
        <v>-4.6756440515978973E-6</v>
      </c>
    </row>
    <row r="85" spans="2:11">
      <c r="B85" s="76" t="s">
        <v>2482</v>
      </c>
      <c r="C85" s="73" t="s">
        <v>2484</v>
      </c>
      <c r="D85" s="86" t="s">
        <v>551</v>
      </c>
      <c r="E85" s="86" t="s">
        <v>133</v>
      </c>
      <c r="F85" s="94">
        <v>44907</v>
      </c>
      <c r="G85" s="83">
        <v>628009.11620199995</v>
      </c>
      <c r="H85" s="85">
        <v>-6.2827580000000003</v>
      </c>
      <c r="I85" s="83">
        <v>-39.456291423000003</v>
      </c>
      <c r="J85" s="84">
        <f t="shared" si="1"/>
        <v>2.4712911589502428E-3</v>
      </c>
      <c r="K85" s="84">
        <f>I85/'סכום נכסי הקרן'!$C$42</f>
        <v>-1.622933580023646E-5</v>
      </c>
    </row>
    <row r="86" spans="2:11">
      <c r="B86" s="76" t="s">
        <v>2485</v>
      </c>
      <c r="C86" s="73" t="s">
        <v>2486</v>
      </c>
      <c r="D86" s="86" t="s">
        <v>551</v>
      </c>
      <c r="E86" s="86" t="s">
        <v>133</v>
      </c>
      <c r="F86" s="94">
        <v>44963</v>
      </c>
      <c r="G86" s="83">
        <v>814393.538145</v>
      </c>
      <c r="H86" s="85">
        <v>-5.4761220000000002</v>
      </c>
      <c r="I86" s="83">
        <v>-44.597182439999997</v>
      </c>
      <c r="J86" s="84">
        <f t="shared" si="1"/>
        <v>2.7932838769995872E-3</v>
      </c>
      <c r="K86" s="84">
        <f>I86/'סכום נכסי הקרן'!$C$42</f>
        <v>-1.8343909765965962E-5</v>
      </c>
    </row>
    <row r="87" spans="2:11">
      <c r="B87" s="76" t="s">
        <v>2487</v>
      </c>
      <c r="C87" s="73" t="s">
        <v>2488</v>
      </c>
      <c r="D87" s="86" t="s">
        <v>551</v>
      </c>
      <c r="E87" s="86" t="s">
        <v>133</v>
      </c>
      <c r="F87" s="94">
        <v>44894</v>
      </c>
      <c r="G87" s="83">
        <v>724011.99640000006</v>
      </c>
      <c r="H87" s="85">
        <v>-6.2759939999999999</v>
      </c>
      <c r="I87" s="83">
        <v>-45.438950241999997</v>
      </c>
      <c r="J87" s="84">
        <f t="shared" si="1"/>
        <v>2.8460068586064935E-3</v>
      </c>
      <c r="K87" s="84">
        <f>I87/'סכום נכסי הקרן'!$C$42</f>
        <v>-1.8690149410691453E-5</v>
      </c>
    </row>
    <row r="88" spans="2:11">
      <c r="B88" s="76" t="s">
        <v>2489</v>
      </c>
      <c r="C88" s="73" t="s">
        <v>2490</v>
      </c>
      <c r="D88" s="86" t="s">
        <v>551</v>
      </c>
      <c r="E88" s="86" t="s">
        <v>133</v>
      </c>
      <c r="F88" s="94">
        <v>44963</v>
      </c>
      <c r="G88" s="83">
        <v>3277345.6769400002</v>
      </c>
      <c r="H88" s="85">
        <v>-5.4690630000000002</v>
      </c>
      <c r="I88" s="83">
        <v>-179.24011224899999</v>
      </c>
      <c r="J88" s="84">
        <f t="shared" si="1"/>
        <v>1.1226460692451043E-2</v>
      </c>
      <c r="K88" s="84">
        <f>I88/'סכום נכסי הקרן'!$C$42</f>
        <v>-7.3725833464049353E-5</v>
      </c>
    </row>
    <row r="89" spans="2:11">
      <c r="B89" s="76" t="s">
        <v>2491</v>
      </c>
      <c r="C89" s="73" t="s">
        <v>2492</v>
      </c>
      <c r="D89" s="86" t="s">
        <v>551</v>
      </c>
      <c r="E89" s="86" t="s">
        <v>133</v>
      </c>
      <c r="F89" s="94">
        <v>44903</v>
      </c>
      <c r="G89" s="83">
        <v>905148.28194999998</v>
      </c>
      <c r="H89" s="85">
        <v>-6.1844599999999996</v>
      </c>
      <c r="I89" s="83">
        <v>-55.978531757999995</v>
      </c>
      <c r="J89" s="84">
        <f t="shared" si="1"/>
        <v>3.5061392146936436E-3</v>
      </c>
      <c r="K89" s="84">
        <f>I89/'סכום נכסי הקרן'!$C$42</f>
        <v>-2.3025336562046987E-5</v>
      </c>
    </row>
    <row r="90" spans="2:11">
      <c r="B90" s="76" t="s">
        <v>2493</v>
      </c>
      <c r="C90" s="73" t="s">
        <v>2494</v>
      </c>
      <c r="D90" s="86" t="s">
        <v>551</v>
      </c>
      <c r="E90" s="86" t="s">
        <v>133</v>
      </c>
      <c r="F90" s="94">
        <v>44902</v>
      </c>
      <c r="G90" s="83">
        <v>398323.89009599999</v>
      </c>
      <c r="H90" s="85">
        <v>-6.2131920000000003</v>
      </c>
      <c r="I90" s="83">
        <v>-24.748628035999999</v>
      </c>
      <c r="J90" s="84">
        <f t="shared" si="1"/>
        <v>1.5500966628065474E-3</v>
      </c>
      <c r="K90" s="84">
        <f>I90/'סכום נכסי הקרן'!$C$42</f>
        <v>-1.0179714831416138E-5</v>
      </c>
    </row>
    <row r="91" spans="2:11">
      <c r="B91" s="76" t="s">
        <v>2493</v>
      </c>
      <c r="C91" s="73" t="s">
        <v>2495</v>
      </c>
      <c r="D91" s="86" t="s">
        <v>551</v>
      </c>
      <c r="E91" s="86" t="s">
        <v>133</v>
      </c>
      <c r="F91" s="94">
        <v>44902</v>
      </c>
      <c r="G91" s="83">
        <v>679408.92191999999</v>
      </c>
      <c r="H91" s="85">
        <v>-6.2131920000000003</v>
      </c>
      <c r="I91" s="83">
        <v>-42.212980719999997</v>
      </c>
      <c r="J91" s="84">
        <f t="shared" si="1"/>
        <v>2.6439526444054528E-3</v>
      </c>
      <c r="K91" s="84">
        <f>I91/'סכום נכסי הקרן'!$C$42</f>
        <v>-1.7363229399568785E-5</v>
      </c>
    </row>
    <row r="92" spans="2:11">
      <c r="B92" s="76" t="s">
        <v>2496</v>
      </c>
      <c r="C92" s="73" t="s">
        <v>2497</v>
      </c>
      <c r="D92" s="86" t="s">
        <v>551</v>
      </c>
      <c r="E92" s="86" t="s">
        <v>133</v>
      </c>
      <c r="F92" s="94">
        <v>44882</v>
      </c>
      <c r="G92" s="83">
        <v>1475370.2148170001</v>
      </c>
      <c r="H92" s="85">
        <v>-6.2648060000000001</v>
      </c>
      <c r="I92" s="83">
        <v>-92.429082481999998</v>
      </c>
      <c r="J92" s="84">
        <f t="shared" si="1"/>
        <v>5.7891698922950072E-3</v>
      </c>
      <c r="K92" s="84">
        <f>I92/'סכום נכסי הקרן'!$C$42</f>
        <v>-3.8018337841901414E-5</v>
      </c>
    </row>
    <row r="93" spans="2:11">
      <c r="B93" s="76" t="s">
        <v>2498</v>
      </c>
      <c r="C93" s="73" t="s">
        <v>2499</v>
      </c>
      <c r="D93" s="86" t="s">
        <v>551</v>
      </c>
      <c r="E93" s="86" t="s">
        <v>133</v>
      </c>
      <c r="F93" s="94">
        <v>44963</v>
      </c>
      <c r="G93" s="83">
        <v>724438.51304000011</v>
      </c>
      <c r="H93" s="85">
        <v>-5.3984969999999999</v>
      </c>
      <c r="I93" s="83">
        <v>-39.108794146000001</v>
      </c>
      <c r="J93" s="84">
        <f t="shared" si="1"/>
        <v>2.4495261395468025E-3</v>
      </c>
      <c r="K93" s="84">
        <f>I93/'סכום נכסי הקרן'!$C$42</f>
        <v>-1.6086401687710785E-5</v>
      </c>
    </row>
    <row r="94" spans="2:11">
      <c r="B94" s="76" t="s">
        <v>2500</v>
      </c>
      <c r="C94" s="73" t="s">
        <v>2501</v>
      </c>
      <c r="D94" s="86" t="s">
        <v>551</v>
      </c>
      <c r="E94" s="86" t="s">
        <v>133</v>
      </c>
      <c r="F94" s="94">
        <v>44894</v>
      </c>
      <c r="G94" s="83">
        <v>1556221.5466799999</v>
      </c>
      <c r="H94" s="85">
        <v>-6.2134239999999998</v>
      </c>
      <c r="I94" s="83">
        <v>-96.69463699100001</v>
      </c>
      <c r="J94" s="84">
        <f t="shared" si="1"/>
        <v>6.0563370984852783E-3</v>
      </c>
      <c r="K94" s="84">
        <f>I94/'סכום נכסי הקרן'!$C$42</f>
        <v>-3.9772864534707107E-5</v>
      </c>
    </row>
    <row r="95" spans="2:11">
      <c r="B95" s="76" t="s">
        <v>2502</v>
      </c>
      <c r="C95" s="73" t="s">
        <v>2503</v>
      </c>
      <c r="D95" s="86" t="s">
        <v>551</v>
      </c>
      <c r="E95" s="86" t="s">
        <v>133</v>
      </c>
      <c r="F95" s="94">
        <v>44902</v>
      </c>
      <c r="G95" s="83">
        <v>905548.1412999999</v>
      </c>
      <c r="H95" s="85">
        <v>-6.1819249999999997</v>
      </c>
      <c r="I95" s="83">
        <v>-55.980308999999998</v>
      </c>
      <c r="J95" s="84">
        <f t="shared" si="1"/>
        <v>3.5062505298295451E-3</v>
      </c>
      <c r="K95" s="84">
        <f>I95/'סכום נכסי הקרן'!$C$42</f>
        <v>-2.3026067585064511E-5</v>
      </c>
    </row>
    <row r="96" spans="2:11">
      <c r="B96" s="76" t="s">
        <v>2504</v>
      </c>
      <c r="C96" s="73" t="s">
        <v>2505</v>
      </c>
      <c r="D96" s="86" t="s">
        <v>551</v>
      </c>
      <c r="E96" s="86" t="s">
        <v>133</v>
      </c>
      <c r="F96" s="94">
        <v>44894</v>
      </c>
      <c r="G96" s="83">
        <v>2264536.7855000002</v>
      </c>
      <c r="H96" s="85">
        <v>-6.1821659999999996</v>
      </c>
      <c r="I96" s="83">
        <v>-139.997422758</v>
      </c>
      <c r="J96" s="84">
        <f t="shared" si="1"/>
        <v>8.7685482000467042E-3</v>
      </c>
      <c r="K96" s="84">
        <f>I96/'סכום נכסי הקרן'!$C$42</f>
        <v>-5.758435735252116E-5</v>
      </c>
    </row>
    <row r="97" spans="2:11">
      <c r="B97" s="76" t="s">
        <v>2506</v>
      </c>
      <c r="C97" s="73" t="s">
        <v>2507</v>
      </c>
      <c r="D97" s="86" t="s">
        <v>551</v>
      </c>
      <c r="E97" s="86" t="s">
        <v>133</v>
      </c>
      <c r="F97" s="94">
        <v>44882</v>
      </c>
      <c r="G97" s="83">
        <v>725078.28799999994</v>
      </c>
      <c r="H97" s="85">
        <v>-6.1616669999999996</v>
      </c>
      <c r="I97" s="83">
        <v>-44.676907249999999</v>
      </c>
      <c r="J97" s="84">
        <f t="shared" si="1"/>
        <v>2.7982773320607778E-3</v>
      </c>
      <c r="K97" s="84">
        <f>I97/'סכום נכסי הקרן'!$C$42</f>
        <v>-1.8376702526421543E-5</v>
      </c>
    </row>
    <row r="98" spans="2:11">
      <c r="B98" s="76" t="s">
        <v>2508</v>
      </c>
      <c r="C98" s="73" t="s">
        <v>2509</v>
      </c>
      <c r="D98" s="86" t="s">
        <v>551</v>
      </c>
      <c r="E98" s="86" t="s">
        <v>133</v>
      </c>
      <c r="F98" s="94">
        <v>44882</v>
      </c>
      <c r="G98" s="83">
        <v>1087617.432</v>
      </c>
      <c r="H98" s="85">
        <v>-6.1616669999999996</v>
      </c>
      <c r="I98" s="83">
        <v>-67.015360874999999</v>
      </c>
      <c r="J98" s="84">
        <f t="shared" si="1"/>
        <v>4.1974159980911665E-3</v>
      </c>
      <c r="K98" s="84">
        <f>I98/'סכום נכסי הקרן'!$C$42</f>
        <v>-2.7565053789632312E-5</v>
      </c>
    </row>
    <row r="99" spans="2:11">
      <c r="B99" s="76" t="s">
        <v>2510</v>
      </c>
      <c r="C99" s="73" t="s">
        <v>2511</v>
      </c>
      <c r="D99" s="86" t="s">
        <v>551</v>
      </c>
      <c r="E99" s="86" t="s">
        <v>133</v>
      </c>
      <c r="F99" s="94">
        <v>44963</v>
      </c>
      <c r="G99" s="83">
        <v>1123871.3463999999</v>
      </c>
      <c r="H99" s="85">
        <v>-5.3054990000000002</v>
      </c>
      <c r="I99" s="83">
        <v>-59.626979727999995</v>
      </c>
      <c r="J99" s="84">
        <f t="shared" si="1"/>
        <v>3.7346547919811504E-3</v>
      </c>
      <c r="K99" s="84">
        <f>I99/'סכום נכסי הקרן'!$C$42</f>
        <v>-2.4526032271636788E-5</v>
      </c>
    </row>
    <row r="100" spans="2:11">
      <c r="B100" s="76" t="s">
        <v>2512</v>
      </c>
      <c r="C100" s="73" t="s">
        <v>2513</v>
      </c>
      <c r="D100" s="86" t="s">
        <v>551</v>
      </c>
      <c r="E100" s="86" t="s">
        <v>133</v>
      </c>
      <c r="F100" s="94">
        <v>44943</v>
      </c>
      <c r="G100" s="83">
        <v>1089536.75688</v>
      </c>
      <c r="H100" s="85">
        <v>-6.0165389999999999</v>
      </c>
      <c r="I100" s="83">
        <v>-65.552408587000002</v>
      </c>
      <c r="J100" s="84">
        <f t="shared" si="1"/>
        <v>4.1057859709165163E-3</v>
      </c>
      <c r="K100" s="84">
        <f>I100/'סכום נכסי הקרן'!$C$42</f>
        <v>-2.6963305802546127E-5</v>
      </c>
    </row>
    <row r="101" spans="2:11">
      <c r="B101" s="76" t="s">
        <v>2512</v>
      </c>
      <c r="C101" s="73" t="s">
        <v>2514</v>
      </c>
      <c r="D101" s="86" t="s">
        <v>551</v>
      </c>
      <c r="E101" s="86" t="s">
        <v>133</v>
      </c>
      <c r="F101" s="94">
        <v>44943</v>
      </c>
      <c r="G101" s="83">
        <v>1755387.6689700002</v>
      </c>
      <c r="H101" s="85">
        <v>-6.0165389999999999</v>
      </c>
      <c r="I101" s="83">
        <v>-105.61359131800002</v>
      </c>
      <c r="J101" s="84">
        <f t="shared" si="1"/>
        <v>6.6149636743866244E-3</v>
      </c>
      <c r="K101" s="84">
        <f>I101/'סכום נכסי הקרן'!$C$42</f>
        <v>-4.3441448163311332E-5</v>
      </c>
    </row>
    <row r="102" spans="2:11">
      <c r="B102" s="76" t="s">
        <v>2515</v>
      </c>
      <c r="C102" s="73" t="s">
        <v>2516</v>
      </c>
      <c r="D102" s="86" t="s">
        <v>551</v>
      </c>
      <c r="E102" s="86" t="s">
        <v>133</v>
      </c>
      <c r="F102" s="94">
        <v>44943</v>
      </c>
      <c r="G102" s="83">
        <v>544768.37844</v>
      </c>
      <c r="H102" s="85">
        <v>-6.0165389999999999</v>
      </c>
      <c r="I102" s="83">
        <v>-32.776204292999999</v>
      </c>
      <c r="J102" s="84">
        <f t="shared" si="1"/>
        <v>2.0528929854269412E-3</v>
      </c>
      <c r="K102" s="84">
        <f>I102/'סכום נכסי הקרן'!$C$42</f>
        <v>-1.34816529010674E-5</v>
      </c>
    </row>
    <row r="103" spans="2:11">
      <c r="B103" s="76" t="s">
        <v>2517</v>
      </c>
      <c r="C103" s="73" t="s">
        <v>2518</v>
      </c>
      <c r="D103" s="86" t="s">
        <v>551</v>
      </c>
      <c r="E103" s="86" t="s">
        <v>133</v>
      </c>
      <c r="F103" s="94">
        <v>44943</v>
      </c>
      <c r="G103" s="83">
        <v>544768.37844</v>
      </c>
      <c r="H103" s="85">
        <v>-6.0165389999999999</v>
      </c>
      <c r="I103" s="83">
        <v>-32.776204292999999</v>
      </c>
      <c r="J103" s="84">
        <f t="shared" si="1"/>
        <v>2.0528929854269412E-3</v>
      </c>
      <c r="K103" s="84">
        <f>I103/'סכום נכסי הקרן'!$C$42</f>
        <v>-1.34816529010674E-5</v>
      </c>
    </row>
    <row r="104" spans="2:11">
      <c r="B104" s="76" t="s">
        <v>2519</v>
      </c>
      <c r="C104" s="73" t="s">
        <v>2520</v>
      </c>
      <c r="D104" s="86" t="s">
        <v>551</v>
      </c>
      <c r="E104" s="86" t="s">
        <v>133</v>
      </c>
      <c r="F104" s="94">
        <v>44825</v>
      </c>
      <c r="G104" s="83">
        <v>181802.71780000001</v>
      </c>
      <c r="H104" s="85">
        <v>-5.9976539999999998</v>
      </c>
      <c r="I104" s="83">
        <v>-10.903897902000002</v>
      </c>
      <c r="J104" s="84">
        <f t="shared" si="1"/>
        <v>6.8295081751147126E-4</v>
      </c>
      <c r="K104" s="84">
        <f>I104/'סכום נכסי הקרן'!$C$42</f>
        <v>-4.485039373971572E-6</v>
      </c>
    </row>
    <row r="105" spans="2:11">
      <c r="B105" s="76" t="s">
        <v>2521</v>
      </c>
      <c r="C105" s="73" t="s">
        <v>2522</v>
      </c>
      <c r="D105" s="86" t="s">
        <v>551</v>
      </c>
      <c r="E105" s="86" t="s">
        <v>133</v>
      </c>
      <c r="F105" s="94">
        <v>44943</v>
      </c>
      <c r="G105" s="83">
        <v>1908928.5368999999</v>
      </c>
      <c r="H105" s="85">
        <v>-5.8921799999999998</v>
      </c>
      <c r="I105" s="83">
        <v>-112.47750269300001</v>
      </c>
      <c r="J105" s="84">
        <f t="shared" si="1"/>
        <v>7.0448754295235373E-3</v>
      </c>
      <c r="K105" s="84">
        <f>I105/'סכום נכסי הקרן'!$C$42</f>
        <v>-4.6264742461644746E-5</v>
      </c>
    </row>
    <row r="106" spans="2:11">
      <c r="B106" s="76" t="s">
        <v>2523</v>
      </c>
      <c r="C106" s="73" t="s">
        <v>2524</v>
      </c>
      <c r="D106" s="86" t="s">
        <v>551</v>
      </c>
      <c r="E106" s="86" t="s">
        <v>133</v>
      </c>
      <c r="F106" s="94">
        <v>44825</v>
      </c>
      <c r="G106" s="83">
        <v>682970.01697600004</v>
      </c>
      <c r="H106" s="85">
        <v>-5.8796650000000001</v>
      </c>
      <c r="I106" s="83">
        <v>-40.156348294000004</v>
      </c>
      <c r="J106" s="84">
        <f t="shared" si="1"/>
        <v>2.5151382690984658E-3</v>
      </c>
      <c r="K106" s="84">
        <f>I106/'סכום נכסי הקרן'!$C$42</f>
        <v>-1.6517286279842329E-5</v>
      </c>
    </row>
    <row r="107" spans="2:11">
      <c r="B107" s="76" t="s">
        <v>2523</v>
      </c>
      <c r="C107" s="73" t="s">
        <v>2525</v>
      </c>
      <c r="D107" s="86" t="s">
        <v>551</v>
      </c>
      <c r="E107" s="86" t="s">
        <v>133</v>
      </c>
      <c r="F107" s="94">
        <v>44825</v>
      </c>
      <c r="G107" s="83">
        <v>364010.62640800001</v>
      </c>
      <c r="H107" s="85">
        <v>-5.8796650000000001</v>
      </c>
      <c r="I107" s="83">
        <v>-21.402604994999997</v>
      </c>
      <c r="J107" s="84">
        <f t="shared" si="1"/>
        <v>1.3405230596967802E-3</v>
      </c>
      <c r="K107" s="84">
        <f>I107/'סכום נכסי הקרן'!$C$42</f>
        <v>-8.8034138773923022E-6</v>
      </c>
    </row>
    <row r="108" spans="2:11">
      <c r="B108" s="76" t="s">
        <v>2523</v>
      </c>
      <c r="C108" s="73" t="s">
        <v>2526</v>
      </c>
      <c r="D108" s="86" t="s">
        <v>551</v>
      </c>
      <c r="E108" s="86" t="s">
        <v>133</v>
      </c>
      <c r="F108" s="94">
        <v>44825</v>
      </c>
      <c r="G108" s="83">
        <v>977448.68929499993</v>
      </c>
      <c r="H108" s="85">
        <v>-5.8796650000000001</v>
      </c>
      <c r="I108" s="83">
        <v>-57.470707398000002</v>
      </c>
      <c r="J108" s="84">
        <f t="shared" si="1"/>
        <v>3.5995996067816676E-3</v>
      </c>
      <c r="K108" s="84">
        <f>I108/'סכום נכסי הקרן'!$C$42</f>
        <v>-2.3639104827160117E-5</v>
      </c>
    </row>
    <row r="109" spans="2:11">
      <c r="B109" s="76" t="s">
        <v>2527</v>
      </c>
      <c r="C109" s="73" t="s">
        <v>2528</v>
      </c>
      <c r="D109" s="86" t="s">
        <v>551</v>
      </c>
      <c r="E109" s="86" t="s">
        <v>133</v>
      </c>
      <c r="F109" s="94">
        <v>44886</v>
      </c>
      <c r="G109" s="83">
        <v>2202909.3961860002</v>
      </c>
      <c r="H109" s="85">
        <v>-5.696332</v>
      </c>
      <c r="I109" s="83">
        <v>-125.48502502100001</v>
      </c>
      <c r="J109" s="84">
        <f t="shared" si="1"/>
        <v>7.8595839023602922E-3</v>
      </c>
      <c r="K109" s="84">
        <f>I109/'סכום נכסי הקרן'!$C$42</f>
        <v>-5.1615053912029273E-5</v>
      </c>
    </row>
    <row r="110" spans="2:11">
      <c r="B110" s="76" t="s">
        <v>2529</v>
      </c>
      <c r="C110" s="73" t="s">
        <v>2530</v>
      </c>
      <c r="D110" s="86" t="s">
        <v>551</v>
      </c>
      <c r="E110" s="86" t="s">
        <v>133</v>
      </c>
      <c r="F110" s="94">
        <v>44825</v>
      </c>
      <c r="G110" s="83">
        <v>598141.43172700005</v>
      </c>
      <c r="H110" s="85">
        <v>-5.7836049999999997</v>
      </c>
      <c r="I110" s="83">
        <v>-34.594137884999995</v>
      </c>
      <c r="J110" s="84">
        <f t="shared" si="1"/>
        <v>2.1667567838590811E-3</v>
      </c>
      <c r="K110" s="84">
        <f>I110/'סכום נכסי הקרן'!$C$42</f>
        <v>-1.4229413363671331E-5</v>
      </c>
    </row>
    <row r="111" spans="2:11">
      <c r="B111" s="76" t="s">
        <v>2529</v>
      </c>
      <c r="C111" s="73" t="s">
        <v>2531</v>
      </c>
      <c r="D111" s="86" t="s">
        <v>551</v>
      </c>
      <c r="E111" s="86" t="s">
        <v>133</v>
      </c>
      <c r="F111" s="94">
        <v>44825</v>
      </c>
      <c r="G111" s="83">
        <v>1548450.0014170001</v>
      </c>
      <c r="H111" s="85">
        <v>-5.7836049999999997</v>
      </c>
      <c r="I111" s="83">
        <v>-89.556232047000009</v>
      </c>
      <c r="J111" s="84">
        <f t="shared" si="1"/>
        <v>5.6092328119219824E-3</v>
      </c>
      <c r="K111" s="84">
        <f>I111/'סכום נכסי הקרן'!$C$42</f>
        <v>-3.6836664330987212E-5</v>
      </c>
    </row>
    <row r="112" spans="2:11">
      <c r="B112" s="76" t="s">
        <v>2532</v>
      </c>
      <c r="C112" s="73" t="s">
        <v>2533</v>
      </c>
      <c r="D112" s="86" t="s">
        <v>551</v>
      </c>
      <c r="E112" s="86" t="s">
        <v>133</v>
      </c>
      <c r="F112" s="94">
        <v>44825</v>
      </c>
      <c r="G112" s="83">
        <v>1352259.8141669997</v>
      </c>
      <c r="H112" s="85">
        <v>-5.7805090000000003</v>
      </c>
      <c r="I112" s="83">
        <v>-78.167503217999993</v>
      </c>
      <c r="J112" s="84">
        <f t="shared" si="1"/>
        <v>4.8959152685914102E-3</v>
      </c>
      <c r="K112" s="84">
        <f>I112/'סכום נכסי הקרן'!$C$42</f>
        <v>-3.2152202161896164E-5</v>
      </c>
    </row>
    <row r="113" spans="2:11">
      <c r="B113" s="76" t="s">
        <v>2534</v>
      </c>
      <c r="C113" s="73" t="s">
        <v>2535</v>
      </c>
      <c r="D113" s="86" t="s">
        <v>551</v>
      </c>
      <c r="E113" s="86" t="s">
        <v>133</v>
      </c>
      <c r="F113" s="94">
        <v>44887</v>
      </c>
      <c r="G113" s="83">
        <v>3348311.3544399999</v>
      </c>
      <c r="H113" s="85">
        <v>-5.5612750000000002</v>
      </c>
      <c r="I113" s="83">
        <v>-186.208809866</v>
      </c>
      <c r="J113" s="84">
        <f t="shared" si="1"/>
        <v>1.1662935591362876E-2</v>
      </c>
      <c r="K113" s="84">
        <f>I113/'סכום נכסי הקרן'!$C$42</f>
        <v>-7.6592228901575782E-5</v>
      </c>
    </row>
    <row r="114" spans="2:11">
      <c r="B114" s="76" t="s">
        <v>2534</v>
      </c>
      <c r="C114" s="73" t="s">
        <v>2536</v>
      </c>
      <c r="D114" s="86" t="s">
        <v>551</v>
      </c>
      <c r="E114" s="86" t="s">
        <v>133</v>
      </c>
      <c r="F114" s="94">
        <v>44887</v>
      </c>
      <c r="G114" s="83">
        <v>364565.09803999995</v>
      </c>
      <c r="H114" s="85">
        <v>-5.5612750000000002</v>
      </c>
      <c r="I114" s="83">
        <v>-20.274468482</v>
      </c>
      <c r="J114" s="84">
        <f t="shared" si="1"/>
        <v>1.2698637632926411E-3</v>
      </c>
      <c r="K114" s="84">
        <f>I114/'סכום נכסי הקרן'!$C$42</f>
        <v>-8.3393837915005477E-6</v>
      </c>
    </row>
    <row r="115" spans="2:11">
      <c r="B115" s="76" t="s">
        <v>2537</v>
      </c>
      <c r="C115" s="73" t="s">
        <v>2538</v>
      </c>
      <c r="D115" s="86" t="s">
        <v>551</v>
      </c>
      <c r="E115" s="86" t="s">
        <v>133</v>
      </c>
      <c r="F115" s="94">
        <v>44886</v>
      </c>
      <c r="G115" s="83">
        <v>1155381.6266999999</v>
      </c>
      <c r="H115" s="85">
        <v>-5.5356240000000003</v>
      </c>
      <c r="I115" s="83">
        <v>-63.957580031999996</v>
      </c>
      <c r="J115" s="84">
        <f t="shared" si="1"/>
        <v>4.0058960530892302E-3</v>
      </c>
      <c r="K115" s="84">
        <f>I115/'סכום נכסי הקרן'!$C$42</f>
        <v>-2.6307313887710129E-5</v>
      </c>
    </row>
    <row r="116" spans="2:11">
      <c r="B116" s="76" t="s">
        <v>2537</v>
      </c>
      <c r="C116" s="73" t="s">
        <v>2539</v>
      </c>
      <c r="D116" s="86" t="s">
        <v>551</v>
      </c>
      <c r="E116" s="86" t="s">
        <v>133</v>
      </c>
      <c r="F116" s="94">
        <v>44886</v>
      </c>
      <c r="G116" s="83">
        <v>427631.49900000001</v>
      </c>
      <c r="H116" s="85">
        <v>-5.5356240000000003</v>
      </c>
      <c r="I116" s="83">
        <v>-23.672070940000001</v>
      </c>
      <c r="J116" s="84">
        <f t="shared" si="1"/>
        <v>1.4826679730463364E-3</v>
      </c>
      <c r="K116" s="84">
        <f>I116/'סכום נכסי הקרן'!$C$42</f>
        <v>-9.7369006188029722E-6</v>
      </c>
    </row>
    <row r="117" spans="2:11">
      <c r="B117" s="76" t="s">
        <v>2540</v>
      </c>
      <c r="C117" s="73" t="s">
        <v>2541</v>
      </c>
      <c r="D117" s="86" t="s">
        <v>551</v>
      </c>
      <c r="E117" s="86" t="s">
        <v>133</v>
      </c>
      <c r="F117" s="94">
        <v>44887</v>
      </c>
      <c r="G117" s="83">
        <v>912079.17735000001</v>
      </c>
      <c r="H117" s="85">
        <v>-5.5941349999999996</v>
      </c>
      <c r="I117" s="83">
        <v>-51.022941546999995</v>
      </c>
      <c r="J117" s="84">
        <f t="shared" si="1"/>
        <v>3.1957525606482566E-3</v>
      </c>
      <c r="K117" s="84">
        <f>I117/'סכום נכסי הקרן'!$C$42</f>
        <v>-2.0986981341064371E-5</v>
      </c>
    </row>
    <row r="118" spans="2:11">
      <c r="B118" s="76" t="s">
        <v>2542</v>
      </c>
      <c r="C118" s="73" t="s">
        <v>2543</v>
      </c>
      <c r="D118" s="86" t="s">
        <v>551</v>
      </c>
      <c r="E118" s="86" t="s">
        <v>133</v>
      </c>
      <c r="F118" s="94">
        <v>44886</v>
      </c>
      <c r="G118" s="83">
        <v>2933200.0717950002</v>
      </c>
      <c r="H118" s="85">
        <v>-5.44313</v>
      </c>
      <c r="I118" s="83">
        <v>-159.657887278</v>
      </c>
      <c r="J118" s="84">
        <f t="shared" si="1"/>
        <v>9.9999546601279628E-3</v>
      </c>
      <c r="K118" s="84">
        <f>I118/'סכום נכסי הקרן'!$C$42</f>
        <v>-6.5671186326460597E-5</v>
      </c>
    </row>
    <row r="119" spans="2:11">
      <c r="B119" s="76" t="s">
        <v>2542</v>
      </c>
      <c r="C119" s="73" t="s">
        <v>2544</v>
      </c>
      <c r="D119" s="86" t="s">
        <v>551</v>
      </c>
      <c r="E119" s="86" t="s">
        <v>133</v>
      </c>
      <c r="F119" s="94">
        <v>44886</v>
      </c>
      <c r="G119" s="83">
        <v>330398.60553</v>
      </c>
      <c r="H119" s="85">
        <v>-5.44313</v>
      </c>
      <c r="I119" s="83">
        <v>-17.984024950999999</v>
      </c>
      <c r="J119" s="84">
        <f t="shared" si="1"/>
        <v>1.1264049473701816E-3</v>
      </c>
      <c r="K119" s="84">
        <f>I119/'סכום נכסי הקרן'!$C$42</f>
        <v>-7.3972684568999507E-6</v>
      </c>
    </row>
    <row r="120" spans="2:11">
      <c r="B120" s="76" t="s">
        <v>2545</v>
      </c>
      <c r="C120" s="73" t="s">
        <v>2546</v>
      </c>
      <c r="D120" s="86" t="s">
        <v>551</v>
      </c>
      <c r="E120" s="86" t="s">
        <v>133</v>
      </c>
      <c r="F120" s="94">
        <v>44964</v>
      </c>
      <c r="G120" s="83">
        <v>2514979.4330369998</v>
      </c>
      <c r="H120" s="85">
        <v>-4.55396</v>
      </c>
      <c r="I120" s="83">
        <v>-114.531157124</v>
      </c>
      <c r="J120" s="84">
        <f t="shared" si="1"/>
        <v>7.1735032821633026E-3</v>
      </c>
      <c r="K120" s="84">
        <f>I120/'סכום נכסי הקרן'!$C$42</f>
        <v>-4.7109460659334103E-5</v>
      </c>
    </row>
    <row r="121" spans="2:11">
      <c r="B121" s="76" t="s">
        <v>2547</v>
      </c>
      <c r="C121" s="73" t="s">
        <v>2548</v>
      </c>
      <c r="D121" s="86" t="s">
        <v>551</v>
      </c>
      <c r="E121" s="86" t="s">
        <v>133</v>
      </c>
      <c r="F121" s="94">
        <v>44964</v>
      </c>
      <c r="G121" s="83">
        <v>1725550.5452329998</v>
      </c>
      <c r="H121" s="85">
        <v>-4.5509069999999996</v>
      </c>
      <c r="I121" s="83">
        <v>-78.528193797</v>
      </c>
      <c r="J121" s="84">
        <f t="shared" si="1"/>
        <v>4.9185066325248125E-3</v>
      </c>
      <c r="K121" s="84">
        <f>I121/'סכום נכסי הקרן'!$C$42</f>
        <v>-3.2300563001586248E-5</v>
      </c>
    </row>
    <row r="122" spans="2:11">
      <c r="B122" s="76" t="s">
        <v>2547</v>
      </c>
      <c r="C122" s="73" t="s">
        <v>2549</v>
      </c>
      <c r="D122" s="86" t="s">
        <v>551</v>
      </c>
      <c r="E122" s="86" t="s">
        <v>133</v>
      </c>
      <c r="F122" s="94">
        <v>44964</v>
      </c>
      <c r="G122" s="83">
        <v>661028.86652399995</v>
      </c>
      <c r="H122" s="85">
        <v>-4.5509069999999996</v>
      </c>
      <c r="I122" s="83">
        <v>-30.082806353999999</v>
      </c>
      <c r="J122" s="84">
        <f t="shared" si="1"/>
        <v>1.8841956681138023E-3</v>
      </c>
      <c r="K122" s="84">
        <f>I122/'סכום נכסי הקרן'!$C$42</f>
        <v>-1.2373792582238374E-5</v>
      </c>
    </row>
    <row r="123" spans="2:11">
      <c r="B123" s="76" t="s">
        <v>2550</v>
      </c>
      <c r="C123" s="73" t="s">
        <v>2551</v>
      </c>
      <c r="D123" s="86" t="s">
        <v>551</v>
      </c>
      <c r="E123" s="86" t="s">
        <v>133</v>
      </c>
      <c r="F123" s="94">
        <v>44964</v>
      </c>
      <c r="G123" s="83">
        <v>365236.86174800002</v>
      </c>
      <c r="H123" s="85">
        <v>-4.5173310000000004</v>
      </c>
      <c r="I123" s="83">
        <v>-16.49895854</v>
      </c>
      <c r="J123" s="84">
        <f t="shared" si="1"/>
        <v>1.0333898321731431E-3</v>
      </c>
      <c r="K123" s="84">
        <f>I123/'סכום נכסי הקרן'!$C$42</f>
        <v>-6.7864243912125833E-6</v>
      </c>
    </row>
    <row r="124" spans="2:11">
      <c r="B124" s="76" t="s">
        <v>2550</v>
      </c>
      <c r="C124" s="73" t="s">
        <v>2552</v>
      </c>
      <c r="D124" s="86" t="s">
        <v>551</v>
      </c>
      <c r="E124" s="86" t="s">
        <v>133</v>
      </c>
      <c r="F124" s="94">
        <v>44964</v>
      </c>
      <c r="G124" s="83">
        <v>661241.21736600006</v>
      </c>
      <c r="H124" s="85">
        <v>-4.5173310000000004</v>
      </c>
      <c r="I124" s="83">
        <v>-29.870455511999999</v>
      </c>
      <c r="J124" s="84">
        <f t="shared" si="1"/>
        <v>1.8708953618887644E-3</v>
      </c>
      <c r="K124" s="84">
        <f>I124/'סכום נכסי הקרן'!$C$42</f>
        <v>-1.2286447497386532E-5</v>
      </c>
    </row>
    <row r="125" spans="2:11">
      <c r="B125" s="76" t="s">
        <v>2550</v>
      </c>
      <c r="C125" s="73" t="s">
        <v>2553</v>
      </c>
      <c r="D125" s="86" t="s">
        <v>551</v>
      </c>
      <c r="E125" s="86" t="s">
        <v>133</v>
      </c>
      <c r="F125" s="94">
        <v>44964</v>
      </c>
      <c r="G125" s="83">
        <v>342635.36222800001</v>
      </c>
      <c r="H125" s="85">
        <v>-4.5173310000000004</v>
      </c>
      <c r="I125" s="83">
        <v>-15.477973961</v>
      </c>
      <c r="J125" s="84">
        <f t="shared" si="1"/>
        <v>9.6944185144537431E-4</v>
      </c>
      <c r="K125" s="84">
        <f>I125/'סכום נכסי הקרן'!$C$42</f>
        <v>-6.3664685113805759E-6</v>
      </c>
    </row>
    <row r="126" spans="2:11">
      <c r="B126" s="76" t="s">
        <v>2554</v>
      </c>
      <c r="C126" s="73" t="s">
        <v>2555</v>
      </c>
      <c r="D126" s="86" t="s">
        <v>551</v>
      </c>
      <c r="E126" s="86" t="s">
        <v>133</v>
      </c>
      <c r="F126" s="94">
        <v>44964</v>
      </c>
      <c r="G126" s="83">
        <v>1984244.8768919997</v>
      </c>
      <c r="H126" s="85">
        <v>-4.4898759999999998</v>
      </c>
      <c r="I126" s="83">
        <v>-89.090141740999997</v>
      </c>
      <c r="J126" s="84">
        <f t="shared" si="1"/>
        <v>5.5800398794149299E-3</v>
      </c>
      <c r="K126" s="84">
        <f>I126/'סכום נכסי הקרן'!$C$42</f>
        <v>-3.6644950010748295E-5</v>
      </c>
    </row>
    <row r="127" spans="2:11">
      <c r="B127" s="76" t="s">
        <v>2556</v>
      </c>
      <c r="C127" s="73" t="s">
        <v>2557</v>
      </c>
      <c r="D127" s="86" t="s">
        <v>551</v>
      </c>
      <c r="E127" s="86" t="s">
        <v>133</v>
      </c>
      <c r="F127" s="94">
        <v>44964</v>
      </c>
      <c r="G127" s="83">
        <v>639836.27176699997</v>
      </c>
      <c r="H127" s="85">
        <v>-4.4127720000000004</v>
      </c>
      <c r="I127" s="83">
        <v>-28.234517878999998</v>
      </c>
      <c r="J127" s="84">
        <f t="shared" si="1"/>
        <v>1.7684306328628074E-3</v>
      </c>
      <c r="K127" s="84">
        <f>I127/'סכום נכסי הקרן'!$C$42</f>
        <v>-1.1613546415286243E-5</v>
      </c>
    </row>
    <row r="128" spans="2:11">
      <c r="B128" s="76" t="s">
        <v>2558</v>
      </c>
      <c r="C128" s="73" t="s">
        <v>2559</v>
      </c>
      <c r="D128" s="86" t="s">
        <v>551</v>
      </c>
      <c r="E128" s="86" t="s">
        <v>133</v>
      </c>
      <c r="F128" s="94">
        <v>44937</v>
      </c>
      <c r="G128" s="83">
        <v>531813.53553999995</v>
      </c>
      <c r="H128" s="85">
        <v>-5.1493679999999999</v>
      </c>
      <c r="I128" s="83">
        <v>-27.385037647000001</v>
      </c>
      <c r="J128" s="84">
        <f t="shared" si="1"/>
        <v>1.7152245936905384E-3</v>
      </c>
      <c r="K128" s="84">
        <f>I128/'סכום נכסי הקרן'!$C$42</f>
        <v>-1.1264134459839405E-5</v>
      </c>
    </row>
    <row r="129" spans="2:11">
      <c r="B129" s="76" t="s">
        <v>2560</v>
      </c>
      <c r="C129" s="73" t="s">
        <v>2561</v>
      </c>
      <c r="D129" s="86" t="s">
        <v>551</v>
      </c>
      <c r="E129" s="86" t="s">
        <v>133</v>
      </c>
      <c r="F129" s="94">
        <v>44956</v>
      </c>
      <c r="G129" s="83">
        <v>822910.54230000009</v>
      </c>
      <c r="H129" s="85">
        <v>-4.4206649999999996</v>
      </c>
      <c r="I129" s="83">
        <v>-36.378114606000004</v>
      </c>
      <c r="J129" s="84">
        <f t="shared" si="1"/>
        <v>2.2784937398521222E-3</v>
      </c>
      <c r="K129" s="84">
        <f>I129/'סכום נכסי הקרן'!$C$42</f>
        <v>-1.4963206536337241E-5</v>
      </c>
    </row>
    <row r="130" spans="2:11">
      <c r="B130" s="76" t="s">
        <v>2562</v>
      </c>
      <c r="C130" s="73" t="s">
        <v>2563</v>
      </c>
      <c r="D130" s="86" t="s">
        <v>551</v>
      </c>
      <c r="E130" s="86" t="s">
        <v>133</v>
      </c>
      <c r="F130" s="94">
        <v>44956</v>
      </c>
      <c r="G130" s="83">
        <v>365738.01880000002</v>
      </c>
      <c r="H130" s="85">
        <v>-4.4206649999999996</v>
      </c>
      <c r="I130" s="83">
        <v>-16.168050936</v>
      </c>
      <c r="J130" s="84">
        <f t="shared" si="1"/>
        <v>1.0126638843787209E-3</v>
      </c>
      <c r="K130" s="84">
        <f>I130/'סכום נכסי הקרן'!$C$42</f>
        <v>-6.6503140161498847E-6</v>
      </c>
    </row>
    <row r="131" spans="2:11">
      <c r="B131" s="76" t="s">
        <v>2564</v>
      </c>
      <c r="C131" s="73" t="s">
        <v>2565</v>
      </c>
      <c r="D131" s="86" t="s">
        <v>551</v>
      </c>
      <c r="E131" s="86" t="s">
        <v>133</v>
      </c>
      <c r="F131" s="94">
        <v>44957</v>
      </c>
      <c r="G131" s="83">
        <v>2836122.3976799999</v>
      </c>
      <c r="H131" s="85">
        <v>-4.3546440000000004</v>
      </c>
      <c r="I131" s="83">
        <v>-123.50303956799999</v>
      </c>
      <c r="J131" s="84">
        <f t="shared" si="1"/>
        <v>7.7354449386990562E-3</v>
      </c>
      <c r="K131" s="84">
        <f>I131/'סכום נכסי הקרן'!$C$42</f>
        <v>-5.079981491444901E-5</v>
      </c>
    </row>
    <row r="132" spans="2:11">
      <c r="B132" s="76" t="s">
        <v>2566</v>
      </c>
      <c r="C132" s="73" t="s">
        <v>2567</v>
      </c>
      <c r="D132" s="86" t="s">
        <v>551</v>
      </c>
      <c r="E132" s="86" t="s">
        <v>133</v>
      </c>
      <c r="F132" s="94">
        <v>44964</v>
      </c>
      <c r="G132" s="83">
        <v>1965319.5275999999</v>
      </c>
      <c r="H132" s="85">
        <v>-4.31846</v>
      </c>
      <c r="I132" s="83">
        <v>-84.871539275000003</v>
      </c>
      <c r="J132" s="84">
        <f t="shared" si="1"/>
        <v>5.315813450590596E-3</v>
      </c>
      <c r="K132" s="84">
        <f>I132/'סכום נכסי הקרן'!$C$42</f>
        <v>-3.4909735839339636E-5</v>
      </c>
    </row>
    <row r="133" spans="2:11">
      <c r="B133" s="76" t="s">
        <v>2566</v>
      </c>
      <c r="C133" s="73" t="s">
        <v>2568</v>
      </c>
      <c r="D133" s="86" t="s">
        <v>551</v>
      </c>
      <c r="E133" s="86" t="s">
        <v>133</v>
      </c>
      <c r="F133" s="94">
        <v>44964</v>
      </c>
      <c r="G133" s="83">
        <v>2832719.8006799994</v>
      </c>
      <c r="H133" s="85">
        <v>-4.31846</v>
      </c>
      <c r="I133" s="83">
        <v>-122.32987385600001</v>
      </c>
      <c r="J133" s="84">
        <f t="shared" si="1"/>
        <v>7.6619652996481576E-3</v>
      </c>
      <c r="K133" s="84">
        <f>I133/'סכום נכסי הקרן'!$C$42</f>
        <v>-5.0317263219834539E-5</v>
      </c>
    </row>
    <row r="134" spans="2:11">
      <c r="B134" s="76" t="s">
        <v>2569</v>
      </c>
      <c r="C134" s="73" t="s">
        <v>2570</v>
      </c>
      <c r="D134" s="86" t="s">
        <v>551</v>
      </c>
      <c r="E134" s="86" t="s">
        <v>133</v>
      </c>
      <c r="F134" s="94">
        <v>44937</v>
      </c>
      <c r="G134" s="83">
        <v>515108.39861999993</v>
      </c>
      <c r="H134" s="85">
        <v>-5.0574810000000001</v>
      </c>
      <c r="I134" s="83">
        <v>-26.051510930999999</v>
      </c>
      <c r="J134" s="84">
        <f t="shared" si="1"/>
        <v>1.6317009612197555E-3</v>
      </c>
      <c r="K134" s="84">
        <f>I134/'סכום נכסי הקרן'!$C$42</f>
        <v>-1.0715622369827449E-5</v>
      </c>
    </row>
    <row r="135" spans="2:11">
      <c r="B135" s="76" t="s">
        <v>2571</v>
      </c>
      <c r="C135" s="73" t="s">
        <v>2572</v>
      </c>
      <c r="D135" s="86" t="s">
        <v>551</v>
      </c>
      <c r="E135" s="86" t="s">
        <v>133</v>
      </c>
      <c r="F135" s="94">
        <v>44956</v>
      </c>
      <c r="G135" s="83">
        <v>842055.80797800003</v>
      </c>
      <c r="H135" s="85">
        <v>-4.3142209999999999</v>
      </c>
      <c r="I135" s="83">
        <v>-36.328152394</v>
      </c>
      <c r="J135" s="84">
        <f t="shared" si="1"/>
        <v>2.2753644246442254E-3</v>
      </c>
      <c r="K135" s="84">
        <f>I135/'סכום נכסי הקרן'!$C$42</f>
        <v>-1.4942655858951531E-5</v>
      </c>
    </row>
    <row r="136" spans="2:11">
      <c r="B136" s="76" t="s">
        <v>2573</v>
      </c>
      <c r="C136" s="73" t="s">
        <v>2574</v>
      </c>
      <c r="D136" s="86" t="s">
        <v>551</v>
      </c>
      <c r="E136" s="86" t="s">
        <v>133</v>
      </c>
      <c r="F136" s="94">
        <v>44956</v>
      </c>
      <c r="G136" s="83">
        <v>659019.39079700003</v>
      </c>
      <c r="H136" s="85">
        <v>-4.3111829999999998</v>
      </c>
      <c r="I136" s="83">
        <v>-28.411534706999998</v>
      </c>
      <c r="J136" s="84">
        <f t="shared" si="1"/>
        <v>1.7795178411696378E-3</v>
      </c>
      <c r="K136" s="84">
        <f>I136/'סכום נכסי הקרן'!$C$42</f>
        <v>-1.1686357757667754E-5</v>
      </c>
    </row>
    <row r="137" spans="2:11">
      <c r="B137" s="76" t="s">
        <v>2575</v>
      </c>
      <c r="C137" s="73" t="s">
        <v>2576</v>
      </c>
      <c r="D137" s="86" t="s">
        <v>551</v>
      </c>
      <c r="E137" s="86" t="s">
        <v>133</v>
      </c>
      <c r="F137" s="94">
        <v>44852</v>
      </c>
      <c r="G137" s="83">
        <v>645639.5638</v>
      </c>
      <c r="H137" s="85">
        <v>-4.3928710000000004</v>
      </c>
      <c r="I137" s="83">
        <v>-28.362112518</v>
      </c>
      <c r="J137" s="84">
        <f t="shared" si="1"/>
        <v>1.7764223495680004E-3</v>
      </c>
      <c r="K137" s="84">
        <f>I137/'סכום נכסי הקרן'!$C$42</f>
        <v>-1.1666029204924042E-5</v>
      </c>
    </row>
    <row r="138" spans="2:11">
      <c r="B138" s="76" t="s">
        <v>2577</v>
      </c>
      <c r="C138" s="73" t="s">
        <v>2578</v>
      </c>
      <c r="D138" s="86" t="s">
        <v>551</v>
      </c>
      <c r="E138" s="86" t="s">
        <v>133</v>
      </c>
      <c r="F138" s="94">
        <v>44852</v>
      </c>
      <c r="G138" s="83">
        <v>3250734.7031029998</v>
      </c>
      <c r="H138" s="85">
        <v>-4.3506479999999996</v>
      </c>
      <c r="I138" s="83">
        <v>-141.428027329</v>
      </c>
      <c r="J138" s="84">
        <f t="shared" si="1"/>
        <v>8.8581521719548507E-3</v>
      </c>
      <c r="K138" s="84">
        <f>I138/'סכום נכסי הקרן'!$C$42</f>
        <v>-5.8172799933989374E-5</v>
      </c>
    </row>
    <row r="139" spans="2:11">
      <c r="B139" s="76" t="s">
        <v>2577</v>
      </c>
      <c r="C139" s="73" t="s">
        <v>2579</v>
      </c>
      <c r="D139" s="86" t="s">
        <v>551</v>
      </c>
      <c r="E139" s="86" t="s">
        <v>133</v>
      </c>
      <c r="F139" s="94">
        <v>44852</v>
      </c>
      <c r="G139" s="83">
        <v>519369.708996</v>
      </c>
      <c r="H139" s="85">
        <v>-4.3506479999999996</v>
      </c>
      <c r="I139" s="83">
        <v>-22.595948326000002</v>
      </c>
      <c r="J139" s="84">
        <f t="shared" si="1"/>
        <v>1.4152664964753683E-3</v>
      </c>
      <c r="K139" s="84">
        <f>I139/'סכום נכסי הקרן'!$C$42</f>
        <v>-9.2942651192422195E-6</v>
      </c>
    </row>
    <row r="140" spans="2:11">
      <c r="B140" s="76" t="s">
        <v>2580</v>
      </c>
      <c r="C140" s="73" t="s">
        <v>2581</v>
      </c>
      <c r="D140" s="86" t="s">
        <v>551</v>
      </c>
      <c r="E140" s="86" t="s">
        <v>133</v>
      </c>
      <c r="F140" s="94">
        <v>44852</v>
      </c>
      <c r="G140" s="83">
        <v>1568616.2413019999</v>
      </c>
      <c r="H140" s="85">
        <v>-4.3506479999999996</v>
      </c>
      <c r="I140" s="83">
        <v>-68.244972574000002</v>
      </c>
      <c r="J140" s="84">
        <f t="shared" ref="J140:J203" si="2">IFERROR(I140/$I$11,0)</f>
        <v>4.2744310547801782E-3</v>
      </c>
      <c r="K140" s="84">
        <f>I140/'סכום נכסי הקרן'!$C$42</f>
        <v>-2.8070823096560579E-5</v>
      </c>
    </row>
    <row r="141" spans="2:11">
      <c r="B141" s="76" t="s">
        <v>2582</v>
      </c>
      <c r="C141" s="73" t="s">
        <v>2583</v>
      </c>
      <c r="D141" s="86" t="s">
        <v>551</v>
      </c>
      <c r="E141" s="86" t="s">
        <v>133</v>
      </c>
      <c r="F141" s="94">
        <v>44865</v>
      </c>
      <c r="G141" s="83">
        <v>424659.69905499998</v>
      </c>
      <c r="H141" s="85">
        <v>-4.1592159999999998</v>
      </c>
      <c r="I141" s="83">
        <v>-17.662515490000001</v>
      </c>
      <c r="J141" s="84">
        <f t="shared" si="2"/>
        <v>1.1062676394825732E-3</v>
      </c>
      <c r="K141" s="84">
        <f>I141/'סכום נכסי הקרן'!$C$42</f>
        <v>-7.2650237674641777E-6</v>
      </c>
    </row>
    <row r="142" spans="2:11">
      <c r="B142" s="76" t="s">
        <v>2582</v>
      </c>
      <c r="C142" s="73" t="s">
        <v>2584</v>
      </c>
      <c r="D142" s="86" t="s">
        <v>551</v>
      </c>
      <c r="E142" s="86" t="s">
        <v>133</v>
      </c>
      <c r="F142" s="94">
        <v>44865</v>
      </c>
      <c r="G142" s="83">
        <v>1004516.00577</v>
      </c>
      <c r="H142" s="85">
        <v>-4.1592159999999998</v>
      </c>
      <c r="I142" s="83">
        <v>-41.779993607999998</v>
      </c>
      <c r="J142" s="84">
        <f t="shared" si="2"/>
        <v>2.6168330854394713E-3</v>
      </c>
      <c r="K142" s="84">
        <f>I142/'סכום נכסי הקרן'!$C$42</f>
        <v>-1.718513123107933E-5</v>
      </c>
    </row>
    <row r="143" spans="2:11">
      <c r="B143" s="76" t="s">
        <v>2582</v>
      </c>
      <c r="C143" s="73" t="s">
        <v>2585</v>
      </c>
      <c r="D143" s="86" t="s">
        <v>551</v>
      </c>
      <c r="E143" s="86" t="s">
        <v>133</v>
      </c>
      <c r="F143" s="94">
        <v>44865</v>
      </c>
      <c r="G143" s="83">
        <v>1589205.9303600001</v>
      </c>
      <c r="H143" s="85">
        <v>-4.1592159999999998</v>
      </c>
      <c r="I143" s="83">
        <v>-66.098512349000003</v>
      </c>
      <c r="J143" s="84">
        <f t="shared" si="2"/>
        <v>4.1399904374344555E-3</v>
      </c>
      <c r="K143" s="84">
        <f>I143/'סכום נכסי הקרן'!$C$42</f>
        <v>-2.7187931610386347E-5</v>
      </c>
    </row>
    <row r="144" spans="2:11">
      <c r="B144" s="76" t="s">
        <v>2586</v>
      </c>
      <c r="C144" s="73" t="s">
        <v>2587</v>
      </c>
      <c r="D144" s="86" t="s">
        <v>551</v>
      </c>
      <c r="E144" s="86" t="s">
        <v>133</v>
      </c>
      <c r="F144" s="94">
        <v>44865</v>
      </c>
      <c r="G144" s="83">
        <v>2461230.2654940002</v>
      </c>
      <c r="H144" s="85">
        <v>-4.0991989999999996</v>
      </c>
      <c r="I144" s="83">
        <v>-100.890738269</v>
      </c>
      <c r="J144" s="84">
        <f t="shared" si="2"/>
        <v>6.3191541959972961E-3</v>
      </c>
      <c r="K144" s="84">
        <f>I144/'סכום נכסי הקרן'!$C$42</f>
        <v>-4.1498823418231726E-5</v>
      </c>
    </row>
    <row r="145" spans="2:11">
      <c r="B145" s="76" t="s">
        <v>2588</v>
      </c>
      <c r="C145" s="73" t="s">
        <v>2589</v>
      </c>
      <c r="D145" s="86" t="s">
        <v>551</v>
      </c>
      <c r="E145" s="86" t="s">
        <v>133</v>
      </c>
      <c r="F145" s="94">
        <v>44865</v>
      </c>
      <c r="G145" s="83">
        <v>1441341.957617</v>
      </c>
      <c r="H145" s="85">
        <v>-4.0482399999999998</v>
      </c>
      <c r="I145" s="83">
        <v>-58.348974805999994</v>
      </c>
      <c r="J145" s="84">
        <f t="shared" si="2"/>
        <v>3.6546086915766802E-3</v>
      </c>
      <c r="K145" s="84">
        <f>I145/'סכום נכסי הקרן'!$C$42</f>
        <v>-2.4000357650797931E-5</v>
      </c>
    </row>
    <row r="146" spans="2:11">
      <c r="B146" s="76" t="s">
        <v>2590</v>
      </c>
      <c r="C146" s="73" t="s">
        <v>2591</v>
      </c>
      <c r="D146" s="86" t="s">
        <v>551</v>
      </c>
      <c r="E146" s="86" t="s">
        <v>133</v>
      </c>
      <c r="F146" s="94">
        <v>44867</v>
      </c>
      <c r="G146" s="83">
        <v>1483851.39056</v>
      </c>
      <c r="H146" s="85">
        <v>-3.786864</v>
      </c>
      <c r="I146" s="83">
        <v>-56.191434737000002</v>
      </c>
      <c r="J146" s="84">
        <f t="shared" si="2"/>
        <v>3.5194741032688577E-3</v>
      </c>
      <c r="K146" s="84">
        <f>I146/'סכום נכסי הקרן'!$C$42</f>
        <v>-2.3112908754324733E-5</v>
      </c>
    </row>
    <row r="147" spans="2:11">
      <c r="B147" s="76" t="s">
        <v>2592</v>
      </c>
      <c r="C147" s="73" t="s">
        <v>2593</v>
      </c>
      <c r="D147" s="86" t="s">
        <v>551</v>
      </c>
      <c r="E147" s="86" t="s">
        <v>133</v>
      </c>
      <c r="F147" s="94">
        <v>44853</v>
      </c>
      <c r="G147" s="83">
        <v>939889.02095999999</v>
      </c>
      <c r="H147" s="85">
        <v>-3.7877869999999998</v>
      </c>
      <c r="I147" s="83">
        <v>-35.600997498999995</v>
      </c>
      <c r="J147" s="84">
        <f t="shared" si="2"/>
        <v>2.2298200666117981E-3</v>
      </c>
      <c r="K147" s="84">
        <f>I147/'סכום נכסי הקרן'!$C$42</f>
        <v>-1.4643559300604906E-5</v>
      </c>
    </row>
    <row r="148" spans="2:11">
      <c r="B148" s="76" t="s">
        <v>2594</v>
      </c>
      <c r="C148" s="73" t="s">
        <v>2595</v>
      </c>
      <c r="D148" s="86" t="s">
        <v>551</v>
      </c>
      <c r="E148" s="86" t="s">
        <v>133</v>
      </c>
      <c r="F148" s="94">
        <v>44853</v>
      </c>
      <c r="G148" s="83">
        <v>1612322.02944</v>
      </c>
      <c r="H148" s="85">
        <v>-3.7877869999999998</v>
      </c>
      <c r="I148" s="83">
        <v>-61.071329974000001</v>
      </c>
      <c r="J148" s="84">
        <f t="shared" si="2"/>
        <v>3.8251197055509728E-3</v>
      </c>
      <c r="K148" s="84">
        <f>I148/'סכום נכסי הקרן'!$C$42</f>
        <v>-2.5120128784767874E-5</v>
      </c>
    </row>
    <row r="149" spans="2:11">
      <c r="B149" s="76" t="s">
        <v>2594</v>
      </c>
      <c r="C149" s="73" t="s">
        <v>2596</v>
      </c>
      <c r="D149" s="86" t="s">
        <v>551</v>
      </c>
      <c r="E149" s="86" t="s">
        <v>133</v>
      </c>
      <c r="F149" s="94">
        <v>44853</v>
      </c>
      <c r="G149" s="83">
        <v>783240.85080000001</v>
      </c>
      <c r="H149" s="85">
        <v>-3.7877869999999998</v>
      </c>
      <c r="I149" s="83">
        <v>-29.667497915999999</v>
      </c>
      <c r="J149" s="84">
        <f t="shared" si="2"/>
        <v>1.8581833888536043E-3</v>
      </c>
      <c r="K149" s="84">
        <f>I149/'סכום נכסי הקרן'!$C$42</f>
        <v>-1.2202966083905976E-5</v>
      </c>
    </row>
    <row r="150" spans="2:11">
      <c r="B150" s="76" t="s">
        <v>2597</v>
      </c>
      <c r="C150" s="73" t="s">
        <v>2598</v>
      </c>
      <c r="D150" s="86" t="s">
        <v>551</v>
      </c>
      <c r="E150" s="86" t="s">
        <v>133</v>
      </c>
      <c r="F150" s="94">
        <v>44865</v>
      </c>
      <c r="G150" s="83">
        <v>348107.04479999997</v>
      </c>
      <c r="H150" s="85">
        <v>-3.762165</v>
      </c>
      <c r="I150" s="83">
        <v>-13.096360502</v>
      </c>
      <c r="J150" s="84">
        <f t="shared" si="2"/>
        <v>8.2027273105934851E-4</v>
      </c>
      <c r="K150" s="84">
        <f>I150/'סכום נכסי הקרן'!$C$42</f>
        <v>-5.3868527599128003E-6</v>
      </c>
    </row>
    <row r="151" spans="2:11">
      <c r="B151" s="76" t="s">
        <v>2597</v>
      </c>
      <c r="C151" s="73" t="s">
        <v>2599</v>
      </c>
      <c r="D151" s="86" t="s">
        <v>551</v>
      </c>
      <c r="E151" s="86" t="s">
        <v>133</v>
      </c>
      <c r="F151" s="94">
        <v>44865</v>
      </c>
      <c r="G151" s="83">
        <v>463836.84600000002</v>
      </c>
      <c r="H151" s="85">
        <v>-3.762165</v>
      </c>
      <c r="I151" s="83">
        <v>-17.450306304000001</v>
      </c>
      <c r="J151" s="84">
        <f t="shared" si="2"/>
        <v>1.0929762056884655E-3</v>
      </c>
      <c r="K151" s="84">
        <f>I151/'סכום נכסי הקרן'!$C$42</f>
        <v>-7.1777369491829947E-6</v>
      </c>
    </row>
    <row r="152" spans="2:11">
      <c r="B152" s="76" t="s">
        <v>2600</v>
      </c>
      <c r="C152" s="73" t="s">
        <v>2601</v>
      </c>
      <c r="D152" s="86" t="s">
        <v>551</v>
      </c>
      <c r="E152" s="86" t="s">
        <v>133</v>
      </c>
      <c r="F152" s="94">
        <v>44867</v>
      </c>
      <c r="G152" s="83">
        <v>839799.31855500001</v>
      </c>
      <c r="H152" s="85">
        <v>-3.8130950000000001</v>
      </c>
      <c r="I152" s="83">
        <v>-32.022346069999998</v>
      </c>
      <c r="J152" s="84">
        <f t="shared" si="2"/>
        <v>2.0056761007575456E-3</v>
      </c>
      <c r="K152" s="84">
        <f>I152/'סכום נכסי הקרן'!$C$42</f>
        <v>-1.3171572612079453E-5</v>
      </c>
    </row>
    <row r="153" spans="2:11">
      <c r="B153" s="76" t="s">
        <v>2602</v>
      </c>
      <c r="C153" s="73" t="s">
        <v>2603</v>
      </c>
      <c r="D153" s="86" t="s">
        <v>551</v>
      </c>
      <c r="E153" s="86" t="s">
        <v>133</v>
      </c>
      <c r="F153" s="94">
        <v>44859</v>
      </c>
      <c r="G153" s="83">
        <v>835146.23841000011</v>
      </c>
      <c r="H153" s="85">
        <v>-3.5439050000000001</v>
      </c>
      <c r="I153" s="83">
        <v>-29.596789261999994</v>
      </c>
      <c r="J153" s="84">
        <f t="shared" si="2"/>
        <v>1.8537546484629242E-3</v>
      </c>
      <c r="K153" s="84">
        <f>I153/'סכום נכסי הקרן'!$C$42</f>
        <v>-1.217388188849982E-5</v>
      </c>
    </row>
    <row r="154" spans="2:11">
      <c r="B154" s="76" t="s">
        <v>2604</v>
      </c>
      <c r="C154" s="73" t="s">
        <v>2605</v>
      </c>
      <c r="D154" s="86" t="s">
        <v>551</v>
      </c>
      <c r="E154" s="86" t="s">
        <v>133</v>
      </c>
      <c r="F154" s="94">
        <v>44867</v>
      </c>
      <c r="G154" s="83">
        <v>742757.40272799996</v>
      </c>
      <c r="H154" s="85">
        <v>-3.7326169999999999</v>
      </c>
      <c r="I154" s="83">
        <v>-27.724292390000002</v>
      </c>
      <c r="J154" s="84">
        <f t="shared" si="2"/>
        <v>1.7364733531854341E-3</v>
      </c>
      <c r="K154" s="84">
        <f>I154/'סכום נכסי הקרן'!$C$42</f>
        <v>-1.1403678216928559E-5</v>
      </c>
    </row>
    <row r="155" spans="2:11">
      <c r="B155" s="76" t="s">
        <v>2604</v>
      </c>
      <c r="C155" s="73" t="s">
        <v>2606</v>
      </c>
      <c r="D155" s="86" t="s">
        <v>551</v>
      </c>
      <c r="E155" s="86" t="s">
        <v>133</v>
      </c>
      <c r="F155" s="94">
        <v>44867</v>
      </c>
      <c r="G155" s="83">
        <v>672360.67963799997</v>
      </c>
      <c r="H155" s="85">
        <v>-3.7326169999999999</v>
      </c>
      <c r="I155" s="83">
        <v>-25.096652022999997</v>
      </c>
      <c r="J155" s="84">
        <f t="shared" si="2"/>
        <v>1.571894671974595E-3</v>
      </c>
      <c r="K155" s="84">
        <f>I155/'סכום נכסי הקרן'!$C$42</f>
        <v>-1.0322865592621933E-5</v>
      </c>
    </row>
    <row r="156" spans="2:11">
      <c r="B156" s="76" t="s">
        <v>2607</v>
      </c>
      <c r="C156" s="73" t="s">
        <v>2608</v>
      </c>
      <c r="D156" s="86" t="s">
        <v>551</v>
      </c>
      <c r="E156" s="86" t="s">
        <v>133</v>
      </c>
      <c r="F156" s="94">
        <v>44853</v>
      </c>
      <c r="G156" s="83">
        <v>929006.55649999995</v>
      </c>
      <c r="H156" s="85">
        <v>-3.6337640000000002</v>
      </c>
      <c r="I156" s="83">
        <v>-33.757903569</v>
      </c>
      <c r="J156" s="84">
        <f t="shared" si="2"/>
        <v>2.1143803846231171E-3</v>
      </c>
      <c r="K156" s="84">
        <f>I156/'סכום נכסי הקרן'!$C$42</f>
        <v>-1.3885449776811422E-5</v>
      </c>
    </row>
    <row r="157" spans="2:11">
      <c r="B157" s="76" t="s">
        <v>2607</v>
      </c>
      <c r="C157" s="73" t="s">
        <v>2609</v>
      </c>
      <c r="D157" s="86" t="s">
        <v>551</v>
      </c>
      <c r="E157" s="86" t="s">
        <v>133</v>
      </c>
      <c r="F157" s="94">
        <v>44853</v>
      </c>
      <c r="G157" s="83">
        <v>1045821.5958</v>
      </c>
      <c r="H157" s="85">
        <v>-3.6337640000000002</v>
      </c>
      <c r="I157" s="83">
        <v>-38.002686132000001</v>
      </c>
      <c r="J157" s="84">
        <f t="shared" si="2"/>
        <v>2.3802465682222461E-3</v>
      </c>
      <c r="K157" s="84">
        <f>I157/'סכום נכסי הקרן'!$C$42</f>
        <v>-1.5631432461178908E-5</v>
      </c>
    </row>
    <row r="158" spans="2:11">
      <c r="B158" s="76" t="s">
        <v>2610</v>
      </c>
      <c r="C158" s="73" t="s">
        <v>2611</v>
      </c>
      <c r="D158" s="86" t="s">
        <v>551</v>
      </c>
      <c r="E158" s="86" t="s">
        <v>133</v>
      </c>
      <c r="F158" s="94">
        <v>44853</v>
      </c>
      <c r="G158" s="83">
        <v>1022053.8272450001</v>
      </c>
      <c r="H158" s="85">
        <v>-3.618897</v>
      </c>
      <c r="I158" s="83">
        <v>-36.987078857</v>
      </c>
      <c r="J158" s="84">
        <f t="shared" si="2"/>
        <v>2.3166353876182323E-3</v>
      </c>
      <c r="K158" s="84">
        <f>I158/'סכום נכסי הקרן'!$C$42</f>
        <v>-1.521368839774344E-5</v>
      </c>
    </row>
    <row r="159" spans="2:11">
      <c r="B159" s="76" t="s">
        <v>2612</v>
      </c>
      <c r="C159" s="73" t="s">
        <v>2613</v>
      </c>
      <c r="D159" s="86" t="s">
        <v>551</v>
      </c>
      <c r="E159" s="86" t="s">
        <v>133</v>
      </c>
      <c r="F159" s="94">
        <v>44867</v>
      </c>
      <c r="G159" s="83">
        <v>743354.52602400002</v>
      </c>
      <c r="H159" s="85">
        <v>-3.6492909999999998</v>
      </c>
      <c r="I159" s="83">
        <v>-27.127169093999999</v>
      </c>
      <c r="J159" s="84">
        <f t="shared" si="2"/>
        <v>1.6990733475339187E-3</v>
      </c>
      <c r="K159" s="84">
        <f>I159/'סכום נכסי הקרן'!$C$42</f>
        <v>-1.1158066829354536E-5</v>
      </c>
    </row>
    <row r="160" spans="2:11">
      <c r="B160" s="76" t="s">
        <v>2614</v>
      </c>
      <c r="C160" s="73" t="s">
        <v>2615</v>
      </c>
      <c r="D160" s="86" t="s">
        <v>551</v>
      </c>
      <c r="E160" s="86" t="s">
        <v>133</v>
      </c>
      <c r="F160" s="94">
        <v>44859</v>
      </c>
      <c r="G160" s="83">
        <v>464636.56469999999</v>
      </c>
      <c r="H160" s="85">
        <v>-3.395391</v>
      </c>
      <c r="I160" s="83">
        <v>-15.776228439</v>
      </c>
      <c r="J160" s="84">
        <f t="shared" si="2"/>
        <v>9.8812261509588473E-4</v>
      </c>
      <c r="K160" s="84">
        <f>I160/'סכום נכסי הקרן'!$C$42</f>
        <v>-6.4891478586484901E-6</v>
      </c>
    </row>
    <row r="161" spans="2:11">
      <c r="B161" s="76" t="s">
        <v>2614</v>
      </c>
      <c r="C161" s="73" t="s">
        <v>2616</v>
      </c>
      <c r="D161" s="86" t="s">
        <v>551</v>
      </c>
      <c r="E161" s="86" t="s">
        <v>133</v>
      </c>
      <c r="F161" s="94">
        <v>44859</v>
      </c>
      <c r="G161" s="83">
        <v>336479.56146</v>
      </c>
      <c r="H161" s="85">
        <v>-3.395391</v>
      </c>
      <c r="I161" s="83">
        <v>-11.424797010999999</v>
      </c>
      <c r="J161" s="84">
        <f t="shared" si="2"/>
        <v>7.1557662486310591E-4</v>
      </c>
      <c r="K161" s="84">
        <f>I161/'סכום נכסי הקרן'!$C$42</f>
        <v>-4.6992978927809953E-6</v>
      </c>
    </row>
    <row r="162" spans="2:11">
      <c r="B162" s="76" t="s">
        <v>2617</v>
      </c>
      <c r="C162" s="73" t="s">
        <v>2618</v>
      </c>
      <c r="D162" s="86" t="s">
        <v>551</v>
      </c>
      <c r="E162" s="86" t="s">
        <v>133</v>
      </c>
      <c r="F162" s="94">
        <v>44972</v>
      </c>
      <c r="G162" s="83">
        <v>1178354.1268800001</v>
      </c>
      <c r="H162" s="85">
        <v>-2.6334499999999998</v>
      </c>
      <c r="I162" s="83">
        <v>-31.031367719999999</v>
      </c>
      <c r="J162" s="84">
        <f t="shared" si="2"/>
        <v>1.9436075193794561E-3</v>
      </c>
      <c r="K162" s="84">
        <f>I162/'סכום נכסי הקרן'!$C$42</f>
        <v>-1.2763959026694711E-5</v>
      </c>
    </row>
    <row r="163" spans="2:11">
      <c r="B163" s="76" t="s">
        <v>2619</v>
      </c>
      <c r="C163" s="73" t="s">
        <v>2620</v>
      </c>
      <c r="D163" s="86" t="s">
        <v>551</v>
      </c>
      <c r="E163" s="86" t="s">
        <v>133</v>
      </c>
      <c r="F163" s="94">
        <v>44854</v>
      </c>
      <c r="G163" s="83">
        <v>1047322.0572</v>
      </c>
      <c r="H163" s="85">
        <v>-3.535428</v>
      </c>
      <c r="I163" s="83">
        <v>-37.027314799999999</v>
      </c>
      <c r="J163" s="84">
        <f t="shared" si="2"/>
        <v>2.3191555111935049E-3</v>
      </c>
      <c r="K163" s="84">
        <f>I163/'סכום נכסי הקרן'!$C$42</f>
        <v>-1.5230238423268785E-5</v>
      </c>
    </row>
    <row r="164" spans="2:11">
      <c r="B164" s="76" t="s">
        <v>2619</v>
      </c>
      <c r="C164" s="73" t="s">
        <v>2621</v>
      </c>
      <c r="D164" s="86" t="s">
        <v>551</v>
      </c>
      <c r="E164" s="86" t="s">
        <v>133</v>
      </c>
      <c r="F164" s="94">
        <v>44854</v>
      </c>
      <c r="G164" s="83">
        <v>930339.42099999997</v>
      </c>
      <c r="H164" s="85">
        <v>-3.535428</v>
      </c>
      <c r="I164" s="83">
        <v>-32.891478198999998</v>
      </c>
      <c r="J164" s="84">
        <f t="shared" si="2"/>
        <v>2.0601130097749314E-3</v>
      </c>
      <c r="K164" s="84">
        <f>I164/'סכום נכסי הקרן'!$C$42</f>
        <v>-1.352906787247012E-5</v>
      </c>
    </row>
    <row r="165" spans="2:11">
      <c r="B165" s="76" t="s">
        <v>2622</v>
      </c>
      <c r="C165" s="73" t="s">
        <v>2623</v>
      </c>
      <c r="D165" s="86" t="s">
        <v>551</v>
      </c>
      <c r="E165" s="86" t="s">
        <v>133</v>
      </c>
      <c r="F165" s="94">
        <v>44972</v>
      </c>
      <c r="G165" s="83">
        <v>673731.30780000007</v>
      </c>
      <c r="H165" s="85">
        <v>-2.5746340000000001</v>
      </c>
      <c r="I165" s="83">
        <v>-17.346117712999998</v>
      </c>
      <c r="J165" s="84">
        <f t="shared" si="2"/>
        <v>1.086450494971221E-3</v>
      </c>
      <c r="K165" s="84">
        <f>I165/'סכום נכסי הקרן'!$C$42</f>
        <v>-7.1348816384350901E-6</v>
      </c>
    </row>
    <row r="166" spans="2:11">
      <c r="B166" s="76" t="s">
        <v>2624</v>
      </c>
      <c r="C166" s="73" t="s">
        <v>2625</v>
      </c>
      <c r="D166" s="86" t="s">
        <v>551</v>
      </c>
      <c r="E166" s="86" t="s">
        <v>133</v>
      </c>
      <c r="F166" s="94">
        <v>44972</v>
      </c>
      <c r="G166" s="83">
        <v>930605.9939</v>
      </c>
      <c r="H166" s="85">
        <v>-2.5452520000000001</v>
      </c>
      <c r="I166" s="83">
        <v>-23.686265454000001</v>
      </c>
      <c r="J166" s="84">
        <f t="shared" si="2"/>
        <v>1.4835570271284275E-3</v>
      </c>
      <c r="K166" s="84">
        <f>I166/'סכום נכסי הקרן'!$C$42</f>
        <v>-9.742739168902814E-6</v>
      </c>
    </row>
    <row r="167" spans="2:11">
      <c r="B167" s="76" t="s">
        <v>2624</v>
      </c>
      <c r="C167" s="73" t="s">
        <v>2626</v>
      </c>
      <c r="D167" s="86" t="s">
        <v>551</v>
      </c>
      <c r="E167" s="86" t="s">
        <v>133</v>
      </c>
      <c r="F167" s="94">
        <v>44972</v>
      </c>
      <c r="G167" s="83">
        <v>698414.76631999994</v>
      </c>
      <c r="H167" s="85">
        <v>-2.5452520000000001</v>
      </c>
      <c r="I167" s="83">
        <v>-17.776414143999997</v>
      </c>
      <c r="J167" s="84">
        <f t="shared" si="2"/>
        <v>1.1134015267916691E-3</v>
      </c>
      <c r="K167" s="84">
        <f>I167/'סכום נכסי הקרן'!$C$42</f>
        <v>-7.3118730641490498E-6</v>
      </c>
    </row>
    <row r="168" spans="2:11">
      <c r="B168" s="76" t="s">
        <v>2627</v>
      </c>
      <c r="C168" s="73" t="s">
        <v>2628</v>
      </c>
      <c r="D168" s="86" t="s">
        <v>551</v>
      </c>
      <c r="E168" s="86" t="s">
        <v>133</v>
      </c>
      <c r="F168" s="94">
        <v>44972</v>
      </c>
      <c r="G168" s="83">
        <v>186153.18752800004</v>
      </c>
      <c r="H168" s="85">
        <v>-2.5276299999999998</v>
      </c>
      <c r="I168" s="83">
        <v>-4.7052643429999996</v>
      </c>
      <c r="J168" s="84">
        <f t="shared" si="2"/>
        <v>2.9470783370688105E-4</v>
      </c>
      <c r="K168" s="84">
        <f>I168/'סכום נכסי הקרן'!$C$42</f>
        <v>-1.9353900809570762E-6</v>
      </c>
    </row>
    <row r="169" spans="2:11">
      <c r="B169" s="76" t="s">
        <v>2629</v>
      </c>
      <c r="C169" s="73" t="s">
        <v>2630</v>
      </c>
      <c r="D169" s="86" t="s">
        <v>551</v>
      </c>
      <c r="E169" s="86" t="s">
        <v>133</v>
      </c>
      <c r="F169" s="94">
        <v>44854</v>
      </c>
      <c r="G169" s="83">
        <v>837713.33543700015</v>
      </c>
      <c r="H169" s="85">
        <v>-3.48502</v>
      </c>
      <c r="I169" s="83">
        <v>-29.194473869000003</v>
      </c>
      <c r="J169" s="84">
        <f t="shared" si="2"/>
        <v>1.828556170907811E-3</v>
      </c>
      <c r="K169" s="84">
        <f>I169/'סכום נכסי הקרן'!$C$42</f>
        <v>-1.2008399746739409E-5</v>
      </c>
    </row>
    <row r="170" spans="2:11">
      <c r="B170" s="76" t="s">
        <v>2631</v>
      </c>
      <c r="C170" s="73" t="s">
        <v>2632</v>
      </c>
      <c r="D170" s="86" t="s">
        <v>551</v>
      </c>
      <c r="E170" s="86" t="s">
        <v>133</v>
      </c>
      <c r="F170" s="94">
        <v>44854</v>
      </c>
      <c r="G170" s="83">
        <v>745103.24424799997</v>
      </c>
      <c r="H170" s="85">
        <v>-3.4198580000000001</v>
      </c>
      <c r="I170" s="83">
        <v>-25.481475110999995</v>
      </c>
      <c r="J170" s="84">
        <f t="shared" si="2"/>
        <v>1.5959975427928077E-3</v>
      </c>
      <c r="K170" s="84">
        <f>I170/'סכום נכסי הקרן'!$C$42</f>
        <v>-1.0481152722344299E-5</v>
      </c>
    </row>
    <row r="171" spans="2:11">
      <c r="B171" s="76" t="s">
        <v>2633</v>
      </c>
      <c r="C171" s="73" t="s">
        <v>2634</v>
      </c>
      <c r="D171" s="86" t="s">
        <v>551</v>
      </c>
      <c r="E171" s="86" t="s">
        <v>133</v>
      </c>
      <c r="F171" s="94">
        <v>44867</v>
      </c>
      <c r="G171" s="83">
        <v>1491955.2067199999</v>
      </c>
      <c r="H171" s="85">
        <v>-3.2848290000000002</v>
      </c>
      <c r="I171" s="83">
        <v>-49.008183515999995</v>
      </c>
      <c r="J171" s="84">
        <f t="shared" si="2"/>
        <v>3.0695609311295257E-3</v>
      </c>
      <c r="K171" s="84">
        <f>I171/'סכום נכסי הקרן'!$C$42</f>
        <v>-2.0158262182165883E-5</v>
      </c>
    </row>
    <row r="172" spans="2:11">
      <c r="B172" s="76" t="s">
        <v>2635</v>
      </c>
      <c r="C172" s="73" t="s">
        <v>2636</v>
      </c>
      <c r="D172" s="86" t="s">
        <v>551</v>
      </c>
      <c r="E172" s="86" t="s">
        <v>133</v>
      </c>
      <c r="F172" s="94">
        <v>44837</v>
      </c>
      <c r="G172" s="83">
        <v>932738.57709999988</v>
      </c>
      <c r="H172" s="85">
        <v>-3.247404</v>
      </c>
      <c r="I172" s="83">
        <v>-30.289790140000001</v>
      </c>
      <c r="J172" s="84">
        <f t="shared" si="2"/>
        <v>1.8971598160846296E-3</v>
      </c>
      <c r="K172" s="84">
        <f>I172/'סכום נכסי הקרן'!$C$42</f>
        <v>-1.2458930065946235E-5</v>
      </c>
    </row>
    <row r="173" spans="2:11">
      <c r="B173" s="76" t="s">
        <v>2637</v>
      </c>
      <c r="C173" s="73" t="s">
        <v>2638</v>
      </c>
      <c r="D173" s="86" t="s">
        <v>551</v>
      </c>
      <c r="E173" s="86" t="s">
        <v>133</v>
      </c>
      <c r="F173" s="94">
        <v>44973</v>
      </c>
      <c r="G173" s="83">
        <v>933538.29579999996</v>
      </c>
      <c r="H173" s="85">
        <v>-2.1927560000000001</v>
      </c>
      <c r="I173" s="83">
        <v>-20.470214562000002</v>
      </c>
      <c r="J173" s="84">
        <f t="shared" si="2"/>
        <v>1.2821240528296651E-3</v>
      </c>
      <c r="K173" s="84">
        <f>I173/'סכום נכסי הקרן'!$C$42</f>
        <v>-8.419898932415393E-6</v>
      </c>
    </row>
    <row r="174" spans="2:11">
      <c r="B174" s="76" t="s">
        <v>2639</v>
      </c>
      <c r="C174" s="73" t="s">
        <v>2640</v>
      </c>
      <c r="D174" s="86" t="s">
        <v>551</v>
      </c>
      <c r="E174" s="86" t="s">
        <v>133</v>
      </c>
      <c r="F174" s="94">
        <v>44973</v>
      </c>
      <c r="G174" s="83">
        <v>2315439.4139009998</v>
      </c>
      <c r="H174" s="85">
        <v>-2.1810849999999999</v>
      </c>
      <c r="I174" s="83">
        <v>-50.501691776000001</v>
      </c>
      <c r="J174" s="84">
        <f t="shared" si="2"/>
        <v>3.1631047900590971E-3</v>
      </c>
      <c r="K174" s="84">
        <f>I174/'סכום נכסי הקרן'!$C$42</f>
        <v>-2.0772578586414602E-5</v>
      </c>
    </row>
    <row r="175" spans="2:11">
      <c r="B175" s="76" t="s">
        <v>2641</v>
      </c>
      <c r="C175" s="73" t="s">
        <v>2642</v>
      </c>
      <c r="D175" s="86" t="s">
        <v>551</v>
      </c>
      <c r="E175" s="86" t="s">
        <v>133</v>
      </c>
      <c r="F175" s="94">
        <v>44977</v>
      </c>
      <c r="G175" s="83">
        <v>1629505.2236830003</v>
      </c>
      <c r="H175" s="85">
        <v>-1.8648169999999999</v>
      </c>
      <c r="I175" s="83">
        <v>-30.387296908</v>
      </c>
      <c r="J175" s="84">
        <f t="shared" si="2"/>
        <v>1.9032670199044936E-3</v>
      </c>
      <c r="K175" s="84">
        <f>I175/'סכום נכסי הקרן'!$C$42</f>
        <v>-1.2499036979789265E-5</v>
      </c>
    </row>
    <row r="176" spans="2:11">
      <c r="B176" s="76" t="s">
        <v>2643</v>
      </c>
      <c r="C176" s="73" t="s">
        <v>2644</v>
      </c>
      <c r="D176" s="86" t="s">
        <v>551</v>
      </c>
      <c r="E176" s="86" t="s">
        <v>133</v>
      </c>
      <c r="F176" s="94">
        <v>44977</v>
      </c>
      <c r="G176" s="83">
        <v>1652229.06938</v>
      </c>
      <c r="H176" s="85">
        <v>-1.8300339999999999</v>
      </c>
      <c r="I176" s="83">
        <v>-30.236360845</v>
      </c>
      <c r="J176" s="84">
        <f t="shared" si="2"/>
        <v>1.8938133448477136E-3</v>
      </c>
      <c r="K176" s="84">
        <f>I176/'סכום נכסי הקרן'!$C$42</f>
        <v>-1.2436953292690261E-5</v>
      </c>
    </row>
    <row r="177" spans="2:11">
      <c r="B177" s="76" t="s">
        <v>2645</v>
      </c>
      <c r="C177" s="73" t="s">
        <v>2646</v>
      </c>
      <c r="D177" s="86" t="s">
        <v>551</v>
      </c>
      <c r="E177" s="86" t="s">
        <v>133</v>
      </c>
      <c r="F177" s="94">
        <v>45013</v>
      </c>
      <c r="G177" s="83">
        <v>937536.88930000004</v>
      </c>
      <c r="H177" s="85">
        <v>-1.6812400000000001</v>
      </c>
      <c r="I177" s="83">
        <v>-15.762248183000001</v>
      </c>
      <c r="J177" s="84">
        <f t="shared" si="2"/>
        <v>9.8724698077226657E-4</v>
      </c>
      <c r="K177" s="84">
        <f>I177/'סכום נכסי הקרן'!$C$42</f>
        <v>-6.4833974380941391E-6</v>
      </c>
    </row>
    <row r="178" spans="2:11">
      <c r="B178" s="76" t="s">
        <v>2645</v>
      </c>
      <c r="C178" s="73" t="s">
        <v>2647</v>
      </c>
      <c r="D178" s="86" t="s">
        <v>551</v>
      </c>
      <c r="E178" s="86" t="s">
        <v>133</v>
      </c>
      <c r="F178" s="94">
        <v>45013</v>
      </c>
      <c r="G178" s="83">
        <v>263856.13718999998</v>
      </c>
      <c r="H178" s="85">
        <v>-1.6812400000000001</v>
      </c>
      <c r="I178" s="83">
        <v>-4.4360557609999995</v>
      </c>
      <c r="J178" s="84">
        <f t="shared" si="2"/>
        <v>2.7784632025449615E-4</v>
      </c>
      <c r="K178" s="84">
        <f>I178/'סכום נכסי הקרן'!$C$42</f>
        <v>-1.824658019731559E-6</v>
      </c>
    </row>
    <row r="179" spans="2:11">
      <c r="B179" s="76" t="s">
        <v>2648</v>
      </c>
      <c r="C179" s="73" t="s">
        <v>2649</v>
      </c>
      <c r="D179" s="86" t="s">
        <v>551</v>
      </c>
      <c r="E179" s="86" t="s">
        <v>133</v>
      </c>
      <c r="F179" s="94">
        <v>44868</v>
      </c>
      <c r="G179" s="83">
        <v>656835.62560000003</v>
      </c>
      <c r="H179" s="85">
        <v>-2.6852269999999998</v>
      </c>
      <c r="I179" s="83">
        <v>-17.637529355999998</v>
      </c>
      <c r="J179" s="84">
        <f t="shared" si="2"/>
        <v>1.1047026669566821E-3</v>
      </c>
      <c r="K179" s="84">
        <f>I179/'סכום נכסי הקרן'!$C$42</f>
        <v>-7.2547463606321879E-6</v>
      </c>
    </row>
    <row r="180" spans="2:11">
      <c r="B180" s="76" t="s">
        <v>2650</v>
      </c>
      <c r="C180" s="73" t="s">
        <v>2651</v>
      </c>
      <c r="D180" s="86" t="s">
        <v>551</v>
      </c>
      <c r="E180" s="86" t="s">
        <v>133</v>
      </c>
      <c r="F180" s="94">
        <v>44868</v>
      </c>
      <c r="G180" s="83">
        <v>938336.60800000001</v>
      </c>
      <c r="H180" s="85">
        <v>-2.6852269999999998</v>
      </c>
      <c r="I180" s="83">
        <v>-25.196470507999997</v>
      </c>
      <c r="J180" s="84">
        <f t="shared" si="2"/>
        <v>1.5781466670451837E-3</v>
      </c>
      <c r="K180" s="84">
        <f>I180/'סכום נכסי הקרן'!$C$42</f>
        <v>-1.0363923372096655E-5</v>
      </c>
    </row>
    <row r="181" spans="2:11">
      <c r="B181" s="76" t="s">
        <v>2652</v>
      </c>
      <c r="C181" s="73" t="s">
        <v>2653</v>
      </c>
      <c r="D181" s="86" t="s">
        <v>551</v>
      </c>
      <c r="E181" s="86" t="s">
        <v>133</v>
      </c>
      <c r="F181" s="94">
        <v>45013</v>
      </c>
      <c r="G181" s="83">
        <v>319034.44672000001</v>
      </c>
      <c r="H181" s="85">
        <v>-1.5945800000000001</v>
      </c>
      <c r="I181" s="83">
        <v>-5.0872600029999999</v>
      </c>
      <c r="J181" s="84">
        <f t="shared" si="2"/>
        <v>3.1863361241716979E-4</v>
      </c>
      <c r="K181" s="84">
        <f>I181/'סכום נכסי הקרן'!$C$42</f>
        <v>-2.0925142205248184E-6</v>
      </c>
    </row>
    <row r="182" spans="2:11">
      <c r="B182" s="76" t="s">
        <v>2654</v>
      </c>
      <c r="C182" s="73" t="s">
        <v>2655</v>
      </c>
      <c r="D182" s="86" t="s">
        <v>551</v>
      </c>
      <c r="E182" s="86" t="s">
        <v>133</v>
      </c>
      <c r="F182" s="94">
        <v>44868</v>
      </c>
      <c r="G182" s="83">
        <v>440285.39013999997</v>
      </c>
      <c r="H182" s="85">
        <v>-2.6502330000000001</v>
      </c>
      <c r="I182" s="83">
        <v>-11.668588153999998</v>
      </c>
      <c r="J182" s="84">
        <f t="shared" si="2"/>
        <v>7.3084615158743136E-4</v>
      </c>
      <c r="K182" s="84">
        <f>I182/'סכום נכסי הקרן'!$C$42</f>
        <v>-4.7995751408997597E-6</v>
      </c>
    </row>
    <row r="183" spans="2:11">
      <c r="B183" s="76" t="s">
        <v>2654</v>
      </c>
      <c r="C183" s="73" t="s">
        <v>2656</v>
      </c>
      <c r="D183" s="86" t="s">
        <v>551</v>
      </c>
      <c r="E183" s="86" t="s">
        <v>133</v>
      </c>
      <c r="F183" s="94">
        <v>44868</v>
      </c>
      <c r="G183" s="83">
        <v>1032522.145028</v>
      </c>
      <c r="H183" s="85">
        <v>-2.6502330000000001</v>
      </c>
      <c r="I183" s="83">
        <v>-27.364241331000002</v>
      </c>
      <c r="J183" s="84">
        <f t="shared" si="2"/>
        <v>1.7139220447175863E-3</v>
      </c>
      <c r="K183" s="84">
        <f>I183/'סכום נכסי הקרן'!$C$42</f>
        <v>-1.1255580427425324E-5</v>
      </c>
    </row>
    <row r="184" spans="2:11">
      <c r="B184" s="76" t="s">
        <v>2657</v>
      </c>
      <c r="C184" s="73" t="s">
        <v>2658</v>
      </c>
      <c r="D184" s="86" t="s">
        <v>551</v>
      </c>
      <c r="E184" s="86" t="s">
        <v>133</v>
      </c>
      <c r="F184" s="94">
        <v>44868</v>
      </c>
      <c r="G184" s="83">
        <v>657208.82765999995</v>
      </c>
      <c r="H184" s="85">
        <v>-2.6269170000000002</v>
      </c>
      <c r="I184" s="83">
        <v>-17.264327296000001</v>
      </c>
      <c r="J184" s="84">
        <f t="shared" si="2"/>
        <v>1.0813276634244853E-3</v>
      </c>
      <c r="K184" s="84">
        <f>I184/'סכום נכסי הקרן'!$C$42</f>
        <v>-7.1012392433984257E-6</v>
      </c>
    </row>
    <row r="185" spans="2:11">
      <c r="B185" s="76" t="s">
        <v>2659</v>
      </c>
      <c r="C185" s="73" t="s">
        <v>2660</v>
      </c>
      <c r="D185" s="86" t="s">
        <v>551</v>
      </c>
      <c r="E185" s="86" t="s">
        <v>133</v>
      </c>
      <c r="F185" s="94">
        <v>45013</v>
      </c>
      <c r="G185" s="83">
        <v>375761.15983999998</v>
      </c>
      <c r="H185" s="85">
        <v>-1.479263</v>
      </c>
      <c r="I185" s="83">
        <v>-5.558495153</v>
      </c>
      <c r="J185" s="84">
        <f t="shared" si="2"/>
        <v>3.4814878523198593E-4</v>
      </c>
      <c r="K185" s="84">
        <f>I185/'סכום נכסי הקרן'!$C$42</f>
        <v>-2.2863447406878641E-6</v>
      </c>
    </row>
    <row r="186" spans="2:11">
      <c r="B186" s="76" t="s">
        <v>2661</v>
      </c>
      <c r="C186" s="73" t="s">
        <v>2662</v>
      </c>
      <c r="D186" s="86" t="s">
        <v>551</v>
      </c>
      <c r="E186" s="86" t="s">
        <v>133</v>
      </c>
      <c r="F186" s="94">
        <v>45014</v>
      </c>
      <c r="G186" s="83">
        <v>440885.5747</v>
      </c>
      <c r="H186" s="85">
        <v>-1.3965449999999999</v>
      </c>
      <c r="I186" s="83">
        <v>-6.1571676120000012</v>
      </c>
      <c r="J186" s="84">
        <f t="shared" si="2"/>
        <v>3.8564582060138892E-4</v>
      </c>
      <c r="K186" s="84">
        <f>I186/'סכום נכסי הקרן'!$C$42</f>
        <v>-2.5325933368192427E-6</v>
      </c>
    </row>
    <row r="187" spans="2:11">
      <c r="B187" s="76" t="s">
        <v>2661</v>
      </c>
      <c r="C187" s="73" t="s">
        <v>2663</v>
      </c>
      <c r="D187" s="86" t="s">
        <v>551</v>
      </c>
      <c r="E187" s="86" t="s">
        <v>133</v>
      </c>
      <c r="F187" s="94">
        <v>45014</v>
      </c>
      <c r="G187" s="83">
        <v>319578.25543600001</v>
      </c>
      <c r="H187" s="85">
        <v>-1.3965449999999999</v>
      </c>
      <c r="I187" s="83">
        <v>-4.4630557259999994</v>
      </c>
      <c r="J187" s="84">
        <f t="shared" si="2"/>
        <v>2.795374263465799E-4</v>
      </c>
      <c r="K187" s="84">
        <f>I187/'סכום נכסי הקרן'!$C$42</f>
        <v>-1.8357637644119675E-6</v>
      </c>
    </row>
    <row r="188" spans="2:11">
      <c r="B188" s="76" t="s">
        <v>2664</v>
      </c>
      <c r="C188" s="73" t="s">
        <v>2665</v>
      </c>
      <c r="D188" s="86" t="s">
        <v>551</v>
      </c>
      <c r="E188" s="86" t="s">
        <v>133</v>
      </c>
      <c r="F188" s="94">
        <v>45012</v>
      </c>
      <c r="G188" s="83">
        <v>1316470.2666499999</v>
      </c>
      <c r="H188" s="85">
        <v>-1.3584579999999999</v>
      </c>
      <c r="I188" s="83">
        <v>-17.883693434000001</v>
      </c>
      <c r="J188" s="84">
        <f t="shared" si="2"/>
        <v>1.1201208192379156E-3</v>
      </c>
      <c r="K188" s="84">
        <f>I188/'סכום נכסי הקרן'!$C$42</f>
        <v>-7.3559996548403915E-6</v>
      </c>
    </row>
    <row r="189" spans="2:11">
      <c r="B189" s="76" t="s">
        <v>2666</v>
      </c>
      <c r="C189" s="73" t="s">
        <v>2667</v>
      </c>
      <c r="D189" s="86" t="s">
        <v>551</v>
      </c>
      <c r="E189" s="86" t="s">
        <v>133</v>
      </c>
      <c r="F189" s="94">
        <v>45014</v>
      </c>
      <c r="G189" s="83">
        <v>1598797.6250400001</v>
      </c>
      <c r="H189" s="85">
        <v>-1.339064</v>
      </c>
      <c r="I189" s="83">
        <v>-21.408930716999997</v>
      </c>
      <c r="J189" s="84">
        <f t="shared" si="2"/>
        <v>1.3409192626922667E-3</v>
      </c>
      <c r="K189" s="84">
        <f>I189/'סכום נכסי הקרן'!$C$42</f>
        <v>-8.8060158012633604E-6</v>
      </c>
    </row>
    <row r="190" spans="2:11">
      <c r="B190" s="76" t="s">
        <v>2668</v>
      </c>
      <c r="C190" s="73" t="s">
        <v>2669</v>
      </c>
      <c r="D190" s="86" t="s">
        <v>551</v>
      </c>
      <c r="E190" s="86" t="s">
        <v>133</v>
      </c>
      <c r="F190" s="94">
        <v>45012</v>
      </c>
      <c r="G190" s="83">
        <v>564601.40220000001</v>
      </c>
      <c r="H190" s="85">
        <v>-1.2866740000000001</v>
      </c>
      <c r="I190" s="83">
        <v>-7.2645806930000001</v>
      </c>
      <c r="J190" s="84">
        <f t="shared" si="2"/>
        <v>4.5500713302280512E-4</v>
      </c>
      <c r="K190" s="84">
        <f>I190/'סכום נכסי הקרן'!$C$42</f>
        <v>-2.9880993692652318E-6</v>
      </c>
    </row>
    <row r="191" spans="2:11">
      <c r="B191" s="76" t="s">
        <v>2670</v>
      </c>
      <c r="C191" s="73" t="s">
        <v>2671</v>
      </c>
      <c r="D191" s="86" t="s">
        <v>551</v>
      </c>
      <c r="E191" s="86" t="s">
        <v>133</v>
      </c>
      <c r="F191" s="94">
        <v>44993</v>
      </c>
      <c r="G191" s="83">
        <v>1199299.64175</v>
      </c>
      <c r="H191" s="85">
        <v>-0.74103200000000002</v>
      </c>
      <c r="I191" s="83">
        <v>-8.8871914190000005</v>
      </c>
      <c r="J191" s="84">
        <f t="shared" si="2"/>
        <v>5.5663714935130738E-4</v>
      </c>
      <c r="K191" s="84">
        <f>I191/'סכום נכסי הקרן'!$C$42</f>
        <v>-3.6555187692032818E-6</v>
      </c>
    </row>
    <row r="192" spans="2:11">
      <c r="B192" s="76" t="s">
        <v>2672</v>
      </c>
      <c r="C192" s="73" t="s">
        <v>2673</v>
      </c>
      <c r="D192" s="86" t="s">
        <v>551</v>
      </c>
      <c r="E192" s="86" t="s">
        <v>133</v>
      </c>
      <c r="F192" s="94">
        <v>44993</v>
      </c>
      <c r="G192" s="83">
        <v>531827.86358200002</v>
      </c>
      <c r="H192" s="85">
        <v>-0.38971600000000001</v>
      </c>
      <c r="I192" s="83">
        <v>-2.0726198650000001</v>
      </c>
      <c r="J192" s="84">
        <f t="shared" si="2"/>
        <v>1.2981572680835846E-4</v>
      </c>
      <c r="K192" s="84">
        <f>I192/'סכום נכסי הקרן'!$C$42</f>
        <v>-8.525191436445498E-7</v>
      </c>
    </row>
    <row r="193" spans="2:11">
      <c r="B193" s="76" t="s">
        <v>2674</v>
      </c>
      <c r="C193" s="73" t="s">
        <v>2675</v>
      </c>
      <c r="D193" s="86" t="s">
        <v>551</v>
      </c>
      <c r="E193" s="86" t="s">
        <v>133</v>
      </c>
      <c r="F193" s="94">
        <v>44993</v>
      </c>
      <c r="G193" s="83">
        <v>665344.632568</v>
      </c>
      <c r="H193" s="85">
        <v>-0.30525099999999999</v>
      </c>
      <c r="I193" s="83">
        <v>-2.0309717950000001</v>
      </c>
      <c r="J193" s="84">
        <f t="shared" si="2"/>
        <v>1.2720715657871078E-4</v>
      </c>
      <c r="K193" s="84">
        <f>I193/'סכום נכסי הקרן'!$C$42</f>
        <v>-8.3538827581372921E-7</v>
      </c>
    </row>
    <row r="194" spans="2:11">
      <c r="B194" s="76" t="s">
        <v>2676</v>
      </c>
      <c r="C194" s="73" t="s">
        <v>2677</v>
      </c>
      <c r="D194" s="86" t="s">
        <v>551</v>
      </c>
      <c r="E194" s="86" t="s">
        <v>133</v>
      </c>
      <c r="F194" s="94">
        <v>44993</v>
      </c>
      <c r="G194" s="83">
        <v>1960206.9481299999</v>
      </c>
      <c r="H194" s="85">
        <v>-0.30243799999999998</v>
      </c>
      <c r="I194" s="83">
        <v>-5.9284113219999997</v>
      </c>
      <c r="J194" s="84">
        <f t="shared" si="2"/>
        <v>3.7131798144969102E-4</v>
      </c>
      <c r="K194" s="84">
        <f>I194/'סכום נכסי הקרן'!$C$42</f>
        <v>-2.438500290743905E-6</v>
      </c>
    </row>
    <row r="195" spans="2:11">
      <c r="B195" s="76" t="s">
        <v>2676</v>
      </c>
      <c r="C195" s="73" t="s">
        <v>2678</v>
      </c>
      <c r="D195" s="86" t="s">
        <v>551</v>
      </c>
      <c r="E195" s="86" t="s">
        <v>133</v>
      </c>
      <c r="F195" s="94">
        <v>44993</v>
      </c>
      <c r="G195" s="83">
        <v>1568283.6180350001</v>
      </c>
      <c r="H195" s="85">
        <v>-0.30243799999999998</v>
      </c>
      <c r="I195" s="83">
        <v>-4.7430861320000002</v>
      </c>
      <c r="J195" s="84">
        <f t="shared" si="2"/>
        <v>2.9707675002923204E-4</v>
      </c>
      <c r="K195" s="84">
        <f>I195/'סכום נכסי הקרן'!$C$42</f>
        <v>-1.9509471060121196E-6</v>
      </c>
    </row>
    <row r="196" spans="2:11">
      <c r="B196" s="76" t="s">
        <v>2679</v>
      </c>
      <c r="C196" s="73" t="s">
        <v>2680</v>
      </c>
      <c r="D196" s="86" t="s">
        <v>551</v>
      </c>
      <c r="E196" s="86" t="s">
        <v>133</v>
      </c>
      <c r="F196" s="94">
        <v>44986</v>
      </c>
      <c r="G196" s="83">
        <v>1654156.5339319997</v>
      </c>
      <c r="H196" s="85">
        <v>-0.31822299999999998</v>
      </c>
      <c r="I196" s="83">
        <v>-5.2639057530000004</v>
      </c>
      <c r="J196" s="84">
        <f t="shared" si="2"/>
        <v>3.2969757875807797E-4</v>
      </c>
      <c r="K196" s="84">
        <f>I196/'סכום נכסי הקרן'!$C$42</f>
        <v>-2.1651729294668219E-6</v>
      </c>
    </row>
    <row r="197" spans="2:11">
      <c r="B197" s="76" t="s">
        <v>2679</v>
      </c>
      <c r="C197" s="73" t="s">
        <v>2681</v>
      </c>
      <c r="D197" s="86" t="s">
        <v>551</v>
      </c>
      <c r="E197" s="86" t="s">
        <v>133</v>
      </c>
      <c r="F197" s="94">
        <v>44986</v>
      </c>
      <c r="G197" s="83">
        <v>969665.32149999996</v>
      </c>
      <c r="H197" s="85">
        <v>-0.31822299999999998</v>
      </c>
      <c r="I197" s="83">
        <v>-3.0856976500000002</v>
      </c>
      <c r="J197" s="84">
        <f t="shared" si="2"/>
        <v>1.9326847624592932E-4</v>
      </c>
      <c r="K197" s="84">
        <f>I197/'סכום נכסי הקרן'!$C$42</f>
        <v>-1.2692227660975351E-6</v>
      </c>
    </row>
    <row r="198" spans="2:11">
      <c r="B198" s="76" t="s">
        <v>2682</v>
      </c>
      <c r="C198" s="73" t="s">
        <v>2683</v>
      </c>
      <c r="D198" s="86" t="s">
        <v>551</v>
      </c>
      <c r="E198" s="86" t="s">
        <v>133</v>
      </c>
      <c r="F198" s="94">
        <v>44986</v>
      </c>
      <c r="G198" s="83">
        <v>874845.34097000002</v>
      </c>
      <c r="H198" s="85">
        <v>-0.290101</v>
      </c>
      <c r="I198" s="83">
        <v>-2.5379311790000001</v>
      </c>
      <c r="J198" s="84">
        <f t="shared" si="2"/>
        <v>1.5895986821079663E-4</v>
      </c>
      <c r="K198" s="84">
        <f>I198/'סכום נכסי הקרן'!$C$42</f>
        <v>-1.0439130454584747E-6</v>
      </c>
    </row>
    <row r="199" spans="2:11">
      <c r="B199" s="76" t="s">
        <v>2684</v>
      </c>
      <c r="C199" s="73" t="s">
        <v>2685</v>
      </c>
      <c r="D199" s="86" t="s">
        <v>551</v>
      </c>
      <c r="E199" s="86" t="s">
        <v>133</v>
      </c>
      <c r="F199" s="94">
        <v>44993</v>
      </c>
      <c r="G199" s="83">
        <v>399576.24957999995</v>
      </c>
      <c r="H199" s="85">
        <v>-0.54893000000000003</v>
      </c>
      <c r="I199" s="83">
        <v>-2.1933924769999997</v>
      </c>
      <c r="J199" s="84">
        <f t="shared" si="2"/>
        <v>1.3738015512928639E-4</v>
      </c>
      <c r="K199" s="84">
        <f>I199/'סכום נכסי הקרן'!$C$42</f>
        <v>-9.0219586704985938E-7</v>
      </c>
    </row>
    <row r="200" spans="2:11">
      <c r="B200" s="76" t="s">
        <v>2684</v>
      </c>
      <c r="C200" s="73" t="s">
        <v>2686</v>
      </c>
      <c r="D200" s="86" t="s">
        <v>551</v>
      </c>
      <c r="E200" s="86" t="s">
        <v>133</v>
      </c>
      <c r="F200" s="94">
        <v>44993</v>
      </c>
      <c r="G200" s="83">
        <v>1377925.3091159998</v>
      </c>
      <c r="H200" s="85">
        <v>-0.54893000000000003</v>
      </c>
      <c r="I200" s="83">
        <v>-7.5638404689999996</v>
      </c>
      <c r="J200" s="84">
        <f t="shared" si="2"/>
        <v>4.7375086214649877E-4</v>
      </c>
      <c r="K200" s="84">
        <f>I200/'סכום נכסי הקרן'!$C$42</f>
        <v>-3.1111922201401218E-6</v>
      </c>
    </row>
    <row r="201" spans="2:11">
      <c r="B201" s="76" t="s">
        <v>2687</v>
      </c>
      <c r="C201" s="73" t="s">
        <v>2688</v>
      </c>
      <c r="D201" s="86" t="s">
        <v>551</v>
      </c>
      <c r="E201" s="86" t="s">
        <v>133</v>
      </c>
      <c r="F201" s="94">
        <v>44993</v>
      </c>
      <c r="G201" s="83">
        <v>1141998.3036</v>
      </c>
      <c r="H201" s="85">
        <v>-0.18162600000000001</v>
      </c>
      <c r="I201" s="83">
        <v>-2.074160977</v>
      </c>
      <c r="J201" s="84">
        <f t="shared" si="2"/>
        <v>1.2991225226280937E-4</v>
      </c>
      <c r="K201" s="84">
        <f>I201/'סכום נכסי הקרן'!$C$42</f>
        <v>-8.5315304062907967E-7</v>
      </c>
    </row>
    <row r="202" spans="2:11">
      <c r="B202" s="76" t="s">
        <v>2687</v>
      </c>
      <c r="C202" s="73" t="s">
        <v>2689</v>
      </c>
      <c r="D202" s="86" t="s">
        <v>551</v>
      </c>
      <c r="E202" s="86" t="s">
        <v>133</v>
      </c>
      <c r="F202" s="94">
        <v>44993</v>
      </c>
      <c r="G202" s="83">
        <v>178554.90659999999</v>
      </c>
      <c r="H202" s="85">
        <v>-0.18162600000000001</v>
      </c>
      <c r="I202" s="83">
        <v>-0.32430137400000003</v>
      </c>
      <c r="J202" s="84">
        <f t="shared" si="2"/>
        <v>2.0312175561802446E-5</v>
      </c>
      <c r="K202" s="84">
        <f>I202/'סכום נכסי הקרן'!$C$42</f>
        <v>-1.3339307140396963E-7</v>
      </c>
    </row>
    <row r="203" spans="2:11">
      <c r="B203" s="76" t="s">
        <v>2690</v>
      </c>
      <c r="C203" s="73" t="s">
        <v>2691</v>
      </c>
      <c r="D203" s="86" t="s">
        <v>551</v>
      </c>
      <c r="E203" s="86" t="s">
        <v>133</v>
      </c>
      <c r="F203" s="94">
        <v>44980</v>
      </c>
      <c r="G203" s="83">
        <v>803879.69735699997</v>
      </c>
      <c r="H203" s="85">
        <v>-0.173679</v>
      </c>
      <c r="I203" s="83">
        <v>-1.3961668790000001</v>
      </c>
      <c r="J203" s="84">
        <f t="shared" si="2"/>
        <v>8.7447013899551952E-5</v>
      </c>
      <c r="K203" s="84">
        <f>I203/'סכום נכסי הקרן'!$C$42</f>
        <v>-5.7427751811592517E-7</v>
      </c>
    </row>
    <row r="204" spans="2:11">
      <c r="B204" s="76" t="s">
        <v>2690</v>
      </c>
      <c r="C204" s="73" t="s">
        <v>2692</v>
      </c>
      <c r="D204" s="86" t="s">
        <v>551</v>
      </c>
      <c r="E204" s="86" t="s">
        <v>133</v>
      </c>
      <c r="F204" s="94">
        <v>44980</v>
      </c>
      <c r="G204" s="83">
        <v>761694.74154400011</v>
      </c>
      <c r="H204" s="85">
        <v>-0.173679</v>
      </c>
      <c r="I204" s="83">
        <v>-1.3229006450000003</v>
      </c>
      <c r="J204" s="84">
        <f t="shared" ref="J204:J267" si="3">IFERROR(I204/$I$11,0)</f>
        <v>8.2858082963477354E-5</v>
      </c>
      <c r="K204" s="84">
        <f>I204/'סכום נכסי הקרן'!$C$42</f>
        <v>-5.4414132762460167E-7</v>
      </c>
    </row>
    <row r="205" spans="2:11">
      <c r="B205" s="76" t="s">
        <v>2690</v>
      </c>
      <c r="C205" s="73" t="s">
        <v>2693</v>
      </c>
      <c r="D205" s="86" t="s">
        <v>551</v>
      </c>
      <c r="E205" s="86" t="s">
        <v>133</v>
      </c>
      <c r="F205" s="94">
        <v>44980</v>
      </c>
      <c r="G205" s="83">
        <v>1034254.775961</v>
      </c>
      <c r="H205" s="85">
        <v>-0.173679</v>
      </c>
      <c r="I205" s="83">
        <v>-1.796279054</v>
      </c>
      <c r="J205" s="84">
        <f t="shared" si="3"/>
        <v>1.1250749589126444E-4</v>
      </c>
      <c r="K205" s="84">
        <f>I205/'סכום נכסי הקרן'!$C$42</f>
        <v>-7.3885342253183605E-7</v>
      </c>
    </row>
    <row r="206" spans="2:11">
      <c r="B206" s="76" t="s">
        <v>2694</v>
      </c>
      <c r="C206" s="73" t="s">
        <v>2695</v>
      </c>
      <c r="D206" s="86" t="s">
        <v>551</v>
      </c>
      <c r="E206" s="86" t="s">
        <v>133</v>
      </c>
      <c r="F206" s="94">
        <v>44998</v>
      </c>
      <c r="G206" s="83">
        <v>571319.03928000003</v>
      </c>
      <c r="H206" s="85">
        <v>2.3463999999999999E-2</v>
      </c>
      <c r="I206" s="83">
        <v>0.134054127</v>
      </c>
      <c r="J206" s="84">
        <f t="shared" si="3"/>
        <v>-8.3962979521886365E-6</v>
      </c>
      <c r="K206" s="84">
        <f>I206/'סכום נכסי הקרן'!$C$42</f>
        <v>5.5139734729917643E-8</v>
      </c>
    </row>
    <row r="207" spans="2:11">
      <c r="B207" s="76" t="s">
        <v>2696</v>
      </c>
      <c r="C207" s="73" t="s">
        <v>2697</v>
      </c>
      <c r="D207" s="86" t="s">
        <v>551</v>
      </c>
      <c r="E207" s="86" t="s">
        <v>133</v>
      </c>
      <c r="F207" s="94">
        <v>44991</v>
      </c>
      <c r="G207" s="83">
        <v>1380627.9561959999</v>
      </c>
      <c r="H207" s="85">
        <v>-1.6331999999999999E-2</v>
      </c>
      <c r="I207" s="83">
        <v>-0.225490726</v>
      </c>
      <c r="J207" s="84">
        <f t="shared" si="3"/>
        <v>1.4123304991209476E-5</v>
      </c>
      <c r="K207" s="84">
        <f>I207/'סכום נכסי הקרן'!$C$42</f>
        <v>-9.2749839888902069E-8</v>
      </c>
    </row>
    <row r="208" spans="2:11">
      <c r="B208" s="76" t="s">
        <v>2698</v>
      </c>
      <c r="C208" s="73" t="s">
        <v>2699</v>
      </c>
      <c r="D208" s="86" t="s">
        <v>551</v>
      </c>
      <c r="E208" s="86" t="s">
        <v>133</v>
      </c>
      <c r="F208" s="94">
        <v>44991</v>
      </c>
      <c r="G208" s="83">
        <v>1209434.5682999999</v>
      </c>
      <c r="H208" s="85">
        <v>-7.5230000000000005E-2</v>
      </c>
      <c r="I208" s="83">
        <v>-0.90985559900000001</v>
      </c>
      <c r="J208" s="84">
        <f t="shared" si="3"/>
        <v>5.6987568183343326E-5</v>
      </c>
      <c r="K208" s="84">
        <f>I208/'סכום נכסי הקרן'!$C$42</f>
        <v>-3.7424581767177016E-7</v>
      </c>
    </row>
    <row r="209" spans="2:11">
      <c r="B209" s="76" t="s">
        <v>2700</v>
      </c>
      <c r="C209" s="73" t="s">
        <v>2701</v>
      </c>
      <c r="D209" s="86" t="s">
        <v>551</v>
      </c>
      <c r="E209" s="86" t="s">
        <v>133</v>
      </c>
      <c r="F209" s="94">
        <v>44980</v>
      </c>
      <c r="G209" s="83">
        <v>572950.46542799997</v>
      </c>
      <c r="H209" s="85">
        <v>-0.180252</v>
      </c>
      <c r="I209" s="83">
        <v>-1.0327567289999999</v>
      </c>
      <c r="J209" s="84">
        <f t="shared" si="3"/>
        <v>6.4685313334752724E-5</v>
      </c>
      <c r="K209" s="84">
        <f>I209/'סכום נכסי הקרן'!$C$42</f>
        <v>-4.2479805248813743E-7</v>
      </c>
    </row>
    <row r="210" spans="2:11">
      <c r="B210" s="76" t="s">
        <v>2702</v>
      </c>
      <c r="C210" s="73" t="s">
        <v>2703</v>
      </c>
      <c r="D210" s="86" t="s">
        <v>551</v>
      </c>
      <c r="E210" s="86" t="s">
        <v>133</v>
      </c>
      <c r="F210" s="94">
        <v>44980</v>
      </c>
      <c r="G210" s="83">
        <v>1624719.173836</v>
      </c>
      <c r="H210" s="85">
        <v>-9.6423999999999996E-2</v>
      </c>
      <c r="I210" s="83">
        <v>-1.5666222760000001</v>
      </c>
      <c r="J210" s="84">
        <f t="shared" si="3"/>
        <v>9.8123255898208218E-5</v>
      </c>
      <c r="K210" s="84">
        <f>I210/'סכום נכסי הקרן'!$C$42</f>
        <v>-6.4438998376096117E-7</v>
      </c>
    </row>
    <row r="211" spans="2:11">
      <c r="B211" s="76" t="s">
        <v>2704</v>
      </c>
      <c r="C211" s="73" t="s">
        <v>2705</v>
      </c>
      <c r="D211" s="86" t="s">
        <v>551</v>
      </c>
      <c r="E211" s="86" t="s">
        <v>133</v>
      </c>
      <c r="F211" s="94">
        <v>44998</v>
      </c>
      <c r="G211" s="83">
        <v>956516.87977999996</v>
      </c>
      <c r="H211" s="85">
        <v>0.47483799999999998</v>
      </c>
      <c r="I211" s="83">
        <v>4.5419045239999996</v>
      </c>
      <c r="J211" s="84">
        <f t="shared" si="3"/>
        <v>-2.8447601358738852E-4</v>
      </c>
      <c r="K211" s="84">
        <f>I211/'סכום נכסי הקרן'!$C$42</f>
        <v>1.8681961997482766E-6</v>
      </c>
    </row>
    <row r="212" spans="2:11">
      <c r="B212" s="76" t="s">
        <v>2704</v>
      </c>
      <c r="C212" s="73" t="s">
        <v>2706</v>
      </c>
      <c r="D212" s="86" t="s">
        <v>551</v>
      </c>
      <c r="E212" s="86" t="s">
        <v>133</v>
      </c>
      <c r="F212" s="94">
        <v>44998</v>
      </c>
      <c r="G212" s="83">
        <v>897325.93258000002</v>
      </c>
      <c r="H212" s="85">
        <v>0.47483799999999998</v>
      </c>
      <c r="I212" s="83">
        <v>4.2608434820000003</v>
      </c>
      <c r="J212" s="84">
        <f t="shared" si="3"/>
        <v>-2.6687213742037876E-4</v>
      </c>
      <c r="K212" s="84">
        <f>I212/'סכום נכסי הקרן'!$C$42</f>
        <v>1.7525889324032421E-6</v>
      </c>
    </row>
    <row r="213" spans="2:11">
      <c r="B213" s="76" t="s">
        <v>2707</v>
      </c>
      <c r="C213" s="73" t="s">
        <v>2708</v>
      </c>
      <c r="D213" s="86" t="s">
        <v>551</v>
      </c>
      <c r="E213" s="86" t="s">
        <v>133</v>
      </c>
      <c r="F213" s="94">
        <v>44987</v>
      </c>
      <c r="G213" s="83">
        <v>173500.290225</v>
      </c>
      <c r="H213" s="85">
        <v>0.42128700000000002</v>
      </c>
      <c r="I213" s="83">
        <v>0.73093379799999991</v>
      </c>
      <c r="J213" s="84">
        <f t="shared" si="3"/>
        <v>-4.5781044483120334E-5</v>
      </c>
      <c r="K213" s="84">
        <f>I213/'סכום נכסי הקרן'!$C$42</f>
        <v>3.0065091339449179E-7</v>
      </c>
    </row>
    <row r="214" spans="2:11">
      <c r="B214" s="76" t="s">
        <v>2707</v>
      </c>
      <c r="C214" s="73" t="s">
        <v>2709</v>
      </c>
      <c r="D214" s="86" t="s">
        <v>551</v>
      </c>
      <c r="E214" s="86" t="s">
        <v>133</v>
      </c>
      <c r="F214" s="94">
        <v>44987</v>
      </c>
      <c r="G214" s="83">
        <v>629318.51884999999</v>
      </c>
      <c r="H214" s="85">
        <v>0.42128700000000002</v>
      </c>
      <c r="I214" s="83">
        <v>2.651235969</v>
      </c>
      <c r="J214" s="84">
        <f t="shared" si="3"/>
        <v>-1.6605655965581392E-4</v>
      </c>
      <c r="K214" s="84">
        <f>I214/'סכום נכסי הקרן'!$C$42</f>
        <v>1.090518071383779E-6</v>
      </c>
    </row>
    <row r="215" spans="2:11">
      <c r="B215" s="76" t="s">
        <v>2710</v>
      </c>
      <c r="C215" s="73" t="s">
        <v>2711</v>
      </c>
      <c r="D215" s="86" t="s">
        <v>551</v>
      </c>
      <c r="E215" s="86" t="s">
        <v>133</v>
      </c>
      <c r="F215" s="94">
        <v>44987</v>
      </c>
      <c r="G215" s="83">
        <v>1041291.31068</v>
      </c>
      <c r="H215" s="85">
        <v>0.44897799999999999</v>
      </c>
      <c r="I215" s="83">
        <v>4.6751724100000001</v>
      </c>
      <c r="J215" s="84">
        <f t="shared" si="3"/>
        <v>-2.9282306640370583E-4</v>
      </c>
      <c r="K215" s="84">
        <f>I215/'סכום נכסי הקרן'!$C$42</f>
        <v>1.9230125343625547E-6</v>
      </c>
    </row>
    <row r="216" spans="2:11">
      <c r="B216" s="76" t="s">
        <v>2712</v>
      </c>
      <c r="C216" s="73" t="s">
        <v>2713</v>
      </c>
      <c r="D216" s="86" t="s">
        <v>551</v>
      </c>
      <c r="E216" s="86" t="s">
        <v>133</v>
      </c>
      <c r="F216" s="94">
        <v>45001</v>
      </c>
      <c r="G216" s="83">
        <v>720221.47199999983</v>
      </c>
      <c r="H216" s="85">
        <v>0.31970100000000001</v>
      </c>
      <c r="I216" s="83">
        <v>2.3025580490000004</v>
      </c>
      <c r="J216" s="84">
        <f t="shared" si="3"/>
        <v>-1.4421759228355698E-4</v>
      </c>
      <c r="K216" s="84">
        <f>I216/'סכום נכסי הקרן'!$C$42</f>
        <v>9.4709833157241574E-7</v>
      </c>
    </row>
    <row r="217" spans="2:11">
      <c r="B217" s="76" t="s">
        <v>2714</v>
      </c>
      <c r="C217" s="73" t="s">
        <v>2715</v>
      </c>
      <c r="D217" s="86" t="s">
        <v>551</v>
      </c>
      <c r="E217" s="86" t="s">
        <v>133</v>
      </c>
      <c r="F217" s="94">
        <v>45001</v>
      </c>
      <c r="G217" s="83">
        <v>18015.539875999999</v>
      </c>
      <c r="H217" s="85">
        <v>0.37504900000000002</v>
      </c>
      <c r="I217" s="83">
        <v>6.7567027000000002E-2</v>
      </c>
      <c r="J217" s="84">
        <f t="shared" si="3"/>
        <v>-4.2319688556516755E-6</v>
      </c>
      <c r="K217" s="84">
        <f>I217/'סכום נכסי הקרן'!$C$42</f>
        <v>2.7791967533153107E-8</v>
      </c>
    </row>
    <row r="218" spans="2:11">
      <c r="B218" s="76" t="s">
        <v>2714</v>
      </c>
      <c r="C218" s="73" t="s">
        <v>2716</v>
      </c>
      <c r="D218" s="86" t="s">
        <v>551</v>
      </c>
      <c r="E218" s="86" t="s">
        <v>133</v>
      </c>
      <c r="F218" s="94">
        <v>45001</v>
      </c>
      <c r="G218" s="83">
        <v>1856402.34399</v>
      </c>
      <c r="H218" s="85">
        <v>0.37504900000000002</v>
      </c>
      <c r="I218" s="83">
        <v>6.9624107070000001</v>
      </c>
      <c r="J218" s="84">
        <f t="shared" si="3"/>
        <v>-4.3608112685318773E-4</v>
      </c>
      <c r="K218" s="84">
        <f>I218/'סכום נכסי הקרן'!$C$42</f>
        <v>2.8638094779783866E-6</v>
      </c>
    </row>
    <row r="219" spans="2:11">
      <c r="B219" s="76" t="s">
        <v>2717</v>
      </c>
      <c r="C219" s="73" t="s">
        <v>2718</v>
      </c>
      <c r="D219" s="86" t="s">
        <v>551</v>
      </c>
      <c r="E219" s="86" t="s">
        <v>133</v>
      </c>
      <c r="F219" s="94">
        <v>45001</v>
      </c>
      <c r="G219" s="83">
        <v>1390704.9688800001</v>
      </c>
      <c r="H219" s="85">
        <v>0.37504900000000002</v>
      </c>
      <c r="I219" s="83">
        <v>5.2158192950000002</v>
      </c>
      <c r="J219" s="84">
        <f t="shared" si="3"/>
        <v>-3.2668574885124187E-4</v>
      </c>
      <c r="K219" s="84">
        <f>I219/'סכום נכסי הקרן'!$C$42</f>
        <v>2.1453937954889378E-6</v>
      </c>
    </row>
    <row r="220" spans="2:11">
      <c r="B220" s="76" t="s">
        <v>2719</v>
      </c>
      <c r="C220" s="73" t="s">
        <v>2720</v>
      </c>
      <c r="D220" s="86" t="s">
        <v>551</v>
      </c>
      <c r="E220" s="86" t="s">
        <v>133</v>
      </c>
      <c r="F220" s="94">
        <v>44987</v>
      </c>
      <c r="G220" s="83">
        <v>844972.11550399999</v>
      </c>
      <c r="H220" s="85">
        <v>0.68375699999999995</v>
      </c>
      <c r="I220" s="83">
        <v>5.7775587910000006</v>
      </c>
      <c r="J220" s="84">
        <f t="shared" si="3"/>
        <v>-3.6186953830614078E-4</v>
      </c>
      <c r="K220" s="84">
        <f>I220/'סכום נכסי הקרן'!$C$42</f>
        <v>2.3764509623955384E-6</v>
      </c>
    </row>
    <row r="221" spans="2:11">
      <c r="B221" s="76" t="s">
        <v>2721</v>
      </c>
      <c r="C221" s="73" t="s">
        <v>2722</v>
      </c>
      <c r="D221" s="86" t="s">
        <v>551</v>
      </c>
      <c r="E221" s="86" t="s">
        <v>133</v>
      </c>
      <c r="F221" s="94">
        <v>44987</v>
      </c>
      <c r="G221" s="83">
        <v>1152234.7029599999</v>
      </c>
      <c r="H221" s="85">
        <v>0.68375699999999995</v>
      </c>
      <c r="I221" s="83">
        <v>7.8784892319999997</v>
      </c>
      <c r="J221" s="84">
        <f t="shared" si="3"/>
        <v>-4.9345845954434377E-4</v>
      </c>
      <c r="K221" s="84">
        <f>I221/'סכום נכסי הקרן'!$C$42</f>
        <v>3.2406149370171391E-6</v>
      </c>
    </row>
    <row r="222" spans="2:11">
      <c r="B222" s="76" t="s">
        <v>2723</v>
      </c>
      <c r="C222" s="73" t="s">
        <v>2724</v>
      </c>
      <c r="D222" s="86" t="s">
        <v>551</v>
      </c>
      <c r="E222" s="86" t="s">
        <v>133</v>
      </c>
      <c r="F222" s="94">
        <v>44987</v>
      </c>
      <c r="G222" s="83">
        <v>206324.19166499999</v>
      </c>
      <c r="H222" s="85">
        <v>0.70639799999999997</v>
      </c>
      <c r="I222" s="83">
        <v>1.457470654</v>
      </c>
      <c r="J222" s="84">
        <f t="shared" si="3"/>
        <v>-9.1286692483217869E-5</v>
      </c>
      <c r="K222" s="84">
        <f>I222/'סכום נכסי הקרן'!$C$42</f>
        <v>5.9949325721392806E-7</v>
      </c>
    </row>
    <row r="223" spans="2:11">
      <c r="B223" s="76" t="s">
        <v>2725</v>
      </c>
      <c r="C223" s="73" t="s">
        <v>2726</v>
      </c>
      <c r="D223" s="86" t="s">
        <v>551</v>
      </c>
      <c r="E223" s="86" t="s">
        <v>133</v>
      </c>
      <c r="F223" s="94">
        <v>44987</v>
      </c>
      <c r="G223" s="83">
        <v>960462.15870000003</v>
      </c>
      <c r="H223" s="85">
        <v>0.71132200000000001</v>
      </c>
      <c r="I223" s="83">
        <v>6.8319805930000008</v>
      </c>
      <c r="J223" s="84">
        <f t="shared" si="3"/>
        <v>-4.2791181402716843E-4</v>
      </c>
      <c r="K223" s="84">
        <f>I223/'סכום נכסי הקרן'!$C$42</f>
        <v>2.8101603882584345E-6</v>
      </c>
    </row>
    <row r="224" spans="2:11">
      <c r="B224" s="76" t="s">
        <v>2727</v>
      </c>
      <c r="C224" s="73" t="s">
        <v>2728</v>
      </c>
      <c r="D224" s="86" t="s">
        <v>551</v>
      </c>
      <c r="E224" s="86" t="s">
        <v>133</v>
      </c>
      <c r="F224" s="94">
        <v>44987</v>
      </c>
      <c r="G224" s="83">
        <v>1306591.074976</v>
      </c>
      <c r="H224" s="85">
        <v>0.73887199999999997</v>
      </c>
      <c r="I224" s="83">
        <v>9.6540327399999999</v>
      </c>
      <c r="J224" s="84">
        <f t="shared" si="3"/>
        <v>-6.0466721270896831E-4</v>
      </c>
      <c r="K224" s="84">
        <f>I224/'סכום נכסי הקרן'!$C$42</f>
        <v>3.9709393233193035E-6</v>
      </c>
    </row>
    <row r="225" spans="2:11">
      <c r="B225" s="76" t="s">
        <v>2729</v>
      </c>
      <c r="C225" s="73" t="s">
        <v>2730</v>
      </c>
      <c r="D225" s="86" t="s">
        <v>551</v>
      </c>
      <c r="E225" s="86" t="s">
        <v>133</v>
      </c>
      <c r="F225" s="94">
        <v>45007</v>
      </c>
      <c r="G225" s="83">
        <v>1116609.9006040001</v>
      </c>
      <c r="H225" s="85">
        <v>1.0983309999999999</v>
      </c>
      <c r="I225" s="83">
        <v>12.264071302</v>
      </c>
      <c r="J225" s="84">
        <f t="shared" si="3"/>
        <v>-7.6814342879930899E-4</v>
      </c>
      <c r="K225" s="84">
        <f>I225/'סכום נכסי הקרן'!$C$42</f>
        <v>5.0445118955649585E-6</v>
      </c>
    </row>
    <row r="226" spans="2:11">
      <c r="B226" s="76" t="s">
        <v>2731</v>
      </c>
      <c r="C226" s="73" t="s">
        <v>2732</v>
      </c>
      <c r="D226" s="86" t="s">
        <v>551</v>
      </c>
      <c r="E226" s="86" t="s">
        <v>133</v>
      </c>
      <c r="F226" s="94">
        <v>45007</v>
      </c>
      <c r="G226" s="83">
        <v>1444291.9722</v>
      </c>
      <c r="H226" s="85">
        <v>1.125712</v>
      </c>
      <c r="I226" s="83">
        <v>16.258572269000002</v>
      </c>
      <c r="J226" s="84">
        <f t="shared" si="3"/>
        <v>-1.0183335649764493E-3</v>
      </c>
      <c r="K226" s="84">
        <f>I226/'סכום נכסי הקרן'!$C$42</f>
        <v>6.687547650061197E-6</v>
      </c>
    </row>
    <row r="227" spans="2:11">
      <c r="B227" s="76" t="s">
        <v>2733</v>
      </c>
      <c r="C227" s="73" t="s">
        <v>2734</v>
      </c>
      <c r="D227" s="86" t="s">
        <v>551</v>
      </c>
      <c r="E227" s="86" t="s">
        <v>133</v>
      </c>
      <c r="F227" s="94">
        <v>44985</v>
      </c>
      <c r="G227" s="83">
        <v>577796.76075000002</v>
      </c>
      <c r="H227" s="85">
        <v>0.96260599999999996</v>
      </c>
      <c r="I227" s="83">
        <v>5.5619040879999995</v>
      </c>
      <c r="J227" s="84">
        <f t="shared" si="3"/>
        <v>-3.4836229924009728E-4</v>
      </c>
      <c r="K227" s="84">
        <f>I227/'סכום נכסי הקרן'!$C$42</f>
        <v>2.287746918866321E-6</v>
      </c>
    </row>
    <row r="228" spans="2:11">
      <c r="B228" s="76" t="s">
        <v>2733</v>
      </c>
      <c r="C228" s="73" t="s">
        <v>2735</v>
      </c>
      <c r="D228" s="86" t="s">
        <v>551</v>
      </c>
      <c r="E228" s="86" t="s">
        <v>133</v>
      </c>
      <c r="F228" s="94">
        <v>44985</v>
      </c>
      <c r="G228" s="83">
        <v>1743448.6743749999</v>
      </c>
      <c r="H228" s="85">
        <v>0.96260599999999996</v>
      </c>
      <c r="I228" s="83">
        <v>16.782534909999999</v>
      </c>
      <c r="J228" s="84">
        <f t="shared" si="3"/>
        <v>-1.0511512524889839E-3</v>
      </c>
      <c r="K228" s="84">
        <f>I228/'סכום נכסי הקרן'!$C$42</f>
        <v>6.9030662743638043E-6</v>
      </c>
    </row>
    <row r="229" spans="2:11">
      <c r="B229" s="76" t="s">
        <v>2736</v>
      </c>
      <c r="C229" s="73" t="s">
        <v>2737</v>
      </c>
      <c r="D229" s="86" t="s">
        <v>551</v>
      </c>
      <c r="E229" s="86" t="s">
        <v>133</v>
      </c>
      <c r="F229" s="94">
        <v>44991</v>
      </c>
      <c r="G229" s="83">
        <v>1046069.204625</v>
      </c>
      <c r="H229" s="85">
        <v>0.99207100000000004</v>
      </c>
      <c r="I229" s="83">
        <v>10.377748097</v>
      </c>
      <c r="J229" s="84">
        <f t="shared" si="3"/>
        <v>-6.4999613995599418E-4</v>
      </c>
      <c r="K229" s="84">
        <f>I229/'סכום נכסי הקרן'!$C$42</f>
        <v>4.2686211157265422E-6</v>
      </c>
    </row>
    <row r="230" spans="2:11">
      <c r="B230" s="76" t="s">
        <v>2738</v>
      </c>
      <c r="C230" s="73" t="s">
        <v>2739</v>
      </c>
      <c r="D230" s="86" t="s">
        <v>551</v>
      </c>
      <c r="E230" s="86" t="s">
        <v>133</v>
      </c>
      <c r="F230" s="94">
        <v>44985</v>
      </c>
      <c r="G230" s="83">
        <v>271051.014654</v>
      </c>
      <c r="H230" s="85">
        <v>0.97363100000000002</v>
      </c>
      <c r="I230" s="83">
        <v>2.6390361179999999</v>
      </c>
      <c r="J230" s="84">
        <f t="shared" si="3"/>
        <v>-1.6529243857830092E-4</v>
      </c>
      <c r="K230" s="84">
        <f>I230/'סכום נכסי הקרן'!$C$42</f>
        <v>1.0854999748660602E-6</v>
      </c>
    </row>
    <row r="231" spans="2:11">
      <c r="B231" s="76" t="s">
        <v>2740</v>
      </c>
      <c r="C231" s="73" t="s">
        <v>2741</v>
      </c>
      <c r="D231" s="86" t="s">
        <v>551</v>
      </c>
      <c r="E231" s="86" t="s">
        <v>133</v>
      </c>
      <c r="F231" s="94">
        <v>44985</v>
      </c>
      <c r="G231" s="83">
        <v>577876.73262000002</v>
      </c>
      <c r="H231" s="85">
        <v>0.97631100000000004</v>
      </c>
      <c r="I231" s="83">
        <v>5.6418759580000009</v>
      </c>
      <c r="J231" s="84">
        <f t="shared" si="3"/>
        <v>-3.5337122856842531E-4</v>
      </c>
      <c r="K231" s="84">
        <f>I231/'סכום נכסי הקרן'!$C$42</f>
        <v>2.3206413011306994E-6</v>
      </c>
    </row>
    <row r="232" spans="2:11">
      <c r="B232" s="76" t="s">
        <v>2742</v>
      </c>
      <c r="C232" s="73" t="s">
        <v>2743</v>
      </c>
      <c r="D232" s="86" t="s">
        <v>551</v>
      </c>
      <c r="E232" s="86" t="s">
        <v>133</v>
      </c>
      <c r="F232" s="94">
        <v>44980</v>
      </c>
      <c r="G232" s="83">
        <v>385325.795492</v>
      </c>
      <c r="H232" s="85">
        <v>0.121252</v>
      </c>
      <c r="I232" s="83">
        <v>0.46721347200000002</v>
      </c>
      <c r="J232" s="84">
        <f t="shared" si="3"/>
        <v>-2.9263280482133485E-5</v>
      </c>
      <c r="K232" s="84">
        <f>I232/'סכום נכסי הקרן'!$C$42</f>
        <v>1.9217630583147809E-7</v>
      </c>
    </row>
    <row r="233" spans="2:11">
      <c r="B233" s="76" t="s">
        <v>2744</v>
      </c>
      <c r="C233" s="73" t="s">
        <v>2745</v>
      </c>
      <c r="D233" s="86" t="s">
        <v>551</v>
      </c>
      <c r="E233" s="86" t="s">
        <v>133</v>
      </c>
      <c r="F233" s="94">
        <v>44985</v>
      </c>
      <c r="G233" s="83">
        <v>2196904.0418949998</v>
      </c>
      <c r="H233" s="85">
        <v>1.0201439999999999</v>
      </c>
      <c r="I233" s="83">
        <v>22.411586566999997</v>
      </c>
      <c r="J233" s="84">
        <f t="shared" si="3"/>
        <v>-1.4037192484032993E-3</v>
      </c>
      <c r="K233" s="84">
        <f>I233/'סכום נכסי הקרן'!$C$42</f>
        <v>9.2184326274488025E-6</v>
      </c>
    </row>
    <row r="234" spans="2:11">
      <c r="B234" s="76" t="s">
        <v>2744</v>
      </c>
      <c r="C234" s="73" t="s">
        <v>2746</v>
      </c>
      <c r="D234" s="86" t="s">
        <v>551</v>
      </c>
      <c r="E234" s="86" t="s">
        <v>133</v>
      </c>
      <c r="F234" s="94">
        <v>44985</v>
      </c>
      <c r="G234" s="83">
        <v>18078.559255</v>
      </c>
      <c r="H234" s="85">
        <v>1.0201439999999999</v>
      </c>
      <c r="I234" s="83">
        <v>0.18442736199999998</v>
      </c>
      <c r="J234" s="84">
        <f t="shared" si="3"/>
        <v>-1.1551357026763915E-5</v>
      </c>
      <c r="K234" s="84">
        <f>I234/'סכום נכסי הקרן'!$C$42</f>
        <v>7.585947590870136E-8</v>
      </c>
    </row>
    <row r="235" spans="2:11">
      <c r="B235" s="76" t="s">
        <v>2747</v>
      </c>
      <c r="C235" s="73" t="s">
        <v>2748</v>
      </c>
      <c r="D235" s="86" t="s">
        <v>551</v>
      </c>
      <c r="E235" s="86" t="s">
        <v>133</v>
      </c>
      <c r="F235" s="94">
        <v>44991</v>
      </c>
      <c r="G235" s="83">
        <v>723202.38864799996</v>
      </c>
      <c r="H235" s="85">
        <v>1.057804</v>
      </c>
      <c r="I235" s="83">
        <v>7.6500646359999998</v>
      </c>
      <c r="J235" s="84">
        <f t="shared" si="3"/>
        <v>-4.7915139559528448E-4</v>
      </c>
      <c r="K235" s="84">
        <f>I235/'סכום נכסי הקרן'!$C$42</f>
        <v>3.1466583247807356E-6</v>
      </c>
    </row>
    <row r="236" spans="2:11">
      <c r="B236" s="76" t="s">
        <v>2749</v>
      </c>
      <c r="C236" s="73" t="s">
        <v>2750</v>
      </c>
      <c r="D236" s="86" t="s">
        <v>551</v>
      </c>
      <c r="E236" s="86" t="s">
        <v>133</v>
      </c>
      <c r="F236" s="94">
        <v>44991</v>
      </c>
      <c r="G236" s="83">
        <v>1501233.5821410001</v>
      </c>
      <c r="H236" s="85">
        <v>1.1152489999999999</v>
      </c>
      <c r="I236" s="83">
        <v>16.742494422</v>
      </c>
      <c r="J236" s="84">
        <f t="shared" si="3"/>
        <v>-1.0486433709718484E-3</v>
      </c>
      <c r="K236" s="84">
        <f>I236/'סכום נכסי הקרן'!$C$42</f>
        <v>6.8865966442510626E-6</v>
      </c>
    </row>
    <row r="237" spans="2:11">
      <c r="B237" s="76" t="s">
        <v>2751</v>
      </c>
      <c r="C237" s="73" t="s">
        <v>2752</v>
      </c>
      <c r="D237" s="86" t="s">
        <v>551</v>
      </c>
      <c r="E237" s="86" t="s">
        <v>133</v>
      </c>
      <c r="F237" s="94">
        <v>45007</v>
      </c>
      <c r="G237" s="83">
        <v>523686.13330499997</v>
      </c>
      <c r="H237" s="85">
        <v>1.1299630000000001</v>
      </c>
      <c r="I237" s="83">
        <v>5.9174619009999994</v>
      </c>
      <c r="J237" s="84">
        <f t="shared" si="3"/>
        <v>-3.7063217935484057E-4</v>
      </c>
      <c r="K237" s="84">
        <f>I237/'סכום נכסי הקרן'!$C$42</f>
        <v>2.4339965266084956E-6</v>
      </c>
    </row>
    <row r="238" spans="2:11">
      <c r="B238" s="76" t="s">
        <v>2751</v>
      </c>
      <c r="C238" s="73" t="s">
        <v>2753</v>
      </c>
      <c r="D238" s="86" t="s">
        <v>551</v>
      </c>
      <c r="E238" s="86" t="s">
        <v>133</v>
      </c>
      <c r="F238" s="94">
        <v>45007</v>
      </c>
      <c r="G238" s="83">
        <v>414251.79087000003</v>
      </c>
      <c r="H238" s="85">
        <v>1.1299630000000001</v>
      </c>
      <c r="I238" s="83">
        <v>4.6808938289999995</v>
      </c>
      <c r="J238" s="84">
        <f t="shared" si="3"/>
        <v>-2.9318141970254393E-4</v>
      </c>
      <c r="K238" s="84">
        <f>I238/'סכום נכסי הקרן'!$C$42</f>
        <v>1.9253658936585254E-6</v>
      </c>
    </row>
    <row r="239" spans="2:11">
      <c r="B239" s="76" t="s">
        <v>2751</v>
      </c>
      <c r="C239" s="73" t="s">
        <v>2754</v>
      </c>
      <c r="D239" s="86" t="s">
        <v>551</v>
      </c>
      <c r="E239" s="86" t="s">
        <v>133</v>
      </c>
      <c r="F239" s="94">
        <v>45007</v>
      </c>
      <c r="G239" s="83">
        <v>771355.34343999997</v>
      </c>
      <c r="H239" s="85">
        <v>1.1299630000000001</v>
      </c>
      <c r="I239" s="83">
        <v>8.7160334529999997</v>
      </c>
      <c r="J239" s="84">
        <f t="shared" si="3"/>
        <v>-5.4591690289871903E-4</v>
      </c>
      <c r="K239" s="84">
        <f>I239/'סכום נכסי הקרן'!$C$42</f>
        <v>3.5851173197786601E-6</v>
      </c>
    </row>
    <row r="240" spans="2:11">
      <c r="B240" s="76" t="s">
        <v>2755</v>
      </c>
      <c r="C240" s="73" t="s">
        <v>2756</v>
      </c>
      <c r="D240" s="86" t="s">
        <v>551</v>
      </c>
      <c r="E240" s="86" t="s">
        <v>133</v>
      </c>
      <c r="F240" s="94">
        <v>44984</v>
      </c>
      <c r="G240" s="83">
        <v>579796.0575</v>
      </c>
      <c r="H240" s="85">
        <v>1.304114</v>
      </c>
      <c r="I240" s="83">
        <v>7.5612008380000004</v>
      </c>
      <c r="J240" s="84">
        <f t="shared" si="3"/>
        <v>-4.7358553244829536E-4</v>
      </c>
      <c r="K240" s="84">
        <f>I240/'סכום נכסי הקרן'!$C$42</f>
        <v>3.1101064754757682E-6</v>
      </c>
    </row>
    <row r="241" spans="2:11">
      <c r="B241" s="76" t="s">
        <v>2757</v>
      </c>
      <c r="C241" s="73" t="s">
        <v>2758</v>
      </c>
      <c r="D241" s="86" t="s">
        <v>551</v>
      </c>
      <c r="E241" s="86" t="s">
        <v>133</v>
      </c>
      <c r="F241" s="94">
        <v>44999</v>
      </c>
      <c r="G241" s="83">
        <v>752311.88195299997</v>
      </c>
      <c r="H241" s="85">
        <v>0.52618200000000004</v>
      </c>
      <c r="I241" s="83">
        <v>3.9585317519999998</v>
      </c>
      <c r="J241" s="84">
        <f t="shared" si="3"/>
        <v>-2.479372533080708E-4</v>
      </c>
      <c r="K241" s="84">
        <f>I241/'סכום נכסי הקרן'!$C$42</f>
        <v>1.6282407383491903E-6</v>
      </c>
    </row>
    <row r="242" spans="2:11">
      <c r="B242" s="76" t="s">
        <v>2759</v>
      </c>
      <c r="C242" s="73" t="s">
        <v>2760</v>
      </c>
      <c r="D242" s="86" t="s">
        <v>551</v>
      </c>
      <c r="E242" s="86" t="s">
        <v>133</v>
      </c>
      <c r="F242" s="94">
        <v>44984</v>
      </c>
      <c r="G242" s="83">
        <v>727323.65596</v>
      </c>
      <c r="H242" s="85">
        <v>1.288489</v>
      </c>
      <c r="I242" s="83">
        <v>9.371481781</v>
      </c>
      <c r="J242" s="84">
        <f t="shared" si="3"/>
        <v>-5.8697001761671551E-4</v>
      </c>
      <c r="K242" s="84">
        <f>I242/'סכום נכסי הקרן'!$C$42</f>
        <v>3.8547192167429215E-6</v>
      </c>
    </row>
    <row r="243" spans="2:11">
      <c r="B243" s="76" t="s">
        <v>2761</v>
      </c>
      <c r="C243" s="73" t="s">
        <v>2762</v>
      </c>
      <c r="D243" s="86" t="s">
        <v>551</v>
      </c>
      <c r="E243" s="86" t="s">
        <v>133</v>
      </c>
      <c r="F243" s="94">
        <v>45005</v>
      </c>
      <c r="G243" s="83">
        <v>872573.07356999989</v>
      </c>
      <c r="H243" s="85">
        <v>1.668776</v>
      </c>
      <c r="I243" s="83">
        <v>14.561287365999998</v>
      </c>
      <c r="J243" s="84">
        <f t="shared" si="3"/>
        <v>-9.1202643311664739E-4</v>
      </c>
      <c r="K243" s="84">
        <f>I243/'סכום נכסי הקרן'!$C$42</f>
        <v>5.9894129383076812E-6</v>
      </c>
    </row>
    <row r="244" spans="2:11">
      <c r="B244" s="76" t="s">
        <v>2763</v>
      </c>
      <c r="C244" s="73" t="s">
        <v>2764</v>
      </c>
      <c r="D244" s="86" t="s">
        <v>551</v>
      </c>
      <c r="E244" s="86" t="s">
        <v>133</v>
      </c>
      <c r="F244" s="94">
        <v>44984</v>
      </c>
      <c r="G244" s="83">
        <v>1842858.4436349999</v>
      </c>
      <c r="H244" s="85">
        <v>1.3698779999999999</v>
      </c>
      <c r="I244" s="83">
        <v>25.244906803999999</v>
      </c>
      <c r="J244" s="84">
        <f t="shared" si="3"/>
        <v>-1.5811804085794255E-3</v>
      </c>
      <c r="K244" s="84">
        <f>I244/'סכום נכסי הקרן'!$C$42</f>
        <v>1.0383846402983573E-5</v>
      </c>
    </row>
    <row r="245" spans="2:11">
      <c r="B245" s="76" t="s">
        <v>2765</v>
      </c>
      <c r="C245" s="73" t="s">
        <v>2766</v>
      </c>
      <c r="D245" s="86" t="s">
        <v>551</v>
      </c>
      <c r="E245" s="86" t="s">
        <v>133</v>
      </c>
      <c r="F245" s="94">
        <v>44984</v>
      </c>
      <c r="G245" s="83">
        <v>971125.0747</v>
      </c>
      <c r="H245" s="85">
        <v>1.4917100000000001</v>
      </c>
      <c r="I245" s="83">
        <v>14.486371105</v>
      </c>
      <c r="J245" s="84">
        <f t="shared" si="3"/>
        <v>-9.0733415498320421E-4</v>
      </c>
      <c r="K245" s="84">
        <f>I245/'סכום נכסי הקרן'!$C$42</f>
        <v>5.9585980514336866E-6</v>
      </c>
    </row>
    <row r="246" spans="2:11">
      <c r="B246" s="76" t="s">
        <v>2767</v>
      </c>
      <c r="C246" s="73" t="s">
        <v>2768</v>
      </c>
      <c r="D246" s="86" t="s">
        <v>551</v>
      </c>
      <c r="E246" s="86" t="s">
        <v>133</v>
      </c>
      <c r="F246" s="94">
        <v>44979</v>
      </c>
      <c r="G246" s="83">
        <v>1415195.409064</v>
      </c>
      <c r="H246" s="85">
        <v>1.0284199999999999</v>
      </c>
      <c r="I246" s="83">
        <v>14.554157980999999</v>
      </c>
      <c r="J246" s="84">
        <f t="shared" si="3"/>
        <v>-9.1157989378201089E-4</v>
      </c>
      <c r="K246" s="84">
        <f>I246/'סכום נכסי הקרן'!$C$42</f>
        <v>5.9864804482271086E-6</v>
      </c>
    </row>
    <row r="247" spans="2:11">
      <c r="B247" s="76" t="s">
        <v>2769</v>
      </c>
      <c r="C247" s="73" t="s">
        <v>2770</v>
      </c>
      <c r="D247" s="86" t="s">
        <v>551</v>
      </c>
      <c r="E247" s="86" t="s">
        <v>133</v>
      </c>
      <c r="F247" s="94">
        <v>44959</v>
      </c>
      <c r="G247" s="83">
        <v>2877457.9919179999</v>
      </c>
      <c r="H247" s="85">
        <v>5.750807</v>
      </c>
      <c r="I247" s="83">
        <v>165.477050846</v>
      </c>
      <c r="J247" s="84">
        <f t="shared" si="3"/>
        <v>-1.0364430057065567E-2</v>
      </c>
      <c r="K247" s="84">
        <f>I247/'סכום נכסי הקרן'!$C$42</f>
        <v>6.8064750349219273E-5</v>
      </c>
    </row>
    <row r="248" spans="2:11">
      <c r="B248" s="76" t="s">
        <v>2771</v>
      </c>
      <c r="C248" s="73" t="s">
        <v>2772</v>
      </c>
      <c r="D248" s="86" t="s">
        <v>551</v>
      </c>
      <c r="E248" s="86" t="s">
        <v>133</v>
      </c>
      <c r="F248" s="94">
        <v>44943</v>
      </c>
      <c r="G248" s="83">
        <v>2277125.0295750001</v>
      </c>
      <c r="H248" s="85">
        <v>5.7536189999999996</v>
      </c>
      <c r="I248" s="83">
        <v>131.01710217199999</v>
      </c>
      <c r="J248" s="84">
        <f t="shared" si="3"/>
        <v>-8.2060780319613211E-3</v>
      </c>
      <c r="K248" s="84">
        <f>I248/'סכום נכסי הקרן'!$C$42</f>
        <v>5.3890532283624486E-5</v>
      </c>
    </row>
    <row r="249" spans="2:11">
      <c r="B249" s="76" t="s">
        <v>2773</v>
      </c>
      <c r="C249" s="73" t="s">
        <v>2774</v>
      </c>
      <c r="D249" s="86" t="s">
        <v>551</v>
      </c>
      <c r="E249" s="86" t="s">
        <v>133</v>
      </c>
      <c r="F249" s="94">
        <v>44957</v>
      </c>
      <c r="G249" s="83">
        <v>732382.38546000002</v>
      </c>
      <c r="H249" s="85">
        <v>3.9673579999999999</v>
      </c>
      <c r="I249" s="83">
        <v>29.056232842</v>
      </c>
      <c r="J249" s="84">
        <f t="shared" si="3"/>
        <v>-1.8198976321676453E-3</v>
      </c>
      <c r="K249" s="84">
        <f>I249/'סכום נכסי הקרן'!$C$42</f>
        <v>1.1951537837836213E-5</v>
      </c>
    </row>
    <row r="250" spans="2:11">
      <c r="B250" s="76" t="s">
        <v>2775</v>
      </c>
      <c r="C250" s="73" t="s">
        <v>2776</v>
      </c>
      <c r="D250" s="86" t="s">
        <v>551</v>
      </c>
      <c r="E250" s="86" t="s">
        <v>133</v>
      </c>
      <c r="F250" s="94">
        <v>45014</v>
      </c>
      <c r="G250" s="83">
        <v>963661.03350000014</v>
      </c>
      <c r="H250" s="85">
        <v>1.326049</v>
      </c>
      <c r="I250" s="83">
        <v>12.778616339000001</v>
      </c>
      <c r="J250" s="84">
        <f t="shared" si="3"/>
        <v>-8.0037125749175906E-4</v>
      </c>
      <c r="K250" s="84">
        <f>I250/'סכום נכסי הקרן'!$C$42</f>
        <v>5.2561568294562939E-6</v>
      </c>
    </row>
    <row r="251" spans="2:11">
      <c r="B251" s="76" t="s">
        <v>2777</v>
      </c>
      <c r="C251" s="73" t="s">
        <v>2778</v>
      </c>
      <c r="D251" s="86" t="s">
        <v>551</v>
      </c>
      <c r="E251" s="86" t="s">
        <v>133</v>
      </c>
      <c r="F251" s="94">
        <v>45014</v>
      </c>
      <c r="G251" s="83">
        <v>963661.03350000014</v>
      </c>
      <c r="H251" s="85">
        <v>0.95435700000000001</v>
      </c>
      <c r="I251" s="83">
        <v>9.1967650499999998</v>
      </c>
      <c r="J251" s="84">
        <f t="shared" si="3"/>
        <v>-5.7602687275771093E-4</v>
      </c>
      <c r="K251" s="84">
        <f>I251/'סכום נכסי הקרן'!$C$42</f>
        <v>3.7828539604034554E-6</v>
      </c>
    </row>
    <row r="252" spans="2:11">
      <c r="B252" s="76" t="s">
        <v>2779</v>
      </c>
      <c r="C252" s="73" t="s">
        <v>2780</v>
      </c>
      <c r="D252" s="86" t="s">
        <v>551</v>
      </c>
      <c r="E252" s="86" t="s">
        <v>133</v>
      </c>
      <c r="F252" s="94">
        <v>44991</v>
      </c>
      <c r="G252" s="83">
        <v>1327597.1277749999</v>
      </c>
      <c r="H252" s="85">
        <v>0.81101900000000005</v>
      </c>
      <c r="I252" s="83">
        <v>10.767063413000001</v>
      </c>
      <c r="J252" s="84">
        <f t="shared" si="3"/>
        <v>-6.743803753662661E-4</v>
      </c>
      <c r="K252" s="84">
        <f>I252/'סכום נכסי הקרן'!$C$42</f>
        <v>4.4287560084817215E-6</v>
      </c>
    </row>
    <row r="253" spans="2:11">
      <c r="B253" s="76" t="s">
        <v>2781</v>
      </c>
      <c r="C253" s="73" t="s">
        <v>2782</v>
      </c>
      <c r="D253" s="86" t="s">
        <v>551</v>
      </c>
      <c r="E253" s="86" t="s">
        <v>133</v>
      </c>
      <c r="F253" s="94">
        <v>45014</v>
      </c>
      <c r="G253" s="83">
        <v>963661.03350000014</v>
      </c>
      <c r="H253" s="85">
        <v>0.83665299999999998</v>
      </c>
      <c r="I253" s="83">
        <v>8.0624973610000001</v>
      </c>
      <c r="J253" s="84">
        <f t="shared" si="3"/>
        <v>-5.049835584822435E-4</v>
      </c>
      <c r="K253" s="84">
        <f>I253/'סכום נכסי הקרן'!$C$42</f>
        <v>3.3163019721593581E-6</v>
      </c>
    </row>
    <row r="254" spans="2:11">
      <c r="B254" s="76" t="s">
        <v>2783</v>
      </c>
      <c r="C254" s="73" t="s">
        <v>2784</v>
      </c>
      <c r="D254" s="86" t="s">
        <v>551</v>
      </c>
      <c r="E254" s="86" t="s">
        <v>133</v>
      </c>
      <c r="F254" s="94">
        <v>45015</v>
      </c>
      <c r="G254" s="83">
        <v>414022.73265000002</v>
      </c>
      <c r="H254" s="85">
        <v>0.61051200000000005</v>
      </c>
      <c r="I254" s="83">
        <v>2.5276574580000002</v>
      </c>
      <c r="J254" s="84">
        <f t="shared" si="3"/>
        <v>-1.5831638766660081E-4</v>
      </c>
      <c r="K254" s="84">
        <f>I254/'סכום נכסי הקרן'!$C$42</f>
        <v>1.0396872132270718E-6</v>
      </c>
    </row>
    <row r="255" spans="2:11">
      <c r="B255" s="76" t="s">
        <v>2785</v>
      </c>
      <c r="C255" s="73" t="s">
        <v>2786</v>
      </c>
      <c r="D255" s="86" t="s">
        <v>551</v>
      </c>
      <c r="E255" s="86" t="s">
        <v>133</v>
      </c>
      <c r="F255" s="94">
        <v>45015</v>
      </c>
      <c r="G255" s="83">
        <v>963661.03350000014</v>
      </c>
      <c r="H255" s="85">
        <v>0.54006500000000002</v>
      </c>
      <c r="I255" s="83">
        <v>5.2043914949999994</v>
      </c>
      <c r="J255" s="84">
        <f t="shared" si="3"/>
        <v>-3.2596998413824627E-4</v>
      </c>
      <c r="K255" s="84">
        <f>I255/'סכום נכסי הקרן'!$C$42</f>
        <v>2.1406932623934769E-6</v>
      </c>
    </row>
    <row r="256" spans="2:11">
      <c r="B256" s="76" t="s">
        <v>2787</v>
      </c>
      <c r="C256" s="73" t="s">
        <v>2788</v>
      </c>
      <c r="D256" s="86" t="s">
        <v>551</v>
      </c>
      <c r="E256" s="86" t="s">
        <v>133</v>
      </c>
      <c r="F256" s="94">
        <v>44998</v>
      </c>
      <c r="G256" s="83">
        <v>452013.99674999999</v>
      </c>
      <c r="H256" s="85">
        <v>1.4385E-2</v>
      </c>
      <c r="I256" s="83">
        <v>6.5019993999999998E-2</v>
      </c>
      <c r="J256" s="84">
        <f t="shared" si="3"/>
        <v>-4.0724389072595834E-6</v>
      </c>
      <c r="K256" s="84">
        <f>I256/'סכום נכסי הקרן'!$C$42</f>
        <v>2.67443106865396E-8</v>
      </c>
    </row>
    <row r="257" spans="2:11">
      <c r="B257" s="76" t="s">
        <v>2789</v>
      </c>
      <c r="C257" s="73" t="s">
        <v>2790</v>
      </c>
      <c r="D257" s="86" t="s">
        <v>551</v>
      </c>
      <c r="E257" s="86" t="s">
        <v>133</v>
      </c>
      <c r="F257" s="94">
        <v>44980</v>
      </c>
      <c r="G257" s="83">
        <v>1770129.5037</v>
      </c>
      <c r="H257" s="85">
        <v>-0.13503899999999999</v>
      </c>
      <c r="I257" s="83">
        <v>-2.3903686819999996</v>
      </c>
      <c r="J257" s="84">
        <f t="shared" si="3"/>
        <v>1.4971749187290927E-4</v>
      </c>
      <c r="K257" s="84">
        <f>I257/'סכום נכסי הקרן'!$C$42</f>
        <v>-9.832169884048616E-7</v>
      </c>
    </row>
    <row r="258" spans="2:11">
      <c r="B258" s="76" t="s">
        <v>2791</v>
      </c>
      <c r="C258" s="73" t="s">
        <v>2792</v>
      </c>
      <c r="D258" s="86" t="s">
        <v>551</v>
      </c>
      <c r="E258" s="86" t="s">
        <v>133</v>
      </c>
      <c r="F258" s="94">
        <v>45000</v>
      </c>
      <c r="G258" s="83">
        <v>1744655.2132499998</v>
      </c>
      <c r="H258" s="85">
        <v>-0.42268299999999998</v>
      </c>
      <c r="I258" s="83">
        <v>-7.3743656039999994</v>
      </c>
      <c r="J258" s="84">
        <f t="shared" si="3"/>
        <v>4.6188336163313729E-4</v>
      </c>
      <c r="K258" s="84">
        <f>I258/'סכום נכסי הקרן'!$C$42</f>
        <v>-3.0332565830367079E-6</v>
      </c>
    </row>
    <row r="259" spans="2:11">
      <c r="B259" s="76" t="s">
        <v>2793</v>
      </c>
      <c r="C259" s="73" t="s">
        <v>2794</v>
      </c>
      <c r="D259" s="86" t="s">
        <v>551</v>
      </c>
      <c r="E259" s="86" t="s">
        <v>133</v>
      </c>
      <c r="F259" s="94">
        <v>44986</v>
      </c>
      <c r="G259" s="83">
        <v>674562.72344999993</v>
      </c>
      <c r="H259" s="85">
        <v>-0.58312600000000003</v>
      </c>
      <c r="I259" s="83">
        <v>-3.9335497120000005</v>
      </c>
      <c r="J259" s="84">
        <f t="shared" si="3"/>
        <v>2.463725372043026E-4</v>
      </c>
      <c r="K259" s="84">
        <f>I259/'סכום נכסי הקרן'!$C$42</f>
        <v>-1.6179650154793366E-6</v>
      </c>
    </row>
    <row r="260" spans="2:11">
      <c r="B260" s="76" t="s">
        <v>2795</v>
      </c>
      <c r="C260" s="73" t="s">
        <v>2796</v>
      </c>
      <c r="D260" s="86" t="s">
        <v>551</v>
      </c>
      <c r="E260" s="86" t="s">
        <v>133</v>
      </c>
      <c r="F260" s="94">
        <v>44984</v>
      </c>
      <c r="G260" s="83">
        <v>770928.82680000004</v>
      </c>
      <c r="H260" s="85">
        <v>-1.1100969999999999</v>
      </c>
      <c r="I260" s="83">
        <v>-8.5580563820000002</v>
      </c>
      <c r="J260" s="84">
        <f t="shared" si="3"/>
        <v>5.3602222388051876E-4</v>
      </c>
      <c r="K260" s="84">
        <f>I260/'סכום נכסי הקרן'!$C$42</f>
        <v>-3.520137494216487E-6</v>
      </c>
    </row>
    <row r="261" spans="2:11">
      <c r="B261" s="76" t="s">
        <v>2797</v>
      </c>
      <c r="C261" s="73" t="s">
        <v>2798</v>
      </c>
      <c r="D261" s="86" t="s">
        <v>551</v>
      </c>
      <c r="E261" s="86" t="s">
        <v>133</v>
      </c>
      <c r="F261" s="94">
        <v>45001</v>
      </c>
      <c r="G261" s="83">
        <v>1570189.6919249999</v>
      </c>
      <c r="H261" s="85">
        <v>-1.309129</v>
      </c>
      <c r="I261" s="83">
        <v>-20.555802813</v>
      </c>
      <c r="J261" s="84">
        <f t="shared" si="3"/>
        <v>1.287484756544536E-3</v>
      </c>
      <c r="K261" s="84">
        <f>I261/'סכום נכסי הקרן'!$C$42</f>
        <v>-8.4551034692823359E-6</v>
      </c>
    </row>
    <row r="262" spans="2:11">
      <c r="B262" s="76" t="s">
        <v>2799</v>
      </c>
      <c r="C262" s="73" t="s">
        <v>2800</v>
      </c>
      <c r="D262" s="86" t="s">
        <v>551</v>
      </c>
      <c r="E262" s="86" t="s">
        <v>133</v>
      </c>
      <c r="F262" s="94">
        <v>45005</v>
      </c>
      <c r="G262" s="83">
        <v>3035700.0710550006</v>
      </c>
      <c r="H262" s="85">
        <v>-1.4729829999999999</v>
      </c>
      <c r="I262" s="83">
        <v>-44.715343911000005</v>
      </c>
      <c r="J262" s="84">
        <f t="shared" si="3"/>
        <v>2.80068476005472E-3</v>
      </c>
      <c r="K262" s="84">
        <f>I262/'סכום נכסי הקרן'!$C$42</f>
        <v>-1.8392512463339368E-5</v>
      </c>
    </row>
    <row r="263" spans="2:11">
      <c r="B263" s="76" t="s">
        <v>2801</v>
      </c>
      <c r="C263" s="73" t="s">
        <v>2802</v>
      </c>
      <c r="D263" s="86" t="s">
        <v>551</v>
      </c>
      <c r="E263" s="86" t="s">
        <v>133</v>
      </c>
      <c r="F263" s="94">
        <v>44984</v>
      </c>
      <c r="G263" s="83">
        <v>770928.82680000004</v>
      </c>
      <c r="H263" s="85">
        <v>-1.350622</v>
      </c>
      <c r="I263" s="83">
        <v>-10.412337473999999</v>
      </c>
      <c r="J263" s="84">
        <f t="shared" si="3"/>
        <v>6.5216259854829531E-4</v>
      </c>
      <c r="K263" s="84">
        <f>I263/'סכום נכסי הקרן'!$C$42</f>
        <v>-4.2828485708219986E-6</v>
      </c>
    </row>
    <row r="264" spans="2:11">
      <c r="B264" s="76" t="s">
        <v>2803</v>
      </c>
      <c r="C264" s="73" t="s">
        <v>2804</v>
      </c>
      <c r="D264" s="86" t="s">
        <v>551</v>
      </c>
      <c r="E264" s="86" t="s">
        <v>133</v>
      </c>
      <c r="F264" s="94">
        <v>45001</v>
      </c>
      <c r="G264" s="83">
        <v>180805.5987</v>
      </c>
      <c r="H264" s="85">
        <v>-1.4662980000000001</v>
      </c>
      <c r="I264" s="83">
        <v>-2.6511485929999998</v>
      </c>
      <c r="J264" s="84">
        <f t="shared" si="3"/>
        <v>1.6605108697887149E-4</v>
      </c>
      <c r="K264" s="84">
        <f>I264/'סכום נכסי הקרן'!$C$42</f>
        <v>-1.0904821315021087E-6</v>
      </c>
    </row>
    <row r="265" spans="2:11">
      <c r="B265" s="76" t="s">
        <v>2805</v>
      </c>
      <c r="C265" s="73" t="s">
        <v>2806</v>
      </c>
      <c r="D265" s="86" t="s">
        <v>551</v>
      </c>
      <c r="E265" s="86" t="s">
        <v>133</v>
      </c>
      <c r="F265" s="94">
        <v>45005</v>
      </c>
      <c r="G265" s="83">
        <v>1046793.12795</v>
      </c>
      <c r="H265" s="85">
        <v>-1.5426500000000001</v>
      </c>
      <c r="I265" s="83">
        <v>-16.148350858000001</v>
      </c>
      <c r="J265" s="84">
        <f t="shared" si="3"/>
        <v>1.0114299967821879E-3</v>
      </c>
      <c r="K265" s="84">
        <f>I265/'סכום נכסי הקרן'!$C$42</f>
        <v>-6.6422108931846465E-6</v>
      </c>
    </row>
    <row r="266" spans="2:11">
      <c r="B266" s="76" t="s">
        <v>2807</v>
      </c>
      <c r="C266" s="73" t="s">
        <v>2808</v>
      </c>
      <c r="D266" s="86" t="s">
        <v>551</v>
      </c>
      <c r="E266" s="86" t="s">
        <v>133</v>
      </c>
      <c r="F266" s="94">
        <v>44984</v>
      </c>
      <c r="G266" s="83">
        <v>963661.03350000014</v>
      </c>
      <c r="H266" s="85">
        <v>-1.587091</v>
      </c>
      <c r="I266" s="83">
        <v>-15.294175760000002</v>
      </c>
      <c r="J266" s="84">
        <f t="shared" si="3"/>
        <v>9.5792990106228582E-4</v>
      </c>
      <c r="K266" s="84">
        <f>I266/'סכום נכסי הקרן'!$C$42</f>
        <v>-6.2908678247491527E-6</v>
      </c>
    </row>
    <row r="267" spans="2:11">
      <c r="B267" s="76" t="s">
        <v>2809</v>
      </c>
      <c r="C267" s="73" t="s">
        <v>2810</v>
      </c>
      <c r="D267" s="86" t="s">
        <v>551</v>
      </c>
      <c r="E267" s="86" t="s">
        <v>133</v>
      </c>
      <c r="F267" s="94">
        <v>45014</v>
      </c>
      <c r="G267" s="83">
        <v>327644.75138999999</v>
      </c>
      <c r="H267" s="85">
        <v>1.3773169999999999</v>
      </c>
      <c r="I267" s="83">
        <v>4.5127059950000001</v>
      </c>
      <c r="J267" s="84">
        <f t="shared" si="3"/>
        <v>-2.8264720342886486E-4</v>
      </c>
      <c r="K267" s="84">
        <f>I267/'סכום נכסי הקרן'!$C$42</f>
        <v>1.8561861320271703E-6</v>
      </c>
    </row>
    <row r="268" spans="2:11">
      <c r="B268" s="76" t="s">
        <v>2809</v>
      </c>
      <c r="C268" s="73" t="s">
        <v>2811</v>
      </c>
      <c r="D268" s="86" t="s">
        <v>551</v>
      </c>
      <c r="E268" s="86" t="s">
        <v>133</v>
      </c>
      <c r="F268" s="94">
        <v>45014</v>
      </c>
      <c r="G268" s="83">
        <v>1638223.7569499998</v>
      </c>
      <c r="H268" s="85">
        <v>1.3219920000000001</v>
      </c>
      <c r="I268" s="83">
        <v>21.657182114999998</v>
      </c>
      <c r="J268" s="84">
        <f t="shared" ref="J268:J331" si="4">IFERROR(I268/$I$11,0)</f>
        <v>-1.3564681514232743E-3</v>
      </c>
      <c r="K268" s="84">
        <f>I268/'סכום נכסי הקרן'!$C$42</f>
        <v>8.9081276611395688E-6</v>
      </c>
    </row>
    <row r="269" spans="2:11">
      <c r="B269" s="76" t="s">
        <v>2809</v>
      </c>
      <c r="C269" s="73" t="s">
        <v>2812</v>
      </c>
      <c r="D269" s="86" t="s">
        <v>551</v>
      </c>
      <c r="E269" s="86" t="s">
        <v>133</v>
      </c>
      <c r="F269" s="94">
        <v>45014</v>
      </c>
      <c r="G269" s="83">
        <v>452013.99674999999</v>
      </c>
      <c r="H269" s="85">
        <v>1.3773169999999999</v>
      </c>
      <c r="I269" s="83">
        <v>6.2256644260000007</v>
      </c>
      <c r="J269" s="84">
        <f t="shared" si="4"/>
        <v>-3.8993602540142203E-4</v>
      </c>
      <c r="K269" s="84">
        <f>I269/'סכום נכסי הקרן'!$C$42</f>
        <v>2.5607677484418293E-6</v>
      </c>
    </row>
    <row r="270" spans="2:11">
      <c r="B270" s="76" t="s">
        <v>2813</v>
      </c>
      <c r="C270" s="73" t="s">
        <v>2814</v>
      </c>
      <c r="D270" s="86" t="s">
        <v>551</v>
      </c>
      <c r="E270" s="86" t="s">
        <v>133</v>
      </c>
      <c r="F270" s="94">
        <v>44952</v>
      </c>
      <c r="G270" s="83">
        <v>10020000</v>
      </c>
      <c r="H270" s="85">
        <v>-7.2556409999999998</v>
      </c>
      <c r="I270" s="83">
        <v>-727.01525000000004</v>
      </c>
      <c r="J270" s="84">
        <f t="shared" si="4"/>
        <v>4.5535611557747192E-2</v>
      </c>
      <c r="K270" s="84">
        <f>I270/'סכום נכסי הקרן'!$C$42</f>
        <v>-2.9903911894935364E-4</v>
      </c>
    </row>
    <row r="271" spans="2:11">
      <c r="B271" s="76" t="s">
        <v>2815</v>
      </c>
      <c r="C271" s="73" t="s">
        <v>2816</v>
      </c>
      <c r="D271" s="86" t="s">
        <v>551</v>
      </c>
      <c r="E271" s="86" t="s">
        <v>133</v>
      </c>
      <c r="F271" s="94">
        <v>44950</v>
      </c>
      <c r="G271" s="83">
        <v>4030320</v>
      </c>
      <c r="H271" s="85">
        <v>-7.5689609999999998</v>
      </c>
      <c r="I271" s="83">
        <v>-305.05333000000002</v>
      </c>
      <c r="J271" s="84">
        <f t="shared" si="4"/>
        <v>1.9106600500164567E-2</v>
      </c>
      <c r="K271" s="84">
        <f>I271/'סכום נכסי הקרן'!$C$42</f>
        <v>-1.2547588105719438E-4</v>
      </c>
    </row>
    <row r="272" spans="2:11">
      <c r="B272" s="76" t="s">
        <v>2435</v>
      </c>
      <c r="C272" s="73" t="s">
        <v>2817</v>
      </c>
      <c r="D272" s="86" t="s">
        <v>551</v>
      </c>
      <c r="E272" s="86" t="s">
        <v>133</v>
      </c>
      <c r="F272" s="94">
        <v>44949</v>
      </c>
      <c r="G272" s="83">
        <v>9080100</v>
      </c>
      <c r="H272" s="85">
        <v>-7.205025</v>
      </c>
      <c r="I272" s="83">
        <v>-654.22349999999994</v>
      </c>
      <c r="J272" s="84">
        <f t="shared" si="4"/>
        <v>4.0976399281789228E-2</v>
      </c>
      <c r="K272" s="84">
        <f>I272/'סכום נכסי הקרן'!$C$42</f>
        <v>-2.690980953095034E-4</v>
      </c>
    </row>
    <row r="273" spans="2:11">
      <c r="B273" s="76" t="s">
        <v>2818</v>
      </c>
      <c r="C273" s="73" t="s">
        <v>2819</v>
      </c>
      <c r="D273" s="86" t="s">
        <v>551</v>
      </c>
      <c r="E273" s="86" t="s">
        <v>133</v>
      </c>
      <c r="F273" s="94">
        <v>44902</v>
      </c>
      <c r="G273" s="83">
        <v>4417660</v>
      </c>
      <c r="H273" s="85">
        <v>-6.2074040000000004</v>
      </c>
      <c r="I273" s="83">
        <v>-274.22199999999998</v>
      </c>
      <c r="J273" s="84">
        <f t="shared" si="4"/>
        <v>1.7175522071357582E-2</v>
      </c>
      <c r="K273" s="84">
        <f>I273/'סכום נכסי הקרן'!$C$42</f>
        <v>-1.1279420242770649E-4</v>
      </c>
    </row>
    <row r="274" spans="2:11">
      <c r="B274" s="76" t="s">
        <v>2820</v>
      </c>
      <c r="C274" s="73" t="s">
        <v>2821</v>
      </c>
      <c r="D274" s="86" t="s">
        <v>551</v>
      </c>
      <c r="E274" s="86" t="s">
        <v>133</v>
      </c>
      <c r="F274" s="94">
        <v>44887</v>
      </c>
      <c r="G274" s="83">
        <v>4584810</v>
      </c>
      <c r="H274" s="85">
        <v>-5.4841439999999997</v>
      </c>
      <c r="I274" s="83">
        <v>-251.4376</v>
      </c>
      <c r="J274" s="84">
        <f t="shared" si="4"/>
        <v>1.574845216054576E-2</v>
      </c>
      <c r="K274" s="84">
        <f>I274/'סכום נכסי הקרן'!$C$42</f>
        <v>-1.0342242253479552E-4</v>
      </c>
    </row>
    <row r="275" spans="2:11">
      <c r="B275" s="76" t="s">
        <v>2822</v>
      </c>
      <c r="C275" s="73" t="s">
        <v>2823</v>
      </c>
      <c r="D275" s="86" t="s">
        <v>551</v>
      </c>
      <c r="E275" s="86" t="s">
        <v>133</v>
      </c>
      <c r="F275" s="94">
        <v>44964</v>
      </c>
      <c r="G275" s="83">
        <v>8575000</v>
      </c>
      <c r="H275" s="85">
        <v>-4.3792869999999997</v>
      </c>
      <c r="I275" s="83">
        <v>-375.52388000000002</v>
      </c>
      <c r="J275" s="84">
        <f t="shared" si="4"/>
        <v>2.3520427570588198E-2</v>
      </c>
      <c r="K275" s="84">
        <f>I275/'סכום נכסי הקרן'!$C$42</f>
        <v>-1.5446213847597118E-4</v>
      </c>
    </row>
    <row r="276" spans="2:11">
      <c r="B276" s="76" t="s">
        <v>2824</v>
      </c>
      <c r="C276" s="73" t="s">
        <v>2825</v>
      </c>
      <c r="D276" s="86" t="s">
        <v>551</v>
      </c>
      <c r="E276" s="86" t="s">
        <v>133</v>
      </c>
      <c r="F276" s="94">
        <v>44973</v>
      </c>
      <c r="G276" s="83">
        <v>51630910</v>
      </c>
      <c r="H276" s="85">
        <v>-2.9081399999999999</v>
      </c>
      <c r="I276" s="83">
        <v>-1501.49926</v>
      </c>
      <c r="J276" s="84">
        <f t="shared" si="4"/>
        <v>9.4044364348072285E-2</v>
      </c>
      <c r="K276" s="84">
        <f>I276/'סכום נכסי הקרן'!$C$42</f>
        <v>-6.176032976110288E-4</v>
      </c>
    </row>
    <row r="277" spans="2:11">
      <c r="B277" s="76" t="s">
        <v>2637</v>
      </c>
      <c r="C277" s="73" t="s">
        <v>2826</v>
      </c>
      <c r="D277" s="86" t="s">
        <v>551</v>
      </c>
      <c r="E277" s="86" t="s">
        <v>133</v>
      </c>
      <c r="F277" s="94">
        <v>44973</v>
      </c>
      <c r="G277" s="83">
        <v>3852200</v>
      </c>
      <c r="H277" s="85">
        <v>-2.1927560000000001</v>
      </c>
      <c r="I277" s="83">
        <v>-84.469340000000003</v>
      </c>
      <c r="J277" s="84">
        <f t="shared" si="4"/>
        <v>5.2906222459285102E-3</v>
      </c>
      <c r="K277" s="84">
        <f>I277/'סכום נכסי הקרן'!$C$42</f>
        <v>-3.474430145974709E-5</v>
      </c>
    </row>
    <row r="278" spans="2:11">
      <c r="B278" s="76" t="s">
        <v>2827</v>
      </c>
      <c r="C278" s="73" t="s">
        <v>2828</v>
      </c>
      <c r="D278" s="86" t="s">
        <v>551</v>
      </c>
      <c r="E278" s="86" t="s">
        <v>133</v>
      </c>
      <c r="F278" s="94">
        <v>44977</v>
      </c>
      <c r="G278" s="83">
        <v>2812000</v>
      </c>
      <c r="H278" s="85">
        <v>-1.809755</v>
      </c>
      <c r="I278" s="83">
        <v>-50.890320000000003</v>
      </c>
      <c r="J278" s="84">
        <f t="shared" si="4"/>
        <v>3.1874459903962855E-3</v>
      </c>
      <c r="K278" s="84">
        <f>I278/'סכום נכסי הקרן'!$C$42</f>
        <v>-2.0932430861458093E-5</v>
      </c>
    </row>
    <row r="279" spans="2:11">
      <c r="B279" s="76" t="s">
        <v>2829</v>
      </c>
      <c r="C279" s="73" t="s">
        <v>2830</v>
      </c>
      <c r="D279" s="86" t="s">
        <v>551</v>
      </c>
      <c r="E279" s="86" t="s">
        <v>133</v>
      </c>
      <c r="F279" s="94">
        <v>44950</v>
      </c>
      <c r="G279" s="83">
        <v>4880250</v>
      </c>
      <c r="H279" s="85">
        <v>6.8088519999999999</v>
      </c>
      <c r="I279" s="83">
        <v>332.28899999999999</v>
      </c>
      <c r="J279" s="84">
        <f t="shared" si="4"/>
        <v>-2.0812469654401686E-2</v>
      </c>
      <c r="K279" s="84">
        <f>I279/'סכום נכסי הקרן'!$C$42</f>
        <v>1.3667857695772099E-4</v>
      </c>
    </row>
    <row r="280" spans="2:11">
      <c r="B280" s="76" t="s">
        <v>2831</v>
      </c>
      <c r="C280" s="73" t="s">
        <v>2832</v>
      </c>
      <c r="D280" s="86" t="s">
        <v>551</v>
      </c>
      <c r="E280" s="86" t="s">
        <v>133</v>
      </c>
      <c r="F280" s="94">
        <v>44944</v>
      </c>
      <c r="G280" s="83">
        <v>4338000</v>
      </c>
      <c r="H280" s="85">
        <v>6.6152139999999999</v>
      </c>
      <c r="I280" s="83">
        <v>286.96800000000002</v>
      </c>
      <c r="J280" s="84">
        <f t="shared" si="4"/>
        <v>-1.7973850448809153E-2</v>
      </c>
      <c r="K280" s="84">
        <f>I280/'סכום נכסי הקרן'!$C$42</f>
        <v>1.180369433607591E-4</v>
      </c>
    </row>
    <row r="281" spans="2:11">
      <c r="B281" s="76" t="s">
        <v>2833</v>
      </c>
      <c r="C281" s="73" t="s">
        <v>2834</v>
      </c>
      <c r="D281" s="86" t="s">
        <v>551</v>
      </c>
      <c r="E281" s="86" t="s">
        <v>133</v>
      </c>
      <c r="F281" s="94">
        <v>44956</v>
      </c>
      <c r="G281" s="83">
        <v>2349750</v>
      </c>
      <c r="H281" s="85">
        <v>4.4069459999999996</v>
      </c>
      <c r="I281" s="83">
        <v>103.55222000000001</v>
      </c>
      <c r="J281" s="84">
        <f t="shared" si="4"/>
        <v>-6.4858524850233612E-3</v>
      </c>
      <c r="K281" s="84">
        <f>I281/'סכום נכסי הקרן'!$C$42</f>
        <v>4.2593555821627727E-5</v>
      </c>
    </row>
    <row r="282" spans="2:11">
      <c r="B282" s="76" t="s">
        <v>2835</v>
      </c>
      <c r="C282" s="73" t="s">
        <v>2836</v>
      </c>
      <c r="D282" s="86" t="s">
        <v>551</v>
      </c>
      <c r="E282" s="86" t="s">
        <v>133</v>
      </c>
      <c r="F282" s="94">
        <v>44971</v>
      </c>
      <c r="G282" s="83">
        <v>7230000</v>
      </c>
      <c r="H282" s="85">
        <v>3.2763490000000002</v>
      </c>
      <c r="I282" s="83">
        <v>236.88</v>
      </c>
      <c r="J282" s="84">
        <f t="shared" si="4"/>
        <v>-1.4836656680584285E-2</v>
      </c>
      <c r="K282" s="84">
        <f>I282/'סכום נכסי הקרן'!$C$42</f>
        <v>9.7434526300133157E-5</v>
      </c>
    </row>
    <row r="283" spans="2:11">
      <c r="B283" s="76" t="s">
        <v>2837</v>
      </c>
      <c r="C283" s="73" t="s">
        <v>2838</v>
      </c>
      <c r="D283" s="86" t="s">
        <v>551</v>
      </c>
      <c r="E283" s="86" t="s">
        <v>133</v>
      </c>
      <c r="F283" s="94">
        <v>45015</v>
      </c>
      <c r="G283" s="83">
        <v>8676000</v>
      </c>
      <c r="H283" s="85">
        <v>0.62642100000000001</v>
      </c>
      <c r="I283" s="83">
        <v>54.348279999999995</v>
      </c>
      <c r="J283" s="84">
        <f t="shared" si="4"/>
        <v>-3.4040306127164186E-3</v>
      </c>
      <c r="K283" s="84">
        <f>I283/'סכום נכסי הקרן'!$C$42</f>
        <v>2.235477421912783E-5</v>
      </c>
    </row>
    <row r="284" spans="2:11">
      <c r="B284" s="76" t="s">
        <v>2839</v>
      </c>
      <c r="C284" s="73" t="s">
        <v>2840</v>
      </c>
      <c r="D284" s="86" t="s">
        <v>551</v>
      </c>
      <c r="E284" s="86" t="s">
        <v>133</v>
      </c>
      <c r="F284" s="94">
        <v>44999</v>
      </c>
      <c r="G284" s="83">
        <v>4699500</v>
      </c>
      <c r="H284" s="85">
        <v>-1.0002E-2</v>
      </c>
      <c r="I284" s="83">
        <v>-0.47005999999999998</v>
      </c>
      <c r="J284" s="84">
        <f t="shared" si="4"/>
        <v>2.944156889258464E-5</v>
      </c>
      <c r="K284" s="84">
        <f>I284/'סכום נכסי הקרן'!$C$42</f>
        <v>-1.9334715228233955E-7</v>
      </c>
    </row>
    <row r="285" spans="2:11">
      <c r="B285" s="76" t="s">
        <v>2841</v>
      </c>
      <c r="C285" s="73" t="s">
        <v>2842</v>
      </c>
      <c r="D285" s="86" t="s">
        <v>551</v>
      </c>
      <c r="E285" s="86" t="s">
        <v>133</v>
      </c>
      <c r="F285" s="94">
        <v>44998</v>
      </c>
      <c r="G285" s="83">
        <v>9037500</v>
      </c>
      <c r="H285" s="85">
        <v>-0.35381600000000002</v>
      </c>
      <c r="I285" s="83">
        <v>-31.976119999999998</v>
      </c>
      <c r="J285" s="84">
        <f t="shared" si="4"/>
        <v>2.0027807937232555E-3</v>
      </c>
      <c r="K285" s="84">
        <f>I285/'סכום נכסי הקרן'!$C$42</f>
        <v>-1.3152558701098505E-5</v>
      </c>
    </row>
    <row r="286" spans="2:11">
      <c r="B286" s="76" t="s">
        <v>2843</v>
      </c>
      <c r="C286" s="73" t="s">
        <v>2844</v>
      </c>
      <c r="D286" s="86" t="s">
        <v>551</v>
      </c>
      <c r="E286" s="86" t="s">
        <v>133</v>
      </c>
      <c r="F286" s="94">
        <v>44985</v>
      </c>
      <c r="G286" s="83">
        <v>4699500</v>
      </c>
      <c r="H286" s="85">
        <v>-1.2834019999999999</v>
      </c>
      <c r="I286" s="83">
        <v>-60.313499999999998</v>
      </c>
      <c r="J286" s="84">
        <f t="shared" si="4"/>
        <v>3.777654055658647E-3</v>
      </c>
      <c r="K286" s="84">
        <f>I286/'סכום נכסי הקרן'!$C$42</f>
        <v>-2.4808414817642188E-5</v>
      </c>
    </row>
    <row r="287" spans="2:11">
      <c r="B287" s="72"/>
      <c r="C287" s="73"/>
      <c r="D287" s="73"/>
      <c r="E287" s="73"/>
      <c r="F287" s="73"/>
      <c r="G287" s="83"/>
      <c r="H287" s="85"/>
      <c r="I287" s="73"/>
      <c r="J287" s="84"/>
      <c r="K287" s="73"/>
    </row>
    <row r="288" spans="2:11">
      <c r="B288" s="89" t="s">
        <v>196</v>
      </c>
      <c r="C288" s="71"/>
      <c r="D288" s="71"/>
      <c r="E288" s="71"/>
      <c r="F288" s="71"/>
      <c r="G288" s="80"/>
      <c r="H288" s="82"/>
      <c r="I288" s="80">
        <v>-2909.2672626919989</v>
      </c>
      <c r="J288" s="81">
        <f t="shared" si="4"/>
        <v>0.18221799885437523</v>
      </c>
      <c r="K288" s="81">
        <f>I288/'סכום נכסי הקרן'!$C$42</f>
        <v>-1.1966526410878081E-3</v>
      </c>
    </row>
    <row r="289" spans="2:11">
      <c r="B289" s="76" t="s">
        <v>2845</v>
      </c>
      <c r="C289" s="73" t="s">
        <v>2846</v>
      </c>
      <c r="D289" s="86" t="s">
        <v>551</v>
      </c>
      <c r="E289" s="86" t="s">
        <v>137</v>
      </c>
      <c r="F289" s="94">
        <v>44971</v>
      </c>
      <c r="G289" s="83">
        <v>586940.99547700002</v>
      </c>
      <c r="H289" s="85">
        <v>-4.337917</v>
      </c>
      <c r="I289" s="83">
        <v>-25.461012922000002</v>
      </c>
      <c r="J289" s="84">
        <f t="shared" si="4"/>
        <v>1.5947159214101409E-3</v>
      </c>
      <c r="K289" s="84">
        <f>I289/'סכום נכסי הקרן'!$C$42</f>
        <v>-1.0472736124521444E-5</v>
      </c>
    </row>
    <row r="290" spans="2:11">
      <c r="B290" s="76" t="s">
        <v>2847</v>
      </c>
      <c r="C290" s="73" t="s">
        <v>2848</v>
      </c>
      <c r="D290" s="86" t="s">
        <v>551</v>
      </c>
      <c r="E290" s="86" t="s">
        <v>137</v>
      </c>
      <c r="F290" s="94">
        <v>44971</v>
      </c>
      <c r="G290" s="83">
        <v>330253.09518900001</v>
      </c>
      <c r="H290" s="85">
        <v>-4.4007630000000004</v>
      </c>
      <c r="I290" s="83">
        <v>-14.533656339</v>
      </c>
      <c r="J290" s="84">
        <f t="shared" si="4"/>
        <v>9.1029580131433854E-4</v>
      </c>
      <c r="K290" s="84">
        <f>I290/'סכום נכסי הקרן'!$C$42</f>
        <v>-5.978047622422292E-6</v>
      </c>
    </row>
    <row r="291" spans="2:11">
      <c r="B291" s="76" t="s">
        <v>2849</v>
      </c>
      <c r="C291" s="73" t="s">
        <v>2850</v>
      </c>
      <c r="D291" s="86" t="s">
        <v>551</v>
      </c>
      <c r="E291" s="86" t="s">
        <v>135</v>
      </c>
      <c r="F291" s="94">
        <v>44896</v>
      </c>
      <c r="G291" s="83">
        <v>314465.38721399999</v>
      </c>
      <c r="H291" s="85">
        <v>3.154093</v>
      </c>
      <c r="I291" s="83">
        <v>9.918530796999999</v>
      </c>
      <c r="J291" s="84">
        <f t="shared" si="4"/>
        <v>-6.2123368883354869E-4</v>
      </c>
      <c r="K291" s="84">
        <f>I291/'סכום נכסי הקרן'!$C$42</f>
        <v>4.0797338306272256E-6</v>
      </c>
    </row>
    <row r="292" spans="2:11">
      <c r="B292" s="76" t="s">
        <v>2851</v>
      </c>
      <c r="C292" s="73" t="s">
        <v>2852</v>
      </c>
      <c r="D292" s="86" t="s">
        <v>551</v>
      </c>
      <c r="E292" s="86" t="s">
        <v>135</v>
      </c>
      <c r="F292" s="94">
        <v>45001</v>
      </c>
      <c r="G292" s="83">
        <v>683186.711656</v>
      </c>
      <c r="H292" s="85">
        <v>2.4791850000000002</v>
      </c>
      <c r="I292" s="83">
        <v>16.937459713999999</v>
      </c>
      <c r="J292" s="84">
        <f t="shared" si="4"/>
        <v>-1.0608547569142405E-3</v>
      </c>
      <c r="K292" s="84">
        <f>I292/'סכום נכסי הקרן'!$C$42</f>
        <v>6.9667906280022745E-6</v>
      </c>
    </row>
    <row r="293" spans="2:11">
      <c r="B293" s="76" t="s">
        <v>2853</v>
      </c>
      <c r="C293" s="73" t="s">
        <v>2854</v>
      </c>
      <c r="D293" s="86" t="s">
        <v>551</v>
      </c>
      <c r="E293" s="86" t="s">
        <v>136</v>
      </c>
      <c r="F293" s="94">
        <v>44973</v>
      </c>
      <c r="G293" s="83">
        <v>1170675.5204330001</v>
      </c>
      <c r="H293" s="85">
        <v>2.5248699999999999</v>
      </c>
      <c r="I293" s="83">
        <v>29.558036073</v>
      </c>
      <c r="J293" s="84">
        <f t="shared" si="4"/>
        <v>-1.8513273951681305E-3</v>
      </c>
      <c r="K293" s="84">
        <f>I293/'סכום נכסי הקרן'!$C$42</f>
        <v>1.2157941755889071E-5</v>
      </c>
    </row>
    <row r="294" spans="2:11">
      <c r="B294" s="76" t="s">
        <v>2855</v>
      </c>
      <c r="C294" s="73" t="s">
        <v>2856</v>
      </c>
      <c r="D294" s="86" t="s">
        <v>551</v>
      </c>
      <c r="E294" s="86" t="s">
        <v>133</v>
      </c>
      <c r="F294" s="94">
        <v>44971</v>
      </c>
      <c r="G294" s="83">
        <v>1010243.544163</v>
      </c>
      <c r="H294" s="85">
        <v>-1.5438719999999999</v>
      </c>
      <c r="I294" s="83">
        <v>-15.596865875999999</v>
      </c>
      <c r="J294" s="84">
        <f t="shared" si="4"/>
        <v>9.7688848486715833E-4</v>
      </c>
      <c r="K294" s="84">
        <f>I294/'סכום נכסי הקרן'!$C$42</f>
        <v>-6.4153716582015006E-6</v>
      </c>
    </row>
    <row r="295" spans="2:11">
      <c r="B295" s="76" t="s">
        <v>2857</v>
      </c>
      <c r="C295" s="73" t="s">
        <v>2858</v>
      </c>
      <c r="D295" s="86" t="s">
        <v>551</v>
      </c>
      <c r="E295" s="86" t="s">
        <v>133</v>
      </c>
      <c r="F295" s="94">
        <v>44971</v>
      </c>
      <c r="G295" s="83">
        <v>2236999.8049300001</v>
      </c>
      <c r="H295" s="85">
        <v>-1.389672</v>
      </c>
      <c r="I295" s="83">
        <v>-31.086953098999999</v>
      </c>
      <c r="J295" s="84">
        <f t="shared" si="4"/>
        <v>1.9470890340057782E-3</v>
      </c>
      <c r="K295" s="84">
        <f>I295/'סכום נכסי הקרן'!$C$42</f>
        <v>-1.2786822649930435E-5</v>
      </c>
    </row>
    <row r="296" spans="2:11">
      <c r="B296" s="76" t="s">
        <v>2859</v>
      </c>
      <c r="C296" s="73" t="s">
        <v>2860</v>
      </c>
      <c r="D296" s="86" t="s">
        <v>551</v>
      </c>
      <c r="E296" s="86" t="s">
        <v>133</v>
      </c>
      <c r="F296" s="94">
        <v>44971</v>
      </c>
      <c r="G296" s="83">
        <v>1298903.1125399999</v>
      </c>
      <c r="H296" s="85">
        <v>-1.3416809999999999</v>
      </c>
      <c r="I296" s="83">
        <v>-17.427140586</v>
      </c>
      <c r="J296" s="84">
        <f t="shared" si="4"/>
        <v>1.0915252524432558E-3</v>
      </c>
      <c r="K296" s="84">
        <f>I296/'סכום נכסי הקרן'!$C$42</f>
        <v>-7.1682083238886147E-6</v>
      </c>
    </row>
    <row r="297" spans="2:11">
      <c r="B297" s="76" t="s">
        <v>2861</v>
      </c>
      <c r="C297" s="73" t="s">
        <v>2862</v>
      </c>
      <c r="D297" s="86" t="s">
        <v>551</v>
      </c>
      <c r="E297" s="86" t="s">
        <v>133</v>
      </c>
      <c r="F297" s="94">
        <v>44971</v>
      </c>
      <c r="G297" s="83">
        <v>2565622.2924029999</v>
      </c>
      <c r="H297" s="85">
        <v>-1.2307410000000001</v>
      </c>
      <c r="I297" s="83">
        <v>-31.576174561999999</v>
      </c>
      <c r="J297" s="84">
        <f t="shared" si="4"/>
        <v>1.9777307550768019E-3</v>
      </c>
      <c r="K297" s="84">
        <f>I297/'סכום נכסי הקרן'!$C$42</f>
        <v>-1.2988051379680787E-5</v>
      </c>
    </row>
    <row r="298" spans="2:11">
      <c r="B298" s="76" t="s">
        <v>2863</v>
      </c>
      <c r="C298" s="73" t="s">
        <v>2864</v>
      </c>
      <c r="D298" s="86" t="s">
        <v>551</v>
      </c>
      <c r="E298" s="86" t="s">
        <v>133</v>
      </c>
      <c r="F298" s="94">
        <v>44987</v>
      </c>
      <c r="G298" s="83">
        <v>225143.20617399999</v>
      </c>
      <c r="H298" s="85">
        <v>1.8158749999999999</v>
      </c>
      <c r="I298" s="83">
        <v>4.0883190589999998</v>
      </c>
      <c r="J298" s="84">
        <f t="shared" si="4"/>
        <v>-2.5606630479176127E-4</v>
      </c>
      <c r="K298" s="84">
        <f>I298/'סכום נכסי הקרן'!$C$42</f>
        <v>1.6816254258589629E-6</v>
      </c>
    </row>
    <row r="299" spans="2:11">
      <c r="B299" s="76" t="s">
        <v>2865</v>
      </c>
      <c r="C299" s="73" t="s">
        <v>2866</v>
      </c>
      <c r="D299" s="86" t="s">
        <v>551</v>
      </c>
      <c r="E299" s="86" t="s">
        <v>133</v>
      </c>
      <c r="F299" s="94">
        <v>44987</v>
      </c>
      <c r="G299" s="83">
        <v>1008814.750739</v>
      </c>
      <c r="H299" s="85">
        <v>1.8305560000000001</v>
      </c>
      <c r="I299" s="83">
        <v>18.466914580000001</v>
      </c>
      <c r="J299" s="84">
        <f t="shared" si="4"/>
        <v>-1.1566500826289106E-3</v>
      </c>
      <c r="K299" s="84">
        <f>I299/'סכום נכסי הקרן'!$C$42</f>
        <v>7.5958927487644489E-6</v>
      </c>
    </row>
    <row r="300" spans="2:11">
      <c r="B300" s="76" t="s">
        <v>2867</v>
      </c>
      <c r="C300" s="73" t="s">
        <v>2868</v>
      </c>
      <c r="D300" s="86" t="s">
        <v>551</v>
      </c>
      <c r="E300" s="86" t="s">
        <v>133</v>
      </c>
      <c r="F300" s="94">
        <v>44987</v>
      </c>
      <c r="G300" s="83">
        <v>314623.19837100001</v>
      </c>
      <c r="H300" s="85">
        <v>1.8305560000000001</v>
      </c>
      <c r="I300" s="83">
        <v>5.7593524490000005</v>
      </c>
      <c r="J300" s="84">
        <f t="shared" si="4"/>
        <v>-3.6072920883272261E-4</v>
      </c>
      <c r="K300" s="84">
        <f>I300/'סכום נכסי הקרן'!$C$42</f>
        <v>2.3689622495095698E-6</v>
      </c>
    </row>
    <row r="301" spans="2:11">
      <c r="B301" s="76" t="s">
        <v>2869</v>
      </c>
      <c r="C301" s="73" t="s">
        <v>2870</v>
      </c>
      <c r="D301" s="86" t="s">
        <v>551</v>
      </c>
      <c r="E301" s="86" t="s">
        <v>133</v>
      </c>
      <c r="F301" s="94">
        <v>44970</v>
      </c>
      <c r="G301" s="83">
        <v>2055427.1977619999</v>
      </c>
      <c r="H301" s="85">
        <v>1.651397</v>
      </c>
      <c r="I301" s="83">
        <v>33.943264980999999</v>
      </c>
      <c r="J301" s="84">
        <f t="shared" si="4"/>
        <v>-2.1259902446014705E-3</v>
      </c>
      <c r="K301" s="84">
        <f>I301/'סכום נכסי הקרן'!$C$42</f>
        <v>1.3961693450285518E-5</v>
      </c>
    </row>
    <row r="302" spans="2:11">
      <c r="B302" s="76" t="s">
        <v>2871</v>
      </c>
      <c r="C302" s="73" t="s">
        <v>2872</v>
      </c>
      <c r="D302" s="86" t="s">
        <v>551</v>
      </c>
      <c r="E302" s="86" t="s">
        <v>133</v>
      </c>
      <c r="F302" s="94">
        <v>44970</v>
      </c>
      <c r="G302" s="83">
        <v>434499.08338600001</v>
      </c>
      <c r="H302" s="85">
        <v>1.6499220000000001</v>
      </c>
      <c r="I302" s="83">
        <v>7.1688948309999994</v>
      </c>
      <c r="J302" s="84">
        <f t="shared" si="4"/>
        <v>-4.4901397917410628E-4</v>
      </c>
      <c r="K302" s="84">
        <f>I302/'סכום נכסי הקרן'!$C$42</f>
        <v>2.9487414385087729E-6</v>
      </c>
    </row>
    <row r="303" spans="2:11">
      <c r="B303" s="76" t="s">
        <v>2873</v>
      </c>
      <c r="C303" s="73" t="s">
        <v>2874</v>
      </c>
      <c r="D303" s="86" t="s">
        <v>551</v>
      </c>
      <c r="E303" s="86" t="s">
        <v>133</v>
      </c>
      <c r="F303" s="94">
        <v>44970</v>
      </c>
      <c r="G303" s="83">
        <v>579114.51669800002</v>
      </c>
      <c r="H303" s="85">
        <v>1.613038</v>
      </c>
      <c r="I303" s="83">
        <v>9.3413367569999988</v>
      </c>
      <c r="J303" s="84">
        <f t="shared" si="4"/>
        <v>-5.8508192503095059E-4</v>
      </c>
      <c r="K303" s="84">
        <f>I303/'סכום נכסי הקרן'!$C$42</f>
        <v>3.8423198325241351E-6</v>
      </c>
    </row>
    <row r="304" spans="2:11">
      <c r="B304" s="76" t="s">
        <v>2875</v>
      </c>
      <c r="C304" s="73" t="s">
        <v>2876</v>
      </c>
      <c r="D304" s="86" t="s">
        <v>551</v>
      </c>
      <c r="E304" s="86" t="s">
        <v>135</v>
      </c>
      <c r="F304" s="94">
        <v>44845</v>
      </c>
      <c r="G304" s="83">
        <v>322730.08011899999</v>
      </c>
      <c r="H304" s="85">
        <v>-10.597344</v>
      </c>
      <c r="I304" s="83">
        <v>-34.200816627999998</v>
      </c>
      <c r="J304" s="84">
        <f t="shared" si="4"/>
        <v>2.1421216417817218E-3</v>
      </c>
      <c r="K304" s="84">
        <f>I304/'סכום נכסי הקרן'!$C$42</f>
        <v>-1.4067630729596831E-5</v>
      </c>
    </row>
    <row r="305" spans="2:11">
      <c r="B305" s="76" t="s">
        <v>2877</v>
      </c>
      <c r="C305" s="73" t="s">
        <v>2878</v>
      </c>
      <c r="D305" s="86" t="s">
        <v>551</v>
      </c>
      <c r="E305" s="86" t="s">
        <v>135</v>
      </c>
      <c r="F305" s="94">
        <v>44854</v>
      </c>
      <c r="G305" s="83">
        <v>454794.89081600006</v>
      </c>
      <c r="H305" s="85">
        <v>-9.6897590000000005</v>
      </c>
      <c r="I305" s="83">
        <v>-44.068527273999997</v>
      </c>
      <c r="J305" s="84">
        <f t="shared" si="4"/>
        <v>2.7601722795647706E-3</v>
      </c>
      <c r="K305" s="84">
        <f>I305/'סכום נכסי הקרן'!$C$42</f>
        <v>-1.8126460991585141E-5</v>
      </c>
    </row>
    <row r="306" spans="2:11">
      <c r="B306" s="76" t="s">
        <v>2879</v>
      </c>
      <c r="C306" s="73" t="s">
        <v>2880</v>
      </c>
      <c r="D306" s="86" t="s">
        <v>551</v>
      </c>
      <c r="E306" s="86" t="s">
        <v>135</v>
      </c>
      <c r="F306" s="94">
        <v>44811</v>
      </c>
      <c r="G306" s="83">
        <v>581000.87370700005</v>
      </c>
      <c r="H306" s="85">
        <v>-8.4125829999999997</v>
      </c>
      <c r="I306" s="83">
        <v>-48.877179409999997</v>
      </c>
      <c r="J306" s="84">
        <f t="shared" si="4"/>
        <v>3.0613556670951248E-3</v>
      </c>
      <c r="K306" s="84">
        <f>I306/'סכום נכסי הקרן'!$C$42</f>
        <v>-2.0104376995525041E-5</v>
      </c>
    </row>
    <row r="307" spans="2:11">
      <c r="B307" s="76" t="s">
        <v>2881</v>
      </c>
      <c r="C307" s="73" t="s">
        <v>2882</v>
      </c>
      <c r="D307" s="86" t="s">
        <v>551</v>
      </c>
      <c r="E307" s="86" t="s">
        <v>135</v>
      </c>
      <c r="F307" s="94">
        <v>44811</v>
      </c>
      <c r="G307" s="83">
        <v>1530654.1304250001</v>
      </c>
      <c r="H307" s="85">
        <v>-8.3640539999999994</v>
      </c>
      <c r="I307" s="83">
        <v>-128.024742825</v>
      </c>
      <c r="J307" s="84">
        <f t="shared" si="4"/>
        <v>8.0186556733984355E-3</v>
      </c>
      <c r="K307" s="84">
        <f>I307/'סכום נכסי הקרן'!$C$42</f>
        <v>-5.265970183996221E-5</v>
      </c>
    </row>
    <row r="308" spans="2:11">
      <c r="B308" s="76" t="s">
        <v>2883</v>
      </c>
      <c r="C308" s="73" t="s">
        <v>2812</v>
      </c>
      <c r="D308" s="86" t="s">
        <v>551</v>
      </c>
      <c r="E308" s="86" t="s">
        <v>135</v>
      </c>
      <c r="F308" s="94">
        <v>44811</v>
      </c>
      <c r="G308" s="83">
        <v>1403261.081121</v>
      </c>
      <c r="H308" s="85">
        <v>-8.3532759999999993</v>
      </c>
      <c r="I308" s="83">
        <v>-117.21827259</v>
      </c>
      <c r="J308" s="84">
        <f t="shared" si="4"/>
        <v>7.3418071053232585E-3</v>
      </c>
      <c r="K308" s="84">
        <f>I308/'סכום נכסי הקרן'!$C$42</f>
        <v>-4.8214736843661488E-5</v>
      </c>
    </row>
    <row r="309" spans="2:11">
      <c r="B309" s="76" t="s">
        <v>2884</v>
      </c>
      <c r="C309" s="73" t="s">
        <v>2885</v>
      </c>
      <c r="D309" s="86" t="s">
        <v>551</v>
      </c>
      <c r="E309" s="86" t="s">
        <v>135</v>
      </c>
      <c r="F309" s="94">
        <v>44811</v>
      </c>
      <c r="G309" s="83">
        <v>1052759.8487790001</v>
      </c>
      <c r="H309" s="85">
        <v>-8.3209540000000004</v>
      </c>
      <c r="I309" s="83">
        <v>-87.599666527999986</v>
      </c>
      <c r="J309" s="84">
        <f t="shared" si="4"/>
        <v>5.4866859912597373E-3</v>
      </c>
      <c r="K309" s="84">
        <f>I309/'סכום נכסי הקרן'!$C$42</f>
        <v>-3.6031881172768109E-5</v>
      </c>
    </row>
    <row r="310" spans="2:11">
      <c r="B310" s="76" t="s">
        <v>2886</v>
      </c>
      <c r="C310" s="73" t="s">
        <v>2887</v>
      </c>
      <c r="D310" s="86" t="s">
        <v>551</v>
      </c>
      <c r="E310" s="86" t="s">
        <v>135</v>
      </c>
      <c r="F310" s="94">
        <v>44810</v>
      </c>
      <c r="G310" s="83">
        <v>780159.91422599996</v>
      </c>
      <c r="H310" s="85">
        <v>-7.6175959999999998</v>
      </c>
      <c r="I310" s="83">
        <v>-59.429430657999994</v>
      </c>
      <c r="J310" s="84">
        <f t="shared" si="4"/>
        <v>3.7222815746172583E-3</v>
      </c>
      <c r="K310" s="84">
        <f>I310/'סכום נכסי הקרן'!$C$42</f>
        <v>-2.4444775516923508E-5</v>
      </c>
    </row>
    <row r="311" spans="2:11">
      <c r="B311" s="76" t="s">
        <v>2888</v>
      </c>
      <c r="C311" s="73" t="s">
        <v>2889</v>
      </c>
      <c r="D311" s="86" t="s">
        <v>551</v>
      </c>
      <c r="E311" s="86" t="s">
        <v>135</v>
      </c>
      <c r="F311" s="94">
        <v>44860</v>
      </c>
      <c r="G311" s="83">
        <v>349557.37314699998</v>
      </c>
      <c r="H311" s="85">
        <v>-7.1247619999999996</v>
      </c>
      <c r="I311" s="83">
        <v>-24.905129466999998</v>
      </c>
      <c r="J311" s="84">
        <f t="shared" si="4"/>
        <v>1.5598989171199851E-3</v>
      </c>
      <c r="K311" s="84">
        <f>I311/'סכום נכסי הקרן'!$C$42</f>
        <v>-1.024408769022557E-5</v>
      </c>
    </row>
    <row r="312" spans="2:11">
      <c r="B312" s="76" t="s">
        <v>2890</v>
      </c>
      <c r="C312" s="73" t="s">
        <v>2891</v>
      </c>
      <c r="D312" s="86" t="s">
        <v>551</v>
      </c>
      <c r="E312" s="86" t="s">
        <v>135</v>
      </c>
      <c r="F312" s="94">
        <v>44861</v>
      </c>
      <c r="G312" s="83">
        <v>353561.45122500003</v>
      </c>
      <c r="H312" s="85">
        <v>-6.7711819999999996</v>
      </c>
      <c r="I312" s="83">
        <v>-23.940290607999998</v>
      </c>
      <c r="J312" s="84">
        <f t="shared" si="4"/>
        <v>1.4994675472150981E-3</v>
      </c>
      <c r="K312" s="84">
        <f>I312/'סכום נכסי הקרן'!$C$42</f>
        <v>-9.8472259155606499E-6</v>
      </c>
    </row>
    <row r="313" spans="2:11">
      <c r="B313" s="76" t="s">
        <v>2892</v>
      </c>
      <c r="C313" s="73" t="s">
        <v>2893</v>
      </c>
      <c r="D313" s="86" t="s">
        <v>551</v>
      </c>
      <c r="E313" s="86" t="s">
        <v>135</v>
      </c>
      <c r="F313" s="94">
        <v>44755</v>
      </c>
      <c r="G313" s="83">
        <v>583446.73215299996</v>
      </c>
      <c r="H313" s="85">
        <v>-5.8416990000000002</v>
      </c>
      <c r="I313" s="83">
        <v>-34.083200558999998</v>
      </c>
      <c r="J313" s="84">
        <f t="shared" si="4"/>
        <v>2.1347549192391986E-3</v>
      </c>
      <c r="K313" s="84">
        <f>I313/'סכום נכסי הקרן'!$C$42</f>
        <v>-1.4019252369379427E-5</v>
      </c>
    </row>
    <row r="314" spans="2:11">
      <c r="B314" s="76" t="s">
        <v>2894</v>
      </c>
      <c r="C314" s="73" t="s">
        <v>2895</v>
      </c>
      <c r="D314" s="86" t="s">
        <v>551</v>
      </c>
      <c r="E314" s="86" t="s">
        <v>135</v>
      </c>
      <c r="F314" s="94">
        <v>44753</v>
      </c>
      <c r="G314" s="83">
        <v>793463.07640699996</v>
      </c>
      <c r="H314" s="85">
        <v>-5.7254940000000003</v>
      </c>
      <c r="I314" s="83">
        <v>-45.429683209000011</v>
      </c>
      <c r="J314" s="84">
        <f t="shared" si="4"/>
        <v>2.8454264305962421E-3</v>
      </c>
      <c r="K314" s="84">
        <f>I314/'סכום נכסי הקרן'!$C$42</f>
        <v>-1.868633765380796E-5</v>
      </c>
    </row>
    <row r="315" spans="2:11">
      <c r="B315" s="76" t="s">
        <v>2896</v>
      </c>
      <c r="C315" s="73" t="s">
        <v>2897</v>
      </c>
      <c r="D315" s="86" t="s">
        <v>551</v>
      </c>
      <c r="E315" s="86" t="s">
        <v>135</v>
      </c>
      <c r="F315" s="94">
        <v>44753</v>
      </c>
      <c r="G315" s="83">
        <v>899125.51070099999</v>
      </c>
      <c r="H315" s="85">
        <v>-5.5726579999999997</v>
      </c>
      <c r="I315" s="83">
        <v>-50.105193600999996</v>
      </c>
      <c r="J315" s="84">
        <f t="shared" si="4"/>
        <v>3.1382706660429147E-3</v>
      </c>
      <c r="K315" s="84">
        <f>I315/'סכום נכסי הקרן'!$C$42</f>
        <v>-2.0609489208417335E-5</v>
      </c>
    </row>
    <row r="316" spans="2:11">
      <c r="B316" s="76" t="s">
        <v>2898</v>
      </c>
      <c r="C316" s="73" t="s">
        <v>2644</v>
      </c>
      <c r="D316" s="86" t="s">
        <v>551</v>
      </c>
      <c r="E316" s="86" t="s">
        <v>135</v>
      </c>
      <c r="F316" s="94">
        <v>44769</v>
      </c>
      <c r="G316" s="83">
        <v>565693.35688900005</v>
      </c>
      <c r="H316" s="85">
        <v>-5.2355710000000002</v>
      </c>
      <c r="I316" s="83">
        <v>-29.617278096999996</v>
      </c>
      <c r="J316" s="84">
        <f t="shared" si="4"/>
        <v>1.8550379387815672E-3</v>
      </c>
      <c r="K316" s="84">
        <f>I316/'סכום נכסי הקרן'!$C$42</f>
        <v>-1.2182309446472915E-5</v>
      </c>
    </row>
    <row r="317" spans="2:11">
      <c r="B317" s="76" t="s">
        <v>2899</v>
      </c>
      <c r="C317" s="73" t="s">
        <v>2900</v>
      </c>
      <c r="D317" s="86" t="s">
        <v>551</v>
      </c>
      <c r="E317" s="86" t="s">
        <v>135</v>
      </c>
      <c r="F317" s="94">
        <v>44769</v>
      </c>
      <c r="G317" s="83">
        <v>2225957.5375660001</v>
      </c>
      <c r="H317" s="85">
        <v>-5.2050650000000003</v>
      </c>
      <c r="I317" s="83">
        <v>-115.862539531</v>
      </c>
      <c r="J317" s="84">
        <f t="shared" si="4"/>
        <v>7.2568926087557923E-3</v>
      </c>
      <c r="K317" s="84">
        <f>I317/'סכום נכסי הקרן'!$C$42</f>
        <v>-4.7657090742711239E-5</v>
      </c>
    </row>
    <row r="318" spans="2:11">
      <c r="B318" s="76" t="s">
        <v>2901</v>
      </c>
      <c r="C318" s="73" t="s">
        <v>2902</v>
      </c>
      <c r="D318" s="86" t="s">
        <v>551</v>
      </c>
      <c r="E318" s="86" t="s">
        <v>135</v>
      </c>
      <c r="F318" s="94">
        <v>44769</v>
      </c>
      <c r="G318" s="83">
        <v>2458626.2541450001</v>
      </c>
      <c r="H318" s="85">
        <v>-5.154261</v>
      </c>
      <c r="I318" s="83">
        <v>-126.72401560800002</v>
      </c>
      <c r="J318" s="84">
        <f t="shared" si="4"/>
        <v>7.9371863929453765E-3</v>
      </c>
      <c r="K318" s="84">
        <f>I318/'סכום נכסי הקרן'!$C$42</f>
        <v>-5.2124680984532942E-5</v>
      </c>
    </row>
    <row r="319" spans="2:11">
      <c r="B319" s="76" t="s">
        <v>2903</v>
      </c>
      <c r="C319" s="73" t="s">
        <v>2904</v>
      </c>
      <c r="D319" s="86" t="s">
        <v>551</v>
      </c>
      <c r="E319" s="86" t="s">
        <v>135</v>
      </c>
      <c r="F319" s="94">
        <v>44888</v>
      </c>
      <c r="G319" s="83">
        <v>1459090.047945</v>
      </c>
      <c r="H319" s="85">
        <v>-4.2947740000000003</v>
      </c>
      <c r="I319" s="83">
        <v>-62.664626429999991</v>
      </c>
      <c r="J319" s="84">
        <f t="shared" si="4"/>
        <v>3.9249136624408057E-3</v>
      </c>
      <c r="K319" s="84">
        <f>I319/'סכום נכסי הקרן'!$C$42</f>
        <v>-2.5775490509886245E-5</v>
      </c>
    </row>
    <row r="320" spans="2:11">
      <c r="B320" s="76" t="s">
        <v>2905</v>
      </c>
      <c r="C320" s="73" t="s">
        <v>2906</v>
      </c>
      <c r="D320" s="86" t="s">
        <v>551</v>
      </c>
      <c r="E320" s="86" t="s">
        <v>135</v>
      </c>
      <c r="F320" s="94">
        <v>44895</v>
      </c>
      <c r="G320" s="83">
        <v>548728.95767100004</v>
      </c>
      <c r="H320" s="85">
        <v>-3.9963350000000002</v>
      </c>
      <c r="I320" s="83">
        <v>-21.929045206999998</v>
      </c>
      <c r="J320" s="84">
        <f t="shared" si="4"/>
        <v>1.3734959264997946E-3</v>
      </c>
      <c r="K320" s="84">
        <f>I320/'סכום נכסי הקרן'!$C$42</f>
        <v>-9.0199515871253387E-6</v>
      </c>
    </row>
    <row r="321" spans="2:11">
      <c r="B321" s="76" t="s">
        <v>2907</v>
      </c>
      <c r="C321" s="73" t="s">
        <v>2908</v>
      </c>
      <c r="D321" s="86" t="s">
        <v>551</v>
      </c>
      <c r="E321" s="86" t="s">
        <v>135</v>
      </c>
      <c r="F321" s="94">
        <v>44784</v>
      </c>
      <c r="G321" s="83">
        <v>1013000.478415</v>
      </c>
      <c r="H321" s="85">
        <v>-3.5158399999999999</v>
      </c>
      <c r="I321" s="83">
        <v>-35.615471131999996</v>
      </c>
      <c r="J321" s="84">
        <f t="shared" si="4"/>
        <v>2.2307266029328965E-3</v>
      </c>
      <c r="K321" s="84">
        <f>I321/'סכום נכסי הקרן'!$C$42</f>
        <v>-1.4649512659162814E-5</v>
      </c>
    </row>
    <row r="322" spans="2:11">
      <c r="B322" s="76" t="s">
        <v>2909</v>
      </c>
      <c r="C322" s="73" t="s">
        <v>2910</v>
      </c>
      <c r="D322" s="86" t="s">
        <v>551</v>
      </c>
      <c r="E322" s="86" t="s">
        <v>135</v>
      </c>
      <c r="F322" s="94">
        <v>44880</v>
      </c>
      <c r="G322" s="83">
        <v>1116897.592742</v>
      </c>
      <c r="H322" s="85">
        <v>-3.478154</v>
      </c>
      <c r="I322" s="83">
        <v>-38.847420804000002</v>
      </c>
      <c r="J322" s="84">
        <f t="shared" si="4"/>
        <v>2.4331553756971277E-3</v>
      </c>
      <c r="K322" s="84">
        <f>I322/'סכום נכסי הקרן'!$C$42</f>
        <v>-1.597889245195744E-5</v>
      </c>
    </row>
    <row r="323" spans="2:11">
      <c r="B323" s="76" t="s">
        <v>2911</v>
      </c>
      <c r="C323" s="73" t="s">
        <v>2912</v>
      </c>
      <c r="D323" s="86" t="s">
        <v>551</v>
      </c>
      <c r="E323" s="86" t="s">
        <v>135</v>
      </c>
      <c r="F323" s="94">
        <v>44880</v>
      </c>
      <c r="G323" s="83">
        <v>406356.58460599999</v>
      </c>
      <c r="H323" s="85">
        <v>-3.4241670000000002</v>
      </c>
      <c r="I323" s="83">
        <v>-13.914329439999999</v>
      </c>
      <c r="J323" s="84">
        <f t="shared" si="4"/>
        <v>8.7150510318231421E-4</v>
      </c>
      <c r="K323" s="84">
        <f>I323/'סכום נכסי הקרן'!$C$42</f>
        <v>-5.7233033509388602E-6</v>
      </c>
    </row>
    <row r="324" spans="2:11">
      <c r="B324" s="76" t="s">
        <v>2913</v>
      </c>
      <c r="C324" s="73" t="s">
        <v>2914</v>
      </c>
      <c r="D324" s="86" t="s">
        <v>551</v>
      </c>
      <c r="E324" s="86" t="s">
        <v>135</v>
      </c>
      <c r="F324" s="94">
        <v>44880</v>
      </c>
      <c r="G324" s="83">
        <v>53702.743772999995</v>
      </c>
      <c r="H324" s="85">
        <v>-3.3898410000000001</v>
      </c>
      <c r="I324" s="83">
        <v>-1.8204377979999999</v>
      </c>
      <c r="J324" s="84">
        <f t="shared" si="4"/>
        <v>1.1402064596962532E-4</v>
      </c>
      <c r="K324" s="84">
        <f>I324/'סכום נכסי הקרן'!$C$42</f>
        <v>-7.4879050366002829E-7</v>
      </c>
    </row>
    <row r="325" spans="2:11">
      <c r="B325" s="76" t="s">
        <v>2913</v>
      </c>
      <c r="C325" s="73" t="s">
        <v>2915</v>
      </c>
      <c r="D325" s="86" t="s">
        <v>551</v>
      </c>
      <c r="E325" s="86" t="s">
        <v>135</v>
      </c>
      <c r="F325" s="94">
        <v>44880</v>
      </c>
      <c r="G325" s="83">
        <v>2215378.6594730001</v>
      </c>
      <c r="H325" s="85">
        <v>-3.3898410000000001</v>
      </c>
      <c r="I325" s="83">
        <v>-75.097821933000006</v>
      </c>
      <c r="J325" s="84">
        <f t="shared" si="4"/>
        <v>4.7036499555875282E-3</v>
      </c>
      <c r="K325" s="84">
        <f>I325/'סכום נכסי הקרן'!$C$42</f>
        <v>-3.0889567317686618E-5</v>
      </c>
    </row>
    <row r="326" spans="2:11">
      <c r="B326" s="76" t="s">
        <v>2916</v>
      </c>
      <c r="C326" s="73" t="s">
        <v>2917</v>
      </c>
      <c r="D326" s="86" t="s">
        <v>551</v>
      </c>
      <c r="E326" s="86" t="s">
        <v>135</v>
      </c>
      <c r="F326" s="94">
        <v>44903</v>
      </c>
      <c r="G326" s="83">
        <v>736354.21077600005</v>
      </c>
      <c r="H326" s="85">
        <v>-2.5326499999999998</v>
      </c>
      <c r="I326" s="83">
        <v>-18.649272888999999</v>
      </c>
      <c r="J326" s="84">
        <f t="shared" si="4"/>
        <v>1.168071847334605E-3</v>
      </c>
      <c r="K326" s="84">
        <f>I326/'סכום נכסי הקרן'!$C$42</f>
        <v>-7.6709011726681482E-6</v>
      </c>
    </row>
    <row r="327" spans="2:11">
      <c r="B327" s="76" t="s">
        <v>2918</v>
      </c>
      <c r="C327" s="73" t="s">
        <v>2919</v>
      </c>
      <c r="D327" s="86" t="s">
        <v>551</v>
      </c>
      <c r="E327" s="86" t="s">
        <v>135</v>
      </c>
      <c r="F327" s="94">
        <v>44984</v>
      </c>
      <c r="G327" s="83">
        <v>61508.556446000002</v>
      </c>
      <c r="H327" s="85">
        <v>-2.7607870000000001</v>
      </c>
      <c r="I327" s="83">
        <v>-1.6981203949999999</v>
      </c>
      <c r="J327" s="84">
        <f t="shared" si="4"/>
        <v>1.0635946176508433E-4</v>
      </c>
      <c r="K327" s="84">
        <f>I327/'סכום נכסי הקרן'!$C$42</f>
        <v>-6.9847837000768329E-7</v>
      </c>
    </row>
    <row r="328" spans="2:11">
      <c r="B328" s="76" t="s">
        <v>2920</v>
      </c>
      <c r="C328" s="73" t="s">
        <v>2921</v>
      </c>
      <c r="D328" s="86" t="s">
        <v>551</v>
      </c>
      <c r="E328" s="86" t="s">
        <v>135</v>
      </c>
      <c r="F328" s="94">
        <v>44907</v>
      </c>
      <c r="G328" s="83">
        <v>186137.26470199999</v>
      </c>
      <c r="H328" s="85">
        <v>-2.0496029999999998</v>
      </c>
      <c r="I328" s="83">
        <v>-3.8150757299999998</v>
      </c>
      <c r="J328" s="84">
        <f t="shared" si="4"/>
        <v>2.3895208044765059E-4</v>
      </c>
      <c r="K328" s="84">
        <f>I328/'סכום נכסי הקרן'!$C$42</f>
        <v>-1.5692337747031607E-6</v>
      </c>
    </row>
    <row r="329" spans="2:11">
      <c r="B329" s="76" t="s">
        <v>2920</v>
      </c>
      <c r="C329" s="73" t="s">
        <v>2922</v>
      </c>
      <c r="D329" s="86" t="s">
        <v>551</v>
      </c>
      <c r="E329" s="86" t="s">
        <v>135</v>
      </c>
      <c r="F329" s="94">
        <v>44907</v>
      </c>
      <c r="G329" s="83">
        <v>637440.57311799994</v>
      </c>
      <c r="H329" s="85">
        <v>-2.0496029999999998</v>
      </c>
      <c r="I329" s="83">
        <v>-13.065003869</v>
      </c>
      <c r="J329" s="84">
        <f t="shared" si="4"/>
        <v>8.1830875099146564E-4</v>
      </c>
      <c r="K329" s="84">
        <f>I329/'סכום נכסי הקרן'!$C$42</f>
        <v>-5.3739550113366347E-6</v>
      </c>
    </row>
    <row r="330" spans="2:11">
      <c r="B330" s="76" t="s">
        <v>2923</v>
      </c>
      <c r="C330" s="73" t="s">
        <v>2924</v>
      </c>
      <c r="D330" s="86" t="s">
        <v>551</v>
      </c>
      <c r="E330" s="86" t="s">
        <v>135</v>
      </c>
      <c r="F330" s="94">
        <v>44900</v>
      </c>
      <c r="G330" s="83">
        <v>411772.35961500002</v>
      </c>
      <c r="H330" s="85">
        <v>-1.978361</v>
      </c>
      <c r="I330" s="83">
        <v>-8.1463424809999996</v>
      </c>
      <c r="J330" s="84">
        <f t="shared" si="4"/>
        <v>5.102350835573126E-4</v>
      </c>
      <c r="K330" s="84">
        <f>I330/'סכום נכסי הקרן'!$C$42</f>
        <v>-3.3507895166957383E-6</v>
      </c>
    </row>
    <row r="331" spans="2:11">
      <c r="B331" s="76" t="s">
        <v>2925</v>
      </c>
      <c r="C331" s="73" t="s">
        <v>2926</v>
      </c>
      <c r="D331" s="86" t="s">
        <v>551</v>
      </c>
      <c r="E331" s="86" t="s">
        <v>135</v>
      </c>
      <c r="F331" s="94">
        <v>44907</v>
      </c>
      <c r="G331" s="83">
        <v>1999694.5524740003</v>
      </c>
      <c r="H331" s="85">
        <v>-2.08243</v>
      </c>
      <c r="I331" s="83">
        <v>-41.642240662999995</v>
      </c>
      <c r="J331" s="84">
        <f t="shared" si="4"/>
        <v>2.6082051170516611E-3</v>
      </c>
      <c r="K331" s="84">
        <f>I331/'סכום נכסי הקרן'!$C$42</f>
        <v>-1.7128470082216936E-5</v>
      </c>
    </row>
    <row r="332" spans="2:11">
      <c r="B332" s="76" t="s">
        <v>2925</v>
      </c>
      <c r="C332" s="73" t="s">
        <v>2927</v>
      </c>
      <c r="D332" s="86" t="s">
        <v>551</v>
      </c>
      <c r="E332" s="86" t="s">
        <v>135</v>
      </c>
      <c r="F332" s="94">
        <v>44907</v>
      </c>
      <c r="G332" s="83">
        <v>1082368.7413339999</v>
      </c>
      <c r="H332" s="85">
        <v>-2.08243</v>
      </c>
      <c r="I332" s="83">
        <v>-22.539572121000003</v>
      </c>
      <c r="J332" s="84">
        <f t="shared" ref="J332:J395" si="5">IFERROR(I332/$I$11,0)</f>
        <v>1.411735449537935E-3</v>
      </c>
      <c r="K332" s="84">
        <f>I332/'סכום נכסי הקרן'!$C$42</f>
        <v>-9.2710762099684353E-6</v>
      </c>
    </row>
    <row r="333" spans="2:11">
      <c r="B333" s="76" t="s">
        <v>2928</v>
      </c>
      <c r="C333" s="73" t="s">
        <v>2929</v>
      </c>
      <c r="D333" s="86" t="s">
        <v>551</v>
      </c>
      <c r="E333" s="86" t="s">
        <v>135</v>
      </c>
      <c r="F333" s="94">
        <v>44907</v>
      </c>
      <c r="G333" s="83">
        <v>515621.29089</v>
      </c>
      <c r="H333" s="85">
        <v>-2.0356879999999999</v>
      </c>
      <c r="I333" s="83">
        <v>-10.496439304999999</v>
      </c>
      <c r="J333" s="84">
        <f t="shared" si="5"/>
        <v>6.5743020236776304E-4</v>
      </c>
      <c r="K333" s="84">
        <f>I333/'סכום נכסי הקרן'!$C$42</f>
        <v>-4.317441706859059E-6</v>
      </c>
    </row>
    <row r="334" spans="2:11">
      <c r="B334" s="76" t="s">
        <v>2930</v>
      </c>
      <c r="C334" s="73" t="s">
        <v>2931</v>
      </c>
      <c r="D334" s="86" t="s">
        <v>551</v>
      </c>
      <c r="E334" s="86" t="s">
        <v>135</v>
      </c>
      <c r="F334" s="94">
        <v>44979</v>
      </c>
      <c r="G334" s="83">
        <v>1413595.944687</v>
      </c>
      <c r="H334" s="85">
        <v>-2.0747239999999998</v>
      </c>
      <c r="I334" s="83">
        <v>-29.328212106999995</v>
      </c>
      <c r="J334" s="84">
        <f t="shared" si="5"/>
        <v>1.8369326835820433E-3</v>
      </c>
      <c r="K334" s="84">
        <f>I334/'סכום נכסי הקרן'!$C$42</f>
        <v>-1.2063409548612694E-5</v>
      </c>
    </row>
    <row r="335" spans="2:11">
      <c r="B335" s="76" t="s">
        <v>2932</v>
      </c>
      <c r="C335" s="73" t="s">
        <v>2933</v>
      </c>
      <c r="D335" s="86" t="s">
        <v>551</v>
      </c>
      <c r="E335" s="86" t="s">
        <v>135</v>
      </c>
      <c r="F335" s="94">
        <v>44987</v>
      </c>
      <c r="G335" s="83">
        <v>2138691.1760590002</v>
      </c>
      <c r="H335" s="85">
        <v>-2.160088</v>
      </c>
      <c r="I335" s="83">
        <v>-46.197609542999992</v>
      </c>
      <c r="J335" s="84">
        <f t="shared" si="5"/>
        <v>2.89352445226771E-3</v>
      </c>
      <c r="K335" s="84">
        <f>I335/'סכום נכסי הקרן'!$C$42</f>
        <v>-1.9002204500256314E-5</v>
      </c>
    </row>
    <row r="336" spans="2:11">
      <c r="B336" s="76" t="s">
        <v>2932</v>
      </c>
      <c r="C336" s="73" t="s">
        <v>2934</v>
      </c>
      <c r="D336" s="86" t="s">
        <v>551</v>
      </c>
      <c r="E336" s="86" t="s">
        <v>135</v>
      </c>
      <c r="F336" s="94">
        <v>44987</v>
      </c>
      <c r="G336" s="83">
        <v>1719090.760248</v>
      </c>
      <c r="H336" s="85">
        <v>-2.160088</v>
      </c>
      <c r="I336" s="83">
        <v>-37.133871650000003</v>
      </c>
      <c r="J336" s="84">
        <f t="shared" si="5"/>
        <v>2.3258295545927556E-3</v>
      </c>
      <c r="K336" s="84">
        <f>I336/'סכום נכסי הקרן'!$C$42</f>
        <v>-1.5274067856753185E-5</v>
      </c>
    </row>
    <row r="337" spans="2:11">
      <c r="B337" s="76" t="s">
        <v>2935</v>
      </c>
      <c r="C337" s="73" t="s">
        <v>2936</v>
      </c>
      <c r="D337" s="86" t="s">
        <v>551</v>
      </c>
      <c r="E337" s="86" t="s">
        <v>135</v>
      </c>
      <c r="F337" s="94">
        <v>44987</v>
      </c>
      <c r="G337" s="83">
        <v>516305.490223</v>
      </c>
      <c r="H337" s="85">
        <v>-2.160088</v>
      </c>
      <c r="I337" s="83">
        <v>-11.152652483000002</v>
      </c>
      <c r="J337" s="84">
        <f t="shared" si="5"/>
        <v>6.9853122242543447E-4</v>
      </c>
      <c r="K337" s="84">
        <f>I337/'סכום נכסי הקרן'!$C$42</f>
        <v>-4.5873582052985023E-6</v>
      </c>
    </row>
    <row r="338" spans="2:11">
      <c r="B338" s="76" t="s">
        <v>2937</v>
      </c>
      <c r="C338" s="73" t="s">
        <v>2938</v>
      </c>
      <c r="D338" s="86" t="s">
        <v>551</v>
      </c>
      <c r="E338" s="86" t="s">
        <v>135</v>
      </c>
      <c r="F338" s="94">
        <v>44987</v>
      </c>
      <c r="G338" s="83">
        <v>1445749.8114070001</v>
      </c>
      <c r="H338" s="85">
        <v>-2.1534149999999999</v>
      </c>
      <c r="I338" s="83">
        <v>-31.132988158999996</v>
      </c>
      <c r="J338" s="84">
        <f t="shared" si="5"/>
        <v>1.9499723773884615E-3</v>
      </c>
      <c r="K338" s="84">
        <f>I338/'סכום נכסי הקרן'!$C$42</f>
        <v>-1.2805757993835779E-5</v>
      </c>
    </row>
    <row r="339" spans="2:11">
      <c r="B339" s="76" t="s">
        <v>2939</v>
      </c>
      <c r="C339" s="73" t="s">
        <v>2940</v>
      </c>
      <c r="D339" s="86" t="s">
        <v>551</v>
      </c>
      <c r="E339" s="86" t="s">
        <v>135</v>
      </c>
      <c r="F339" s="94">
        <v>44991</v>
      </c>
      <c r="G339" s="83">
        <v>662135.35076199996</v>
      </c>
      <c r="H339" s="85">
        <v>-1.965017</v>
      </c>
      <c r="I339" s="83">
        <v>-13.011071906</v>
      </c>
      <c r="J339" s="84">
        <f t="shared" si="5"/>
        <v>8.1493079582791882E-4</v>
      </c>
      <c r="K339" s="84">
        <f>I339/'סכום נכסי הקרן'!$C$42</f>
        <v>-5.3517714784620093E-6</v>
      </c>
    </row>
    <row r="340" spans="2:11">
      <c r="B340" s="76" t="s">
        <v>2941</v>
      </c>
      <c r="C340" s="73" t="s">
        <v>2942</v>
      </c>
      <c r="D340" s="86" t="s">
        <v>551</v>
      </c>
      <c r="E340" s="86" t="s">
        <v>135</v>
      </c>
      <c r="F340" s="94">
        <v>44910</v>
      </c>
      <c r="G340" s="83">
        <v>911962.54637500003</v>
      </c>
      <c r="H340" s="85">
        <v>-1.5356620000000001</v>
      </c>
      <c r="I340" s="83">
        <v>-14.004658786</v>
      </c>
      <c r="J340" s="84">
        <f t="shared" si="5"/>
        <v>8.7716275893536943E-4</v>
      </c>
      <c r="K340" s="84">
        <f>I340/'סכום נכסי הקרן'!$C$42</f>
        <v>-5.7604580159106214E-6</v>
      </c>
    </row>
    <row r="341" spans="2:11">
      <c r="B341" s="76" t="s">
        <v>2943</v>
      </c>
      <c r="C341" s="73" t="s">
        <v>2944</v>
      </c>
      <c r="D341" s="86" t="s">
        <v>551</v>
      </c>
      <c r="E341" s="86" t="s">
        <v>135</v>
      </c>
      <c r="F341" s="94">
        <v>44970</v>
      </c>
      <c r="G341" s="83">
        <v>2026825.977372</v>
      </c>
      <c r="H341" s="85">
        <v>-1.6258790000000001</v>
      </c>
      <c r="I341" s="83">
        <v>-32.953737519000001</v>
      </c>
      <c r="J341" s="84">
        <f t="shared" si="5"/>
        <v>2.0640125376202821E-3</v>
      </c>
      <c r="K341" s="84">
        <f>I341/'סכום נכסי הקרן'!$C$42</f>
        <v>-1.3554676650551717E-5</v>
      </c>
    </row>
    <row r="342" spans="2:11">
      <c r="B342" s="76" t="s">
        <v>2943</v>
      </c>
      <c r="C342" s="73" t="s">
        <v>2945</v>
      </c>
      <c r="D342" s="86" t="s">
        <v>551</v>
      </c>
      <c r="E342" s="86" t="s">
        <v>135</v>
      </c>
      <c r="F342" s="94">
        <v>44970</v>
      </c>
      <c r="G342" s="83">
        <v>834044.85214399989</v>
      </c>
      <c r="H342" s="85">
        <v>-1.6258790000000001</v>
      </c>
      <c r="I342" s="83">
        <v>-13.560559976</v>
      </c>
      <c r="J342" s="84">
        <f t="shared" si="5"/>
        <v>8.4934723387531362E-4</v>
      </c>
      <c r="K342" s="84">
        <f>I342/'סכום נכסי הקרן'!$C$42</f>
        <v>-5.5777893347944329E-6</v>
      </c>
    </row>
    <row r="343" spans="2:11">
      <c r="B343" s="76" t="s">
        <v>2943</v>
      </c>
      <c r="C343" s="73" t="s">
        <v>2946</v>
      </c>
      <c r="D343" s="86" t="s">
        <v>551</v>
      </c>
      <c r="E343" s="86" t="s">
        <v>135</v>
      </c>
      <c r="F343" s="94">
        <v>44970</v>
      </c>
      <c r="G343" s="83">
        <v>157769.135048</v>
      </c>
      <c r="H343" s="85">
        <v>-1.6258790000000001</v>
      </c>
      <c r="I343" s="83">
        <v>-2.5651352099999998</v>
      </c>
      <c r="J343" s="84">
        <f t="shared" si="5"/>
        <v>1.6066375569929276E-4</v>
      </c>
      <c r="K343" s="84">
        <f>I343/'סכום נכסי הקרן'!$C$42</f>
        <v>-1.0551027274659853E-6</v>
      </c>
    </row>
    <row r="344" spans="2:11">
      <c r="B344" s="76" t="s">
        <v>2947</v>
      </c>
      <c r="C344" s="73" t="s">
        <v>2948</v>
      </c>
      <c r="D344" s="86" t="s">
        <v>551</v>
      </c>
      <c r="E344" s="86" t="s">
        <v>135</v>
      </c>
      <c r="F344" s="94">
        <v>45005</v>
      </c>
      <c r="G344" s="83">
        <v>624380.07513000001</v>
      </c>
      <c r="H344" s="85">
        <v>-1.4743010000000001</v>
      </c>
      <c r="I344" s="83">
        <v>-9.205239988999999</v>
      </c>
      <c r="J344" s="84">
        <f t="shared" si="5"/>
        <v>5.7655768903739637E-4</v>
      </c>
      <c r="K344" s="84">
        <f>I344/'סכום נכסי הקרן'!$C$42</f>
        <v>-3.7863399096895385E-6</v>
      </c>
    </row>
    <row r="345" spans="2:11">
      <c r="B345" s="76" t="s">
        <v>2949</v>
      </c>
      <c r="C345" s="73" t="s">
        <v>2950</v>
      </c>
      <c r="D345" s="86" t="s">
        <v>551</v>
      </c>
      <c r="E345" s="86" t="s">
        <v>135</v>
      </c>
      <c r="F345" s="94">
        <v>45005</v>
      </c>
      <c r="G345" s="83">
        <v>416494.298679</v>
      </c>
      <c r="H345" s="85">
        <v>-1.4156040000000001</v>
      </c>
      <c r="I345" s="83">
        <v>-5.8959114010000011</v>
      </c>
      <c r="J345" s="84">
        <f t="shared" si="5"/>
        <v>3.6928239309261956E-4</v>
      </c>
      <c r="K345" s="84">
        <f>I345/'סכום נכסי הקרן'!$C$42</f>
        <v>-2.4251322799053933E-6</v>
      </c>
    </row>
    <row r="346" spans="2:11">
      <c r="B346" s="76" t="s">
        <v>2949</v>
      </c>
      <c r="C346" s="73" t="s">
        <v>2951</v>
      </c>
      <c r="D346" s="86" t="s">
        <v>551</v>
      </c>
      <c r="E346" s="86" t="s">
        <v>135</v>
      </c>
      <c r="F346" s="94">
        <v>45005</v>
      </c>
      <c r="G346" s="83">
        <v>377019.991583</v>
      </c>
      <c r="H346" s="85">
        <v>-1.4156040000000001</v>
      </c>
      <c r="I346" s="83">
        <v>-5.3371113929999998</v>
      </c>
      <c r="J346" s="84">
        <f t="shared" si="5"/>
        <v>3.3428271447136085E-4</v>
      </c>
      <c r="K346" s="84">
        <f>I346/'סכום נכסי הקרן'!$C$42</f>
        <v>-2.1952841961668306E-6</v>
      </c>
    </row>
    <row r="347" spans="2:11">
      <c r="B347" s="76" t="s">
        <v>2952</v>
      </c>
      <c r="C347" s="73" t="s">
        <v>2953</v>
      </c>
      <c r="D347" s="86" t="s">
        <v>551</v>
      </c>
      <c r="E347" s="86" t="s">
        <v>135</v>
      </c>
      <c r="F347" s="94">
        <v>45005</v>
      </c>
      <c r="G347" s="83">
        <v>471594.40095600003</v>
      </c>
      <c r="H347" s="85">
        <v>-1.387454</v>
      </c>
      <c r="I347" s="83">
        <v>-6.5431563599999993</v>
      </c>
      <c r="J347" s="84">
        <f t="shared" si="5"/>
        <v>4.0982170094858812E-4</v>
      </c>
      <c r="K347" s="84">
        <f>I347/'סכום נכסי הקרן'!$C$42</f>
        <v>-2.6913599309536624E-6</v>
      </c>
    </row>
    <row r="348" spans="2:11">
      <c r="B348" s="76" t="s">
        <v>2952</v>
      </c>
      <c r="C348" s="73" t="s">
        <v>2954</v>
      </c>
      <c r="D348" s="86" t="s">
        <v>551</v>
      </c>
      <c r="E348" s="86" t="s">
        <v>135</v>
      </c>
      <c r="F348" s="94">
        <v>45005</v>
      </c>
      <c r="G348" s="83">
        <v>647828.45359399996</v>
      </c>
      <c r="H348" s="85">
        <v>-1.387454</v>
      </c>
      <c r="I348" s="83">
        <v>-8.9883231160000001</v>
      </c>
      <c r="J348" s="84">
        <f t="shared" si="5"/>
        <v>5.6297139566975499E-4</v>
      </c>
      <c r="K348" s="84">
        <f>I348/'סכום נכסי הקרן'!$C$42</f>
        <v>-3.6971167048294364E-6</v>
      </c>
    </row>
    <row r="349" spans="2:11">
      <c r="B349" s="76" t="s">
        <v>2955</v>
      </c>
      <c r="C349" s="73" t="s">
        <v>2956</v>
      </c>
      <c r="D349" s="86" t="s">
        <v>551</v>
      </c>
      <c r="E349" s="86" t="s">
        <v>135</v>
      </c>
      <c r="F349" s="94">
        <v>44938</v>
      </c>
      <c r="G349" s="83">
        <v>566744.26740300003</v>
      </c>
      <c r="H349" s="85">
        <v>-0.549234</v>
      </c>
      <c r="I349" s="83">
        <v>-3.1127539870000001</v>
      </c>
      <c r="J349" s="84">
        <f t="shared" si="5"/>
        <v>1.94963113121576E-4</v>
      </c>
      <c r="K349" s="84">
        <f>I349/'סכום נכסי הקרן'!$C$42</f>
        <v>-1.2803516979575983E-6</v>
      </c>
    </row>
    <row r="350" spans="2:11">
      <c r="B350" s="76" t="s">
        <v>2957</v>
      </c>
      <c r="C350" s="73" t="s">
        <v>2958</v>
      </c>
      <c r="D350" s="86" t="s">
        <v>551</v>
      </c>
      <c r="E350" s="86" t="s">
        <v>135</v>
      </c>
      <c r="F350" s="94">
        <v>44944</v>
      </c>
      <c r="G350" s="83">
        <v>1526643.0978019997</v>
      </c>
      <c r="H350" s="85">
        <v>0.32020700000000002</v>
      </c>
      <c r="I350" s="83">
        <v>4.8884234269999993</v>
      </c>
      <c r="J350" s="84">
        <f t="shared" si="5"/>
        <v>-3.0617975386577282E-4</v>
      </c>
      <c r="K350" s="84">
        <f>I350/'סכום נכסי הקרן'!$C$42</f>
        <v>2.0107278831653939E-6</v>
      </c>
    </row>
    <row r="351" spans="2:11">
      <c r="B351" s="76" t="s">
        <v>2959</v>
      </c>
      <c r="C351" s="73" t="s">
        <v>2960</v>
      </c>
      <c r="D351" s="86" t="s">
        <v>551</v>
      </c>
      <c r="E351" s="86" t="s">
        <v>136</v>
      </c>
      <c r="F351" s="94">
        <v>44888</v>
      </c>
      <c r="G351" s="83">
        <v>992840.689594</v>
      </c>
      <c r="H351" s="85">
        <v>-3.2620960000000001</v>
      </c>
      <c r="I351" s="83">
        <v>-32.387413049999992</v>
      </c>
      <c r="J351" s="84">
        <f t="shared" si="5"/>
        <v>2.0285415746163671E-3</v>
      </c>
      <c r="K351" s="84">
        <f>I351/'סכום נכסי הקרן'!$C$42</f>
        <v>-1.3321733572329873E-5</v>
      </c>
    </row>
    <row r="352" spans="2:11">
      <c r="B352" s="76" t="s">
        <v>2961</v>
      </c>
      <c r="C352" s="73" t="s">
        <v>2962</v>
      </c>
      <c r="D352" s="86" t="s">
        <v>551</v>
      </c>
      <c r="E352" s="86" t="s">
        <v>136</v>
      </c>
      <c r="F352" s="94">
        <v>44888</v>
      </c>
      <c r="G352" s="83">
        <v>461786.36725299997</v>
      </c>
      <c r="H352" s="85">
        <v>-3.2620960000000001</v>
      </c>
      <c r="I352" s="83">
        <v>-15.063913022000001</v>
      </c>
      <c r="J352" s="84">
        <f t="shared" si="5"/>
        <v>9.435077075886396E-4</v>
      </c>
      <c r="K352" s="84">
        <f>I352/'סכום נכסי הקרן'!$C$42</f>
        <v>-6.1961551398386423E-6</v>
      </c>
    </row>
    <row r="353" spans="2:11">
      <c r="B353" s="76" t="s">
        <v>2963</v>
      </c>
      <c r="C353" s="73" t="s">
        <v>2964</v>
      </c>
      <c r="D353" s="86" t="s">
        <v>551</v>
      </c>
      <c r="E353" s="86" t="s">
        <v>136</v>
      </c>
      <c r="F353" s="94">
        <v>44888</v>
      </c>
      <c r="G353" s="83">
        <v>808463.42405499995</v>
      </c>
      <c r="H353" s="85">
        <v>-3.2190159999999999</v>
      </c>
      <c r="I353" s="83">
        <v>-26.024566480000001</v>
      </c>
      <c r="J353" s="84">
        <f t="shared" si="5"/>
        <v>1.6300133321715715E-3</v>
      </c>
      <c r="K353" s="84">
        <f>I353/'סכום נכסי הקרן'!$C$42</f>
        <v>-1.0704539459410351E-5</v>
      </c>
    </row>
    <row r="354" spans="2:11">
      <c r="B354" s="76" t="s">
        <v>2965</v>
      </c>
      <c r="C354" s="73" t="s">
        <v>2966</v>
      </c>
      <c r="D354" s="86" t="s">
        <v>551</v>
      </c>
      <c r="E354" s="86" t="s">
        <v>136</v>
      </c>
      <c r="F354" s="94">
        <v>44966</v>
      </c>
      <c r="G354" s="83">
        <v>1759090.9420769999</v>
      </c>
      <c r="H354" s="85">
        <v>-1.7383710000000001</v>
      </c>
      <c r="I354" s="83">
        <v>-30.579526945000001</v>
      </c>
      <c r="J354" s="84">
        <f t="shared" si="5"/>
        <v>1.915307086869476E-3</v>
      </c>
      <c r="K354" s="84">
        <f>I354/'סכום נכסי הקרן'!$C$42</f>
        <v>-1.2578105886390719E-5</v>
      </c>
    </row>
    <row r="355" spans="2:11">
      <c r="B355" s="76" t="s">
        <v>2967</v>
      </c>
      <c r="C355" s="73" t="s">
        <v>2968</v>
      </c>
      <c r="D355" s="86" t="s">
        <v>551</v>
      </c>
      <c r="E355" s="86" t="s">
        <v>136</v>
      </c>
      <c r="F355" s="94">
        <v>44966</v>
      </c>
      <c r="G355" s="83">
        <v>154271.20740399999</v>
      </c>
      <c r="H355" s="85">
        <v>-1.736699</v>
      </c>
      <c r="I355" s="83">
        <v>-2.6792265200000003</v>
      </c>
      <c r="J355" s="84">
        <f t="shared" si="5"/>
        <v>1.6780970975496703E-4</v>
      </c>
      <c r="K355" s="84">
        <f>I355/'סכום נכסי הקרן'!$C$42</f>
        <v>-1.1020312682664398E-6</v>
      </c>
    </row>
    <row r="356" spans="2:11">
      <c r="B356" s="76" t="s">
        <v>2967</v>
      </c>
      <c r="C356" s="73" t="s">
        <v>2969</v>
      </c>
      <c r="D356" s="86" t="s">
        <v>551</v>
      </c>
      <c r="E356" s="86" t="s">
        <v>136</v>
      </c>
      <c r="F356" s="94">
        <v>44966</v>
      </c>
      <c r="G356" s="83">
        <v>1120430.3436479999</v>
      </c>
      <c r="H356" s="85">
        <v>-1.736699</v>
      </c>
      <c r="I356" s="83">
        <v>-19.458502751000001</v>
      </c>
      <c r="J356" s="84">
        <f t="shared" si="5"/>
        <v>1.2187568593160752E-3</v>
      </c>
      <c r="K356" s="84">
        <f>I356/'סכום נכסי הקרן'!$C$42</f>
        <v>-8.0037571684123746E-6</v>
      </c>
    </row>
    <row r="357" spans="2:11">
      <c r="B357" s="76" t="s">
        <v>2970</v>
      </c>
      <c r="C357" s="73" t="s">
        <v>2971</v>
      </c>
      <c r="D357" s="86" t="s">
        <v>551</v>
      </c>
      <c r="E357" s="86" t="s">
        <v>136</v>
      </c>
      <c r="F357" s="94">
        <v>44966</v>
      </c>
      <c r="G357" s="83">
        <v>1642533.2490920001</v>
      </c>
      <c r="H357" s="85">
        <v>-1.6940820000000001</v>
      </c>
      <c r="I357" s="83">
        <v>-27.825855332</v>
      </c>
      <c r="J357" s="84">
        <f t="shared" si="5"/>
        <v>1.7428346099480313E-3</v>
      </c>
      <c r="K357" s="84">
        <f>I357/'סכום נכסי הקרן'!$C$42</f>
        <v>-1.1445453534150011E-5</v>
      </c>
    </row>
    <row r="358" spans="2:11">
      <c r="B358" s="76" t="s">
        <v>2972</v>
      </c>
      <c r="C358" s="73" t="s">
        <v>2973</v>
      </c>
      <c r="D358" s="86" t="s">
        <v>551</v>
      </c>
      <c r="E358" s="86" t="s">
        <v>136</v>
      </c>
      <c r="F358" s="94">
        <v>44781</v>
      </c>
      <c r="G358" s="83">
        <v>939122.36894299998</v>
      </c>
      <c r="H358" s="85">
        <v>-1.4801569999999999</v>
      </c>
      <c r="I358" s="83">
        <v>-13.900485829000001</v>
      </c>
      <c r="J358" s="84">
        <f t="shared" si="5"/>
        <v>8.7063802743245547E-4</v>
      </c>
      <c r="K358" s="84">
        <f>I358/'סכום נכסי הקרן'!$C$42</f>
        <v>-5.7176091358085487E-6</v>
      </c>
    </row>
    <row r="359" spans="2:11">
      <c r="B359" s="76" t="s">
        <v>2974</v>
      </c>
      <c r="C359" s="73" t="s">
        <v>2975</v>
      </c>
      <c r="D359" s="86" t="s">
        <v>551</v>
      </c>
      <c r="E359" s="86" t="s">
        <v>136</v>
      </c>
      <c r="F359" s="94">
        <v>44781</v>
      </c>
      <c r="G359" s="83">
        <v>235345.837252</v>
      </c>
      <c r="H359" s="85">
        <v>-1.3761319999999999</v>
      </c>
      <c r="I359" s="83">
        <v>-3.238669389</v>
      </c>
      <c r="J359" s="84">
        <f t="shared" si="5"/>
        <v>2.0284965310077117E-4</v>
      </c>
      <c r="K359" s="84">
        <f>I359/'סכום נכסי הקרן'!$C$42</f>
        <v>-1.3321437764267002E-6</v>
      </c>
    </row>
    <row r="360" spans="2:11">
      <c r="B360" s="76" t="s">
        <v>2976</v>
      </c>
      <c r="C360" s="73" t="s">
        <v>2977</v>
      </c>
      <c r="D360" s="86" t="s">
        <v>551</v>
      </c>
      <c r="E360" s="86" t="s">
        <v>136</v>
      </c>
      <c r="F360" s="94">
        <v>44901</v>
      </c>
      <c r="G360" s="83">
        <v>2115287.383597</v>
      </c>
      <c r="H360" s="85">
        <v>-1.1645810000000001</v>
      </c>
      <c r="I360" s="83">
        <v>-24.634232486000002</v>
      </c>
      <c r="J360" s="84">
        <f t="shared" si="5"/>
        <v>1.5429316530921916E-3</v>
      </c>
      <c r="K360" s="84">
        <f>I360/'סכום נכסי הקרן'!$C$42</f>
        <v>-1.0132661149277111E-5</v>
      </c>
    </row>
    <row r="361" spans="2:11">
      <c r="B361" s="76" t="s">
        <v>2978</v>
      </c>
      <c r="C361" s="73" t="s">
        <v>2979</v>
      </c>
      <c r="D361" s="86" t="s">
        <v>551</v>
      </c>
      <c r="E361" s="86" t="s">
        <v>136</v>
      </c>
      <c r="F361" s="94">
        <v>44943</v>
      </c>
      <c r="G361" s="83">
        <v>382210.68977400003</v>
      </c>
      <c r="H361" s="85">
        <v>-0.66781999999999997</v>
      </c>
      <c r="I361" s="83">
        <v>-2.5524792249999999</v>
      </c>
      <c r="J361" s="84">
        <f t="shared" si="5"/>
        <v>1.5987106528896002E-4</v>
      </c>
      <c r="K361" s="84">
        <f>I361/'סכום נכסי הקרן'!$C$42</f>
        <v>-1.0498970118997213E-6</v>
      </c>
    </row>
    <row r="362" spans="2:11">
      <c r="B362" s="76" t="s">
        <v>2980</v>
      </c>
      <c r="C362" s="73" t="s">
        <v>2981</v>
      </c>
      <c r="D362" s="86" t="s">
        <v>551</v>
      </c>
      <c r="E362" s="86" t="s">
        <v>136</v>
      </c>
      <c r="F362" s="94">
        <v>44909</v>
      </c>
      <c r="G362" s="83">
        <v>598457.59332900005</v>
      </c>
      <c r="H362" s="85">
        <v>0.40015200000000001</v>
      </c>
      <c r="I362" s="83">
        <v>2.3947429860000002</v>
      </c>
      <c r="J362" s="84">
        <f t="shared" si="5"/>
        <v>-1.4999147045558623E-4</v>
      </c>
      <c r="K362" s="84">
        <f>I362/'סכום נכסי הקרן'!$C$42</f>
        <v>9.8501624641791817E-7</v>
      </c>
    </row>
    <row r="363" spans="2:11">
      <c r="B363" s="76" t="s">
        <v>2982</v>
      </c>
      <c r="C363" s="73" t="s">
        <v>2983</v>
      </c>
      <c r="D363" s="86" t="s">
        <v>551</v>
      </c>
      <c r="E363" s="86" t="s">
        <v>136</v>
      </c>
      <c r="F363" s="94">
        <v>44908</v>
      </c>
      <c r="G363" s="83">
        <v>839655.20438699995</v>
      </c>
      <c r="H363" s="85">
        <v>0.68601999999999996</v>
      </c>
      <c r="I363" s="83">
        <v>5.7602064419999994</v>
      </c>
      <c r="J363" s="84">
        <f t="shared" si="5"/>
        <v>-3.6078269752298184E-4</v>
      </c>
      <c r="K363" s="84">
        <f>I363/'סכום נכסי הקרן'!$C$42</f>
        <v>2.3693135176766524E-6</v>
      </c>
    </row>
    <row r="364" spans="2:11">
      <c r="B364" s="76" t="s">
        <v>2984</v>
      </c>
      <c r="C364" s="73" t="s">
        <v>2985</v>
      </c>
      <c r="D364" s="86" t="s">
        <v>551</v>
      </c>
      <c r="E364" s="86" t="s">
        <v>137</v>
      </c>
      <c r="F364" s="94">
        <v>44971</v>
      </c>
      <c r="G364" s="83">
        <v>412618.81</v>
      </c>
      <c r="H364" s="85">
        <v>4.1499800000000002</v>
      </c>
      <c r="I364" s="83">
        <v>17.1236</v>
      </c>
      <c r="J364" s="84">
        <f t="shared" si="5"/>
        <v>-1.0725134006064382E-3</v>
      </c>
      <c r="K364" s="84">
        <f>I364/'סכום נכסי הקרן'!$C$42</f>
        <v>7.0433546713650803E-6</v>
      </c>
    </row>
    <row r="365" spans="2:11">
      <c r="B365" s="76" t="s">
        <v>2986</v>
      </c>
      <c r="C365" s="73" t="s">
        <v>2987</v>
      </c>
      <c r="D365" s="86" t="s">
        <v>551</v>
      </c>
      <c r="E365" s="86" t="s">
        <v>137</v>
      </c>
      <c r="F365" s="94">
        <v>44971</v>
      </c>
      <c r="G365" s="83">
        <v>1848848.37</v>
      </c>
      <c r="H365" s="85">
        <v>4.1978660000000003</v>
      </c>
      <c r="I365" s="83">
        <v>77.612169999999992</v>
      </c>
      <c r="J365" s="84">
        <f t="shared" si="5"/>
        <v>-4.8611327276475141E-3</v>
      </c>
      <c r="K365" s="84">
        <f>I365/'סכום נכסי הקרן'!$C$42</f>
        <v>3.1923780053509815E-5</v>
      </c>
    </row>
    <row r="366" spans="2:11">
      <c r="B366" s="76" t="s">
        <v>2988</v>
      </c>
      <c r="C366" s="73" t="s">
        <v>2989</v>
      </c>
      <c r="D366" s="86" t="s">
        <v>551</v>
      </c>
      <c r="E366" s="86" t="s">
        <v>135</v>
      </c>
      <c r="F366" s="94">
        <v>44845</v>
      </c>
      <c r="G366" s="83">
        <v>540743.27</v>
      </c>
      <c r="H366" s="85">
        <v>-10.573976999999999</v>
      </c>
      <c r="I366" s="83">
        <v>-57.178069999999998</v>
      </c>
      <c r="J366" s="84">
        <f t="shared" si="5"/>
        <v>3.5812706612986149E-3</v>
      </c>
      <c r="K366" s="84">
        <f>I366/'סכום נכסי הקרן'!$C$42</f>
        <v>-2.3518735922010533E-5</v>
      </c>
    </row>
    <row r="367" spans="2:11">
      <c r="B367" s="76" t="s">
        <v>2881</v>
      </c>
      <c r="C367" s="73" t="s">
        <v>2990</v>
      </c>
      <c r="D367" s="86" t="s">
        <v>551</v>
      </c>
      <c r="E367" s="86" t="s">
        <v>135</v>
      </c>
      <c r="F367" s="94">
        <v>44811</v>
      </c>
      <c r="G367" s="83">
        <v>1774560.08</v>
      </c>
      <c r="H367" s="85">
        <v>-8.3640539999999994</v>
      </c>
      <c r="I367" s="83">
        <v>-148.42517000000001</v>
      </c>
      <c r="J367" s="84">
        <f t="shared" si="5"/>
        <v>9.2964086881431891E-3</v>
      </c>
      <c r="K367" s="84">
        <f>I367/'סכום נכסי הקרן'!$C$42</f>
        <v>-6.1050895516576902E-5</v>
      </c>
    </row>
    <row r="368" spans="2:11">
      <c r="B368" s="76" t="s">
        <v>2991</v>
      </c>
      <c r="C368" s="73" t="s">
        <v>2992</v>
      </c>
      <c r="D368" s="86" t="s">
        <v>551</v>
      </c>
      <c r="E368" s="86" t="s">
        <v>135</v>
      </c>
      <c r="F368" s="94">
        <v>44753</v>
      </c>
      <c r="G368" s="83">
        <v>5309882.8099999996</v>
      </c>
      <c r="H368" s="85">
        <v>-5.5675369999999997</v>
      </c>
      <c r="I368" s="83">
        <v>-295.62971000000005</v>
      </c>
      <c r="J368" s="84">
        <f t="shared" si="5"/>
        <v>1.851636487610054E-2</v>
      </c>
      <c r="K368" s="84">
        <f>I368/'סכום נכסי הקרן'!$C$42</f>
        <v>-1.2159971611826977E-4</v>
      </c>
    </row>
    <row r="369" spans="2:11">
      <c r="B369" s="76" t="s">
        <v>2993</v>
      </c>
      <c r="C369" s="73" t="s">
        <v>2994</v>
      </c>
      <c r="D369" s="86" t="s">
        <v>551</v>
      </c>
      <c r="E369" s="86" t="s">
        <v>135</v>
      </c>
      <c r="F369" s="94">
        <v>44753</v>
      </c>
      <c r="G369" s="83">
        <v>4406643.79</v>
      </c>
      <c r="H369" s="85">
        <v>-5.5675369999999997</v>
      </c>
      <c r="I369" s="83">
        <v>-245.34154000000001</v>
      </c>
      <c r="J369" s="84">
        <f t="shared" si="5"/>
        <v>1.5366633732125283E-2</v>
      </c>
      <c r="K369" s="84">
        <f>I369/'סכום נכסי הקרן'!$C$42</f>
        <v>-1.0091496425044399E-4</v>
      </c>
    </row>
    <row r="370" spans="2:11">
      <c r="B370" s="76" t="s">
        <v>2899</v>
      </c>
      <c r="C370" s="73" t="s">
        <v>2995</v>
      </c>
      <c r="D370" s="86" t="s">
        <v>551</v>
      </c>
      <c r="E370" s="86" t="s">
        <v>135</v>
      </c>
      <c r="F370" s="94">
        <v>44769</v>
      </c>
      <c r="G370" s="83">
        <v>2895660.55</v>
      </c>
      <c r="H370" s="85">
        <v>-5.2050650000000003</v>
      </c>
      <c r="I370" s="83">
        <v>-150.72101999999998</v>
      </c>
      <c r="J370" s="84">
        <f t="shared" si="5"/>
        <v>9.4402061308995165E-3</v>
      </c>
      <c r="K370" s="84">
        <f>I370/'סכום נכסי הקרן'!$C$42</f>
        <v>-6.199523466385045E-5</v>
      </c>
    </row>
    <row r="371" spans="2:11">
      <c r="B371" s="76" t="s">
        <v>2996</v>
      </c>
      <c r="C371" s="73" t="s">
        <v>2997</v>
      </c>
      <c r="D371" s="86" t="s">
        <v>551</v>
      </c>
      <c r="E371" s="86" t="s">
        <v>135</v>
      </c>
      <c r="F371" s="94">
        <v>44994</v>
      </c>
      <c r="G371" s="83">
        <v>557921.39</v>
      </c>
      <c r="H371" s="85">
        <v>-2.8482699999999999</v>
      </c>
      <c r="I371" s="83">
        <v>-15.891110000000001</v>
      </c>
      <c r="J371" s="84">
        <f t="shared" si="5"/>
        <v>9.9531806544832734E-4</v>
      </c>
      <c r="K371" s="84">
        <f>I371/'סכום נכסי הקרן'!$C$42</f>
        <v>-6.5364014489754694E-6</v>
      </c>
    </row>
    <row r="372" spans="2:11">
      <c r="B372" s="76" t="s">
        <v>2932</v>
      </c>
      <c r="C372" s="73" t="s">
        <v>2998</v>
      </c>
      <c r="D372" s="86" t="s">
        <v>551</v>
      </c>
      <c r="E372" s="86" t="s">
        <v>135</v>
      </c>
      <c r="F372" s="94">
        <v>44987</v>
      </c>
      <c r="G372" s="83">
        <v>817340.84</v>
      </c>
      <c r="H372" s="85">
        <v>-2.160088</v>
      </c>
      <c r="I372" s="83">
        <v>-17.655279999999998</v>
      </c>
      <c r="J372" s="84">
        <f t="shared" si="5"/>
        <v>1.1058144544055476E-3</v>
      </c>
      <c r="K372" s="84">
        <f>I372/'סכום נכסי הקרן'!$C$42</f>
        <v>-7.2620476338070534E-6</v>
      </c>
    </row>
    <row r="373" spans="2:11">
      <c r="B373" s="76" t="s">
        <v>2999</v>
      </c>
      <c r="C373" s="73" t="s">
        <v>3000</v>
      </c>
      <c r="D373" s="86" t="s">
        <v>551</v>
      </c>
      <c r="E373" s="86" t="s">
        <v>135</v>
      </c>
      <c r="F373" s="94">
        <v>44978</v>
      </c>
      <c r="G373" s="83">
        <v>395555.11</v>
      </c>
      <c r="H373" s="85">
        <v>-1.9034489999999999</v>
      </c>
      <c r="I373" s="83">
        <v>-7.5291899999999998</v>
      </c>
      <c r="J373" s="84">
        <f t="shared" si="5"/>
        <v>4.7158057713985309E-4</v>
      </c>
      <c r="K373" s="84">
        <f>I373/'סכום נכסי הקרן'!$C$42</f>
        <v>-3.0969396364137944E-6</v>
      </c>
    </row>
    <row r="374" spans="2:11">
      <c r="B374" s="76" t="s">
        <v>3001</v>
      </c>
      <c r="C374" s="73" t="s">
        <v>3002</v>
      </c>
      <c r="D374" s="86" t="s">
        <v>551</v>
      </c>
      <c r="E374" s="86" t="s">
        <v>135</v>
      </c>
      <c r="F374" s="94">
        <v>44970</v>
      </c>
      <c r="G374" s="83">
        <v>995722.54</v>
      </c>
      <c r="H374" s="85">
        <v>-1.600849</v>
      </c>
      <c r="I374" s="83">
        <v>-15.940010000000001</v>
      </c>
      <c r="J374" s="84">
        <f t="shared" si="5"/>
        <v>9.9838085045204461E-4</v>
      </c>
      <c r="K374" s="84">
        <f>I374/'סכום נכסי הקרן'!$C$42</f>
        <v>-6.5565152126367176E-6</v>
      </c>
    </row>
    <row r="375" spans="2:11">
      <c r="B375" s="76" t="s">
        <v>2947</v>
      </c>
      <c r="C375" s="73" t="s">
        <v>3003</v>
      </c>
      <c r="D375" s="86" t="s">
        <v>551</v>
      </c>
      <c r="E375" s="86" t="s">
        <v>135</v>
      </c>
      <c r="F375" s="94">
        <v>45005</v>
      </c>
      <c r="G375" s="83">
        <v>2469901.4300000002</v>
      </c>
      <c r="H375" s="85">
        <v>-1.4743010000000001</v>
      </c>
      <c r="I375" s="83">
        <v>-36.41377</v>
      </c>
      <c r="J375" s="84">
        <f t="shared" si="5"/>
        <v>2.2807269669696032E-3</v>
      </c>
      <c r="K375" s="84">
        <f>I375/'סכום נכסי הקרן'!$C$42</f>
        <v>-1.4977872470246539E-5</v>
      </c>
    </row>
    <row r="376" spans="2:11">
      <c r="B376" s="76" t="s">
        <v>2952</v>
      </c>
      <c r="C376" s="73" t="s">
        <v>3004</v>
      </c>
      <c r="D376" s="86" t="s">
        <v>551</v>
      </c>
      <c r="E376" s="86" t="s">
        <v>135</v>
      </c>
      <c r="F376" s="94">
        <v>45005</v>
      </c>
      <c r="G376" s="83">
        <v>2312998.46</v>
      </c>
      <c r="H376" s="85">
        <v>-1.387454</v>
      </c>
      <c r="I376" s="83">
        <v>-32.091790000000003</v>
      </c>
      <c r="J376" s="84">
        <f t="shared" si="5"/>
        <v>2.010025626880311E-3</v>
      </c>
      <c r="K376" s="84">
        <f>I376/'סכום נכסי הקרן'!$C$42</f>
        <v>-1.320013659563218E-5</v>
      </c>
    </row>
    <row r="377" spans="2:11">
      <c r="B377" s="76" t="s">
        <v>3005</v>
      </c>
      <c r="C377" s="73" t="s">
        <v>3006</v>
      </c>
      <c r="D377" s="86" t="s">
        <v>551</v>
      </c>
      <c r="E377" s="86" t="s">
        <v>136</v>
      </c>
      <c r="F377" s="94">
        <v>44881</v>
      </c>
      <c r="G377" s="83">
        <v>302571.89</v>
      </c>
      <c r="H377" s="85">
        <v>-3.3872049999999998</v>
      </c>
      <c r="I377" s="83">
        <v>-10.24873</v>
      </c>
      <c r="J377" s="84">
        <f t="shared" si="5"/>
        <v>6.4191526689464957E-4</v>
      </c>
      <c r="K377" s="84">
        <f>I377/'סכום נכסי הקרן'!$C$42</f>
        <v>-4.215552823066379E-6</v>
      </c>
    </row>
    <row r="378" spans="2:11">
      <c r="B378" s="76" t="s">
        <v>2959</v>
      </c>
      <c r="C378" s="73" t="s">
        <v>3007</v>
      </c>
      <c r="D378" s="86" t="s">
        <v>551</v>
      </c>
      <c r="E378" s="86" t="s">
        <v>136</v>
      </c>
      <c r="F378" s="94">
        <v>44888</v>
      </c>
      <c r="G378" s="83">
        <v>931115.55</v>
      </c>
      <c r="H378" s="85">
        <v>-3.2620960000000001</v>
      </c>
      <c r="I378" s="83">
        <v>-30.37388</v>
      </c>
      <c r="J378" s="84">
        <f t="shared" si="5"/>
        <v>1.9024266701167909E-3</v>
      </c>
      <c r="K378" s="84">
        <f>I378/'סכום נכסי הקרן'!$C$42</f>
        <v>-1.2493518278018781E-5</v>
      </c>
    </row>
    <row r="379" spans="2:11">
      <c r="B379" s="76" t="s">
        <v>2961</v>
      </c>
      <c r="C379" s="73" t="s">
        <v>3008</v>
      </c>
      <c r="D379" s="86" t="s">
        <v>551</v>
      </c>
      <c r="E379" s="86" t="s">
        <v>136</v>
      </c>
      <c r="F379" s="94">
        <v>44888</v>
      </c>
      <c r="G379" s="83">
        <v>2338615.7999999998</v>
      </c>
      <c r="H379" s="85">
        <v>-3.262095</v>
      </c>
      <c r="I379" s="83">
        <v>-76.287880000000001</v>
      </c>
      <c r="J379" s="84">
        <f t="shared" si="5"/>
        <v>4.778187624322916E-3</v>
      </c>
      <c r="K379" s="84">
        <f>I379/'סכום נכסי הקרן'!$C$42</f>
        <v>-3.1379067250259214E-5</v>
      </c>
    </row>
    <row r="380" spans="2:11">
      <c r="B380" s="76" t="s">
        <v>3009</v>
      </c>
      <c r="C380" s="73" t="s">
        <v>3010</v>
      </c>
      <c r="D380" s="86" t="s">
        <v>551</v>
      </c>
      <c r="E380" s="86" t="s">
        <v>136</v>
      </c>
      <c r="F380" s="94">
        <v>44889</v>
      </c>
      <c r="G380" s="83">
        <v>308050.42</v>
      </c>
      <c r="H380" s="85">
        <v>-1.620725</v>
      </c>
      <c r="I380" s="83">
        <v>-4.9926499999999994</v>
      </c>
      <c r="J380" s="84">
        <f t="shared" si="5"/>
        <v>3.1270784353393754E-4</v>
      </c>
      <c r="K380" s="84">
        <f>I380/'סכום נכסי הקרן'!$C$42</f>
        <v>-2.0535988168370473E-6</v>
      </c>
    </row>
    <row r="381" spans="2:11">
      <c r="B381" s="76" t="s">
        <v>2974</v>
      </c>
      <c r="C381" s="73" t="s">
        <v>3011</v>
      </c>
      <c r="D381" s="86" t="s">
        <v>551</v>
      </c>
      <c r="E381" s="86" t="s">
        <v>136</v>
      </c>
      <c r="F381" s="94">
        <v>44781</v>
      </c>
      <c r="G381" s="83">
        <v>4602164.25</v>
      </c>
      <c r="H381" s="85">
        <v>-1.3761319999999999</v>
      </c>
      <c r="I381" s="83">
        <v>-63.331859999999999</v>
      </c>
      <c r="J381" s="84">
        <f t="shared" si="5"/>
        <v>3.9667049297654033E-3</v>
      </c>
      <c r="K381" s="84">
        <f>I381/'סכום נכסי הקרן'!$C$42</f>
        <v>-2.6049939964565819E-5</v>
      </c>
    </row>
    <row r="382" spans="2:11">
      <c r="B382" s="72"/>
      <c r="C382" s="73"/>
      <c r="D382" s="73"/>
      <c r="E382" s="73"/>
      <c r="F382" s="73"/>
      <c r="G382" s="83"/>
      <c r="H382" s="85"/>
      <c r="I382" s="73"/>
      <c r="J382" s="84"/>
      <c r="K382" s="73"/>
    </row>
    <row r="383" spans="2:11">
      <c r="B383" s="70" t="s">
        <v>203</v>
      </c>
      <c r="C383" s="71"/>
      <c r="D383" s="71"/>
      <c r="E383" s="71"/>
      <c r="F383" s="71"/>
      <c r="G383" s="80"/>
      <c r="H383" s="82"/>
      <c r="I383" s="80">
        <v>-189.80206123999994</v>
      </c>
      <c r="J383" s="81">
        <f t="shared" si="5"/>
        <v>1.1887994004918578E-2</v>
      </c>
      <c r="K383" s="81">
        <f>I383/'סכום נכסי הקרן'!$C$42</f>
        <v>-7.8070220903868036E-5</v>
      </c>
    </row>
    <row r="384" spans="2:11">
      <c r="B384" s="89" t="s">
        <v>193</v>
      </c>
      <c r="C384" s="71"/>
      <c r="D384" s="71"/>
      <c r="E384" s="71"/>
      <c r="F384" s="71"/>
      <c r="G384" s="80"/>
      <c r="H384" s="82"/>
      <c r="I384" s="80">
        <v>-350.32031150399996</v>
      </c>
      <c r="J384" s="81">
        <f t="shared" si="5"/>
        <v>2.1941836330716773E-2</v>
      </c>
      <c r="K384" s="81">
        <f>I384/'סכום נכסי הקרן'!$C$42</f>
        <v>-1.4409529552814642E-4</v>
      </c>
    </row>
    <row r="385" spans="2:11">
      <c r="B385" s="76" t="s">
        <v>3012</v>
      </c>
      <c r="C385" s="73" t="s">
        <v>3013</v>
      </c>
      <c r="D385" s="86" t="s">
        <v>551</v>
      </c>
      <c r="E385" s="86" t="s">
        <v>142</v>
      </c>
      <c r="F385" s="94">
        <v>44909</v>
      </c>
      <c r="G385" s="83">
        <v>3746637.159924</v>
      </c>
      <c r="H385" s="85">
        <v>1.126398</v>
      </c>
      <c r="I385" s="83">
        <v>42.202028026000001</v>
      </c>
      <c r="J385" s="84">
        <f t="shared" si="5"/>
        <v>-2.6432666373106982E-3</v>
      </c>
      <c r="K385" s="84">
        <f>I385/'סכום נכסי הקרן'!$C$42</f>
        <v>1.7358724289168584E-5</v>
      </c>
    </row>
    <row r="386" spans="2:11">
      <c r="B386" s="76" t="s">
        <v>3014</v>
      </c>
      <c r="C386" s="73" t="s">
        <v>3015</v>
      </c>
      <c r="D386" s="86" t="s">
        <v>551</v>
      </c>
      <c r="E386" s="86" t="s">
        <v>133</v>
      </c>
      <c r="F386" s="94">
        <v>44868</v>
      </c>
      <c r="G386" s="83">
        <v>2169604.0873380001</v>
      </c>
      <c r="H386" s="85">
        <v>5.6490989999999996</v>
      </c>
      <c r="I386" s="83">
        <v>122.563088435</v>
      </c>
      <c r="J386" s="84">
        <f t="shared" si="5"/>
        <v>-7.6765723776688003E-3</v>
      </c>
      <c r="K386" s="84">
        <f>I386/'סכום נכסי הקרן'!$C$42</f>
        <v>5.0413190069003518E-5</v>
      </c>
    </row>
    <row r="387" spans="2:11">
      <c r="B387" s="76" t="s">
        <v>3016</v>
      </c>
      <c r="C387" s="73" t="s">
        <v>3017</v>
      </c>
      <c r="D387" s="86" t="s">
        <v>551</v>
      </c>
      <c r="E387" s="86" t="s">
        <v>133</v>
      </c>
      <c r="F387" s="94">
        <v>44972</v>
      </c>
      <c r="G387" s="83">
        <v>9606256.5934350006</v>
      </c>
      <c r="H387" s="85">
        <v>-1.1627050000000001</v>
      </c>
      <c r="I387" s="83">
        <v>-111.692409142</v>
      </c>
      <c r="J387" s="84">
        <f t="shared" si="5"/>
        <v>6.9957021625599788E-3</v>
      </c>
      <c r="K387" s="84">
        <f>I387/'סכום נכסי הקרן'!$C$42</f>
        <v>-4.5941814319788215E-5</v>
      </c>
    </row>
    <row r="388" spans="2:11">
      <c r="B388" s="76" t="s">
        <v>3016</v>
      </c>
      <c r="C388" s="73" t="s">
        <v>3018</v>
      </c>
      <c r="D388" s="86" t="s">
        <v>551</v>
      </c>
      <c r="E388" s="86" t="s">
        <v>133</v>
      </c>
      <c r="F388" s="94">
        <v>44712</v>
      </c>
      <c r="G388" s="83">
        <v>13481449.248267001</v>
      </c>
      <c r="H388" s="85">
        <v>-1.6457630000000001</v>
      </c>
      <c r="I388" s="83">
        <v>-221.8727461</v>
      </c>
      <c r="J388" s="84">
        <f t="shared" si="5"/>
        <v>1.3896697740054652E-2</v>
      </c>
      <c r="K388" s="84">
        <f>I388/'סכום נכסי הקרן'!$C$42</f>
        <v>-9.1261676440236486E-5</v>
      </c>
    </row>
    <row r="389" spans="2:11">
      <c r="B389" s="76" t="s">
        <v>3016</v>
      </c>
      <c r="C389" s="73" t="s">
        <v>3019</v>
      </c>
      <c r="D389" s="86" t="s">
        <v>551</v>
      </c>
      <c r="E389" s="86" t="s">
        <v>133</v>
      </c>
      <c r="F389" s="94">
        <v>44788</v>
      </c>
      <c r="G389" s="83">
        <v>9733267.7814169992</v>
      </c>
      <c r="H389" s="85">
        <v>-3.8102130000000001</v>
      </c>
      <c r="I389" s="83">
        <v>-370.85818674800004</v>
      </c>
      <c r="J389" s="84">
        <f t="shared" si="5"/>
        <v>2.3228198218355662E-2</v>
      </c>
      <c r="K389" s="84">
        <f>I389/'סכום נכסי הקרן'!$C$42</f>
        <v>-1.5254302495068265E-4</v>
      </c>
    </row>
    <row r="390" spans="2:11">
      <c r="B390" s="76" t="s">
        <v>3020</v>
      </c>
      <c r="C390" s="73" t="s">
        <v>3021</v>
      </c>
      <c r="D390" s="86" t="s">
        <v>551</v>
      </c>
      <c r="E390" s="86" t="s">
        <v>133</v>
      </c>
      <c r="F390" s="94">
        <v>44946</v>
      </c>
      <c r="G390" s="83">
        <v>1447462.5068889998</v>
      </c>
      <c r="H390" s="85">
        <v>-1.4855400000000001</v>
      </c>
      <c r="I390" s="83">
        <v>-21.502634290000003</v>
      </c>
      <c r="J390" s="84">
        <f t="shared" si="5"/>
        <v>1.3467882585650511E-3</v>
      </c>
      <c r="K390" s="84">
        <f>I390/'סכום נכסי הקרן'!$C$42</f>
        <v>-8.8445583681659504E-6</v>
      </c>
    </row>
    <row r="391" spans="2:11">
      <c r="B391" s="76" t="s">
        <v>3022</v>
      </c>
      <c r="C391" s="73" t="s">
        <v>3023</v>
      </c>
      <c r="D391" s="86" t="s">
        <v>551</v>
      </c>
      <c r="E391" s="86" t="s">
        <v>142</v>
      </c>
      <c r="F391" s="94">
        <v>44715</v>
      </c>
      <c r="G391" s="83">
        <v>2241769.4699800001</v>
      </c>
      <c r="H391" s="85">
        <v>6.4239090000000001</v>
      </c>
      <c r="I391" s="83">
        <v>144.009225958</v>
      </c>
      <c r="J391" s="84">
        <f t="shared" si="5"/>
        <v>-9.0198220380594933E-3</v>
      </c>
      <c r="K391" s="84">
        <f>I391/'סכום נכסי הקרן'!$C$42</f>
        <v>5.9234509937802138E-5</v>
      </c>
    </row>
    <row r="392" spans="2:11">
      <c r="B392" s="76" t="s">
        <v>3022</v>
      </c>
      <c r="C392" s="73" t="s">
        <v>3024</v>
      </c>
      <c r="D392" s="86" t="s">
        <v>551</v>
      </c>
      <c r="E392" s="86" t="s">
        <v>142</v>
      </c>
      <c r="F392" s="94">
        <v>44972</v>
      </c>
      <c r="G392" s="83">
        <v>5068905.215423</v>
      </c>
      <c r="H392" s="85">
        <v>1.318457</v>
      </c>
      <c r="I392" s="83">
        <v>66.831322356999991</v>
      </c>
      <c r="J392" s="84">
        <f t="shared" si="5"/>
        <v>-4.1858889957795756E-3</v>
      </c>
      <c r="K392" s="84">
        <f>I392/'סכום נכסי הקרן'!$C$42</f>
        <v>2.7489354254752588E-5</v>
      </c>
    </row>
    <row r="393" spans="2:11">
      <c r="B393" s="72"/>
      <c r="C393" s="73"/>
      <c r="D393" s="73"/>
      <c r="E393" s="73"/>
      <c r="F393" s="73"/>
      <c r="G393" s="83"/>
      <c r="H393" s="85"/>
      <c r="I393" s="73"/>
      <c r="J393" s="84"/>
      <c r="K393" s="73"/>
    </row>
    <row r="394" spans="2:11">
      <c r="B394" s="72" t="s">
        <v>194</v>
      </c>
      <c r="C394" s="73"/>
      <c r="D394" s="73"/>
      <c r="E394" s="73"/>
      <c r="F394" s="73"/>
      <c r="G394" s="83"/>
      <c r="H394" s="85"/>
      <c r="I394" s="83">
        <v>160.51825026400005</v>
      </c>
      <c r="J394" s="84">
        <f t="shared" si="5"/>
        <v>-1.0053842325798196E-2</v>
      </c>
      <c r="K394" s="84">
        <f>I394/'סכום נכסי הקרן'!$C$42</f>
        <v>6.6025074624278415E-5</v>
      </c>
    </row>
    <row r="395" spans="2:11">
      <c r="B395" s="76" t="s">
        <v>3025</v>
      </c>
      <c r="C395" s="73" t="s">
        <v>3026</v>
      </c>
      <c r="D395" s="86" t="s">
        <v>551</v>
      </c>
      <c r="E395" s="86" t="s">
        <v>133</v>
      </c>
      <c r="F395" s="94">
        <v>44817</v>
      </c>
      <c r="G395" s="83">
        <v>6978620.8529999992</v>
      </c>
      <c r="H395" s="85">
        <v>4.7463499999999996</v>
      </c>
      <c r="I395" s="83">
        <v>331.229765934</v>
      </c>
      <c r="J395" s="84">
        <f t="shared" si="5"/>
        <v>-2.074612596906894E-2</v>
      </c>
      <c r="K395" s="84">
        <f>I395/'סכום נכסי הקרן'!$C$42</f>
        <v>1.3624288813020633E-4</v>
      </c>
    </row>
    <row r="396" spans="2:11">
      <c r="B396" s="76" t="s">
        <v>3025</v>
      </c>
      <c r="C396" s="73" t="s">
        <v>3027</v>
      </c>
      <c r="D396" s="86" t="s">
        <v>551</v>
      </c>
      <c r="E396" s="86" t="s">
        <v>133</v>
      </c>
      <c r="F396" s="94">
        <v>44999</v>
      </c>
      <c r="G396" s="83">
        <v>7138064.2439179989</v>
      </c>
      <c r="H396" s="85">
        <v>-2.3915660000000001</v>
      </c>
      <c r="I396" s="83">
        <v>-170.71151566999998</v>
      </c>
      <c r="J396" s="84">
        <f t="shared" ref="J396" si="6">IFERROR(I396/$I$11,0)</f>
        <v>1.0692283643270746E-2</v>
      </c>
      <c r="K396" s="84">
        <f>I396/'סכום נכסי הקרן'!$C$42</f>
        <v>-7.0217813505927927E-5</v>
      </c>
    </row>
    <row r="397" spans="2:11">
      <c r="B397" s="124"/>
      <c r="C397" s="125"/>
      <c r="D397" s="125"/>
      <c r="E397" s="125"/>
      <c r="F397" s="125"/>
      <c r="G397" s="125"/>
      <c r="H397" s="125"/>
      <c r="I397" s="125"/>
      <c r="J397" s="125"/>
      <c r="K397" s="125"/>
    </row>
    <row r="398" spans="2:11">
      <c r="B398" s="124"/>
      <c r="C398" s="125"/>
      <c r="D398" s="125"/>
      <c r="E398" s="125"/>
      <c r="F398" s="125"/>
      <c r="G398" s="125"/>
      <c r="H398" s="125"/>
      <c r="I398" s="125"/>
      <c r="J398" s="125"/>
      <c r="K398" s="125"/>
    </row>
    <row r="399" spans="2:11">
      <c r="B399" s="124"/>
      <c r="C399" s="125"/>
      <c r="D399" s="125"/>
      <c r="E399" s="125"/>
      <c r="F399" s="125"/>
      <c r="G399" s="125"/>
      <c r="H399" s="125"/>
      <c r="I399" s="125"/>
      <c r="J399" s="125"/>
      <c r="K399" s="125"/>
    </row>
    <row r="400" spans="2:11">
      <c r="B400" s="133" t="s">
        <v>222</v>
      </c>
      <c r="C400" s="125"/>
      <c r="D400" s="125"/>
      <c r="E400" s="125"/>
      <c r="F400" s="125"/>
      <c r="G400" s="125"/>
      <c r="H400" s="125"/>
      <c r="I400" s="125"/>
      <c r="J400" s="125"/>
      <c r="K400" s="125"/>
    </row>
    <row r="401" spans="2:11">
      <c r="B401" s="133" t="s">
        <v>113</v>
      </c>
      <c r="C401" s="125"/>
      <c r="D401" s="125"/>
      <c r="E401" s="125"/>
      <c r="F401" s="125"/>
      <c r="G401" s="125"/>
      <c r="H401" s="125"/>
      <c r="I401" s="125"/>
      <c r="J401" s="125"/>
      <c r="K401" s="125"/>
    </row>
    <row r="402" spans="2:11">
      <c r="B402" s="133" t="s">
        <v>205</v>
      </c>
      <c r="C402" s="125"/>
      <c r="D402" s="125"/>
      <c r="E402" s="125"/>
      <c r="F402" s="125"/>
      <c r="G402" s="125"/>
      <c r="H402" s="125"/>
      <c r="I402" s="125"/>
      <c r="J402" s="125"/>
      <c r="K402" s="125"/>
    </row>
    <row r="403" spans="2:11">
      <c r="B403" s="133" t="s">
        <v>213</v>
      </c>
      <c r="C403" s="125"/>
      <c r="D403" s="125"/>
      <c r="E403" s="125"/>
      <c r="F403" s="125"/>
      <c r="G403" s="125"/>
      <c r="H403" s="125"/>
      <c r="I403" s="125"/>
      <c r="J403" s="125"/>
      <c r="K403" s="125"/>
    </row>
    <row r="404" spans="2:11">
      <c r="B404" s="124"/>
      <c r="C404" s="125"/>
      <c r="D404" s="125"/>
      <c r="E404" s="125"/>
      <c r="F404" s="125"/>
      <c r="G404" s="125"/>
      <c r="H404" s="125"/>
      <c r="I404" s="125"/>
      <c r="J404" s="125"/>
      <c r="K404" s="125"/>
    </row>
    <row r="405" spans="2:11">
      <c r="B405" s="124"/>
      <c r="C405" s="125"/>
      <c r="D405" s="125"/>
      <c r="E405" s="125"/>
      <c r="F405" s="125"/>
      <c r="G405" s="125"/>
      <c r="H405" s="125"/>
      <c r="I405" s="125"/>
      <c r="J405" s="125"/>
      <c r="K405" s="125"/>
    </row>
    <row r="406" spans="2:11">
      <c r="B406" s="124"/>
      <c r="C406" s="125"/>
      <c r="D406" s="125"/>
      <c r="E406" s="125"/>
      <c r="F406" s="125"/>
      <c r="G406" s="125"/>
      <c r="H406" s="125"/>
      <c r="I406" s="125"/>
      <c r="J406" s="125"/>
      <c r="K406" s="125"/>
    </row>
    <row r="407" spans="2:11">
      <c r="B407" s="124"/>
      <c r="C407" s="125"/>
      <c r="D407" s="125"/>
      <c r="E407" s="125"/>
      <c r="F407" s="125"/>
      <c r="G407" s="125"/>
      <c r="H407" s="125"/>
      <c r="I407" s="125"/>
      <c r="J407" s="125"/>
      <c r="K407" s="125"/>
    </row>
    <row r="408" spans="2:11">
      <c r="B408" s="124"/>
      <c r="C408" s="125"/>
      <c r="D408" s="125"/>
      <c r="E408" s="125"/>
      <c r="F408" s="125"/>
      <c r="G408" s="125"/>
      <c r="H408" s="125"/>
      <c r="I408" s="125"/>
      <c r="J408" s="125"/>
      <c r="K408" s="125"/>
    </row>
    <row r="409" spans="2:11">
      <c r="B409" s="124"/>
      <c r="C409" s="125"/>
      <c r="D409" s="125"/>
      <c r="E409" s="125"/>
      <c r="F409" s="125"/>
      <c r="G409" s="125"/>
      <c r="H409" s="125"/>
      <c r="I409" s="125"/>
      <c r="J409" s="125"/>
      <c r="K409" s="125"/>
    </row>
    <row r="410" spans="2:11">
      <c r="B410" s="124"/>
      <c r="C410" s="125"/>
      <c r="D410" s="125"/>
      <c r="E410" s="125"/>
      <c r="F410" s="125"/>
      <c r="G410" s="125"/>
      <c r="H410" s="125"/>
      <c r="I410" s="125"/>
      <c r="J410" s="125"/>
      <c r="K410" s="125"/>
    </row>
    <row r="411" spans="2:11">
      <c r="B411" s="124"/>
      <c r="C411" s="125"/>
      <c r="D411" s="125"/>
      <c r="E411" s="125"/>
      <c r="F411" s="125"/>
      <c r="G411" s="125"/>
      <c r="H411" s="125"/>
      <c r="I411" s="125"/>
      <c r="J411" s="125"/>
      <c r="K411" s="125"/>
    </row>
    <row r="412" spans="2:11">
      <c r="B412" s="124"/>
      <c r="C412" s="125"/>
      <c r="D412" s="125"/>
      <c r="E412" s="125"/>
      <c r="F412" s="125"/>
      <c r="G412" s="125"/>
      <c r="H412" s="125"/>
      <c r="I412" s="125"/>
      <c r="J412" s="125"/>
      <c r="K412" s="125"/>
    </row>
    <row r="413" spans="2:11">
      <c r="B413" s="124"/>
      <c r="C413" s="125"/>
      <c r="D413" s="125"/>
      <c r="E413" s="125"/>
      <c r="F413" s="125"/>
      <c r="G413" s="125"/>
      <c r="H413" s="125"/>
      <c r="I413" s="125"/>
      <c r="J413" s="125"/>
      <c r="K413" s="125"/>
    </row>
    <row r="414" spans="2:11">
      <c r="B414" s="124"/>
      <c r="C414" s="125"/>
      <c r="D414" s="125"/>
      <c r="E414" s="125"/>
      <c r="F414" s="125"/>
      <c r="G414" s="125"/>
      <c r="H414" s="125"/>
      <c r="I414" s="125"/>
      <c r="J414" s="125"/>
      <c r="K414" s="125"/>
    </row>
    <row r="415" spans="2:11">
      <c r="B415" s="124"/>
      <c r="C415" s="125"/>
      <c r="D415" s="125"/>
      <c r="E415" s="125"/>
      <c r="F415" s="125"/>
      <c r="G415" s="125"/>
      <c r="H415" s="125"/>
      <c r="I415" s="125"/>
      <c r="J415" s="125"/>
      <c r="K415" s="125"/>
    </row>
    <row r="416" spans="2:11">
      <c r="B416" s="124"/>
      <c r="C416" s="125"/>
      <c r="D416" s="125"/>
      <c r="E416" s="125"/>
      <c r="F416" s="125"/>
      <c r="G416" s="125"/>
      <c r="H416" s="125"/>
      <c r="I416" s="125"/>
      <c r="J416" s="125"/>
      <c r="K416" s="125"/>
    </row>
    <row r="417" spans="2:11">
      <c r="B417" s="124"/>
      <c r="C417" s="125"/>
      <c r="D417" s="125"/>
      <c r="E417" s="125"/>
      <c r="F417" s="125"/>
      <c r="G417" s="125"/>
      <c r="H417" s="125"/>
      <c r="I417" s="125"/>
      <c r="J417" s="125"/>
      <c r="K417" s="125"/>
    </row>
    <row r="418" spans="2:11">
      <c r="B418" s="124"/>
      <c r="C418" s="125"/>
      <c r="D418" s="125"/>
      <c r="E418" s="125"/>
      <c r="F418" s="125"/>
      <c r="G418" s="125"/>
      <c r="H418" s="125"/>
      <c r="I418" s="125"/>
      <c r="J418" s="125"/>
      <c r="K418" s="125"/>
    </row>
    <row r="419" spans="2:11">
      <c r="B419" s="124"/>
      <c r="C419" s="125"/>
      <c r="D419" s="125"/>
      <c r="E419" s="125"/>
      <c r="F419" s="125"/>
      <c r="G419" s="125"/>
      <c r="H419" s="125"/>
      <c r="I419" s="125"/>
      <c r="J419" s="125"/>
      <c r="K419" s="125"/>
    </row>
    <row r="420" spans="2:11">
      <c r="B420" s="124"/>
      <c r="C420" s="125"/>
      <c r="D420" s="125"/>
      <c r="E420" s="125"/>
      <c r="F420" s="125"/>
      <c r="G420" s="125"/>
      <c r="H420" s="125"/>
      <c r="I420" s="125"/>
      <c r="J420" s="125"/>
      <c r="K420" s="125"/>
    </row>
    <row r="421" spans="2:11">
      <c r="B421" s="124"/>
      <c r="C421" s="125"/>
      <c r="D421" s="125"/>
      <c r="E421" s="125"/>
      <c r="F421" s="125"/>
      <c r="G421" s="125"/>
      <c r="H421" s="125"/>
      <c r="I421" s="125"/>
      <c r="J421" s="125"/>
      <c r="K421" s="125"/>
    </row>
    <row r="422" spans="2:11">
      <c r="B422" s="124"/>
      <c r="C422" s="125"/>
      <c r="D422" s="125"/>
      <c r="E422" s="125"/>
      <c r="F422" s="125"/>
      <c r="G422" s="125"/>
      <c r="H422" s="125"/>
      <c r="I422" s="125"/>
      <c r="J422" s="125"/>
      <c r="K422" s="125"/>
    </row>
    <row r="423" spans="2:11">
      <c r="B423" s="124"/>
      <c r="C423" s="125"/>
      <c r="D423" s="125"/>
      <c r="E423" s="125"/>
      <c r="F423" s="125"/>
      <c r="G423" s="125"/>
      <c r="H423" s="125"/>
      <c r="I423" s="125"/>
      <c r="J423" s="125"/>
      <c r="K423" s="125"/>
    </row>
    <row r="424" spans="2:11">
      <c r="B424" s="124"/>
      <c r="C424" s="125"/>
      <c r="D424" s="125"/>
      <c r="E424" s="125"/>
      <c r="F424" s="125"/>
      <c r="G424" s="125"/>
      <c r="H424" s="125"/>
      <c r="I424" s="125"/>
      <c r="J424" s="125"/>
      <c r="K424" s="125"/>
    </row>
    <row r="425" spans="2:11">
      <c r="B425" s="124"/>
      <c r="C425" s="125"/>
      <c r="D425" s="125"/>
      <c r="E425" s="125"/>
      <c r="F425" s="125"/>
      <c r="G425" s="125"/>
      <c r="H425" s="125"/>
      <c r="I425" s="125"/>
      <c r="J425" s="125"/>
      <c r="K425" s="125"/>
    </row>
    <row r="426" spans="2:11">
      <c r="B426" s="124"/>
      <c r="C426" s="125"/>
      <c r="D426" s="125"/>
      <c r="E426" s="125"/>
      <c r="F426" s="125"/>
      <c r="G426" s="125"/>
      <c r="H426" s="125"/>
      <c r="I426" s="125"/>
      <c r="J426" s="125"/>
      <c r="K426" s="125"/>
    </row>
    <row r="427" spans="2:11">
      <c r="B427" s="124"/>
      <c r="C427" s="125"/>
      <c r="D427" s="125"/>
      <c r="E427" s="125"/>
      <c r="F427" s="125"/>
      <c r="G427" s="125"/>
      <c r="H427" s="125"/>
      <c r="I427" s="125"/>
      <c r="J427" s="125"/>
      <c r="K427" s="125"/>
    </row>
    <row r="428" spans="2:11">
      <c r="B428" s="124"/>
      <c r="C428" s="125"/>
      <c r="D428" s="125"/>
      <c r="E428" s="125"/>
      <c r="F428" s="125"/>
      <c r="G428" s="125"/>
      <c r="H428" s="125"/>
      <c r="I428" s="125"/>
      <c r="J428" s="125"/>
      <c r="K428" s="125"/>
    </row>
    <row r="429" spans="2:11">
      <c r="B429" s="124"/>
      <c r="C429" s="125"/>
      <c r="D429" s="125"/>
      <c r="E429" s="125"/>
      <c r="F429" s="125"/>
      <c r="G429" s="125"/>
      <c r="H429" s="125"/>
      <c r="I429" s="125"/>
      <c r="J429" s="125"/>
      <c r="K429" s="125"/>
    </row>
    <row r="430" spans="2:11">
      <c r="B430" s="124"/>
      <c r="C430" s="125"/>
      <c r="D430" s="125"/>
      <c r="E430" s="125"/>
      <c r="F430" s="125"/>
      <c r="G430" s="125"/>
      <c r="H430" s="125"/>
      <c r="I430" s="125"/>
      <c r="J430" s="125"/>
      <c r="K430" s="125"/>
    </row>
    <row r="431" spans="2:11">
      <c r="B431" s="124"/>
      <c r="C431" s="125"/>
      <c r="D431" s="125"/>
      <c r="E431" s="125"/>
      <c r="F431" s="125"/>
      <c r="G431" s="125"/>
      <c r="H431" s="125"/>
      <c r="I431" s="125"/>
      <c r="J431" s="125"/>
      <c r="K431" s="125"/>
    </row>
    <row r="432" spans="2:11">
      <c r="B432" s="124"/>
      <c r="C432" s="125"/>
      <c r="D432" s="125"/>
      <c r="E432" s="125"/>
      <c r="F432" s="125"/>
      <c r="G432" s="125"/>
      <c r="H432" s="125"/>
      <c r="I432" s="125"/>
      <c r="J432" s="125"/>
      <c r="K432" s="125"/>
    </row>
    <row r="433" spans="2:11">
      <c r="B433" s="124"/>
      <c r="C433" s="125"/>
      <c r="D433" s="125"/>
      <c r="E433" s="125"/>
      <c r="F433" s="125"/>
      <c r="G433" s="125"/>
      <c r="H433" s="125"/>
      <c r="I433" s="125"/>
      <c r="J433" s="125"/>
      <c r="K433" s="125"/>
    </row>
    <row r="434" spans="2:11">
      <c r="B434" s="124"/>
      <c r="C434" s="125"/>
      <c r="D434" s="125"/>
      <c r="E434" s="125"/>
      <c r="F434" s="125"/>
      <c r="G434" s="125"/>
      <c r="H434" s="125"/>
      <c r="I434" s="125"/>
      <c r="J434" s="125"/>
      <c r="K434" s="125"/>
    </row>
    <row r="435" spans="2:11">
      <c r="B435" s="124"/>
      <c r="C435" s="125"/>
      <c r="D435" s="125"/>
      <c r="E435" s="125"/>
      <c r="F435" s="125"/>
      <c r="G435" s="125"/>
      <c r="H435" s="125"/>
      <c r="I435" s="125"/>
      <c r="J435" s="125"/>
      <c r="K435" s="125"/>
    </row>
    <row r="436" spans="2:11">
      <c r="B436" s="124"/>
      <c r="C436" s="125"/>
      <c r="D436" s="125"/>
      <c r="E436" s="125"/>
      <c r="F436" s="125"/>
      <c r="G436" s="125"/>
      <c r="H436" s="125"/>
      <c r="I436" s="125"/>
      <c r="J436" s="125"/>
      <c r="K436" s="125"/>
    </row>
    <row r="437" spans="2:11">
      <c r="B437" s="124"/>
      <c r="C437" s="125"/>
      <c r="D437" s="125"/>
      <c r="E437" s="125"/>
      <c r="F437" s="125"/>
      <c r="G437" s="125"/>
      <c r="H437" s="125"/>
      <c r="I437" s="125"/>
      <c r="J437" s="125"/>
      <c r="K437" s="125"/>
    </row>
    <row r="438" spans="2:11">
      <c r="B438" s="124"/>
      <c r="C438" s="125"/>
      <c r="D438" s="125"/>
      <c r="E438" s="125"/>
      <c r="F438" s="125"/>
      <c r="G438" s="125"/>
      <c r="H438" s="125"/>
      <c r="I438" s="125"/>
      <c r="J438" s="125"/>
      <c r="K438" s="125"/>
    </row>
    <row r="439" spans="2:11">
      <c r="B439" s="124"/>
      <c r="C439" s="125"/>
      <c r="D439" s="125"/>
      <c r="E439" s="125"/>
      <c r="F439" s="125"/>
      <c r="G439" s="125"/>
      <c r="H439" s="125"/>
      <c r="I439" s="125"/>
      <c r="J439" s="125"/>
      <c r="K439" s="125"/>
    </row>
    <row r="440" spans="2:11">
      <c r="B440" s="124"/>
      <c r="C440" s="125"/>
      <c r="D440" s="125"/>
      <c r="E440" s="125"/>
      <c r="F440" s="125"/>
      <c r="G440" s="125"/>
      <c r="H440" s="125"/>
      <c r="I440" s="125"/>
      <c r="J440" s="125"/>
      <c r="K440" s="125"/>
    </row>
    <row r="441" spans="2:11">
      <c r="B441" s="124"/>
      <c r="C441" s="125"/>
      <c r="D441" s="125"/>
      <c r="E441" s="125"/>
      <c r="F441" s="125"/>
      <c r="G441" s="125"/>
      <c r="H441" s="125"/>
      <c r="I441" s="125"/>
      <c r="J441" s="125"/>
      <c r="K441" s="125"/>
    </row>
    <row r="442" spans="2:11">
      <c r="B442" s="124"/>
      <c r="C442" s="125"/>
      <c r="D442" s="125"/>
      <c r="E442" s="125"/>
      <c r="F442" s="125"/>
      <c r="G442" s="125"/>
      <c r="H442" s="125"/>
      <c r="I442" s="125"/>
      <c r="J442" s="125"/>
      <c r="K442" s="125"/>
    </row>
    <row r="443" spans="2:11">
      <c r="B443" s="124"/>
      <c r="C443" s="125"/>
      <c r="D443" s="125"/>
      <c r="E443" s="125"/>
      <c r="F443" s="125"/>
      <c r="G443" s="125"/>
      <c r="H443" s="125"/>
      <c r="I443" s="125"/>
      <c r="J443" s="125"/>
      <c r="K443" s="125"/>
    </row>
    <row r="444" spans="2:11">
      <c r="B444" s="124"/>
      <c r="C444" s="125"/>
      <c r="D444" s="125"/>
      <c r="E444" s="125"/>
      <c r="F444" s="125"/>
      <c r="G444" s="125"/>
      <c r="H444" s="125"/>
      <c r="I444" s="125"/>
      <c r="J444" s="125"/>
      <c r="K444" s="125"/>
    </row>
    <row r="445" spans="2:11">
      <c r="B445" s="124"/>
      <c r="C445" s="125"/>
      <c r="D445" s="125"/>
      <c r="E445" s="125"/>
      <c r="F445" s="125"/>
      <c r="G445" s="125"/>
      <c r="H445" s="125"/>
      <c r="I445" s="125"/>
      <c r="J445" s="125"/>
      <c r="K445" s="125"/>
    </row>
    <row r="446" spans="2:11">
      <c r="B446" s="124"/>
      <c r="C446" s="125"/>
      <c r="D446" s="125"/>
      <c r="E446" s="125"/>
      <c r="F446" s="125"/>
      <c r="G446" s="125"/>
      <c r="H446" s="125"/>
      <c r="I446" s="125"/>
      <c r="J446" s="125"/>
      <c r="K446" s="125"/>
    </row>
    <row r="447" spans="2:11">
      <c r="B447" s="124"/>
      <c r="C447" s="125"/>
      <c r="D447" s="125"/>
      <c r="E447" s="125"/>
      <c r="F447" s="125"/>
      <c r="G447" s="125"/>
      <c r="H447" s="125"/>
      <c r="I447" s="125"/>
      <c r="J447" s="125"/>
      <c r="K447" s="125"/>
    </row>
    <row r="448" spans="2:11">
      <c r="B448" s="124"/>
      <c r="C448" s="125"/>
      <c r="D448" s="125"/>
      <c r="E448" s="125"/>
      <c r="F448" s="125"/>
      <c r="G448" s="125"/>
      <c r="H448" s="125"/>
      <c r="I448" s="125"/>
      <c r="J448" s="125"/>
      <c r="K448" s="125"/>
    </row>
    <row r="449" spans="2:11">
      <c r="B449" s="124"/>
      <c r="C449" s="125"/>
      <c r="D449" s="125"/>
      <c r="E449" s="125"/>
      <c r="F449" s="125"/>
      <c r="G449" s="125"/>
      <c r="H449" s="125"/>
      <c r="I449" s="125"/>
      <c r="J449" s="125"/>
      <c r="K449" s="125"/>
    </row>
    <row r="450" spans="2:11">
      <c r="B450" s="124"/>
      <c r="C450" s="125"/>
      <c r="D450" s="125"/>
      <c r="E450" s="125"/>
      <c r="F450" s="125"/>
      <c r="G450" s="125"/>
      <c r="H450" s="125"/>
      <c r="I450" s="125"/>
      <c r="J450" s="125"/>
      <c r="K450" s="125"/>
    </row>
    <row r="451" spans="2:11">
      <c r="B451" s="124"/>
      <c r="C451" s="125"/>
      <c r="D451" s="125"/>
      <c r="E451" s="125"/>
      <c r="F451" s="125"/>
      <c r="G451" s="125"/>
      <c r="H451" s="125"/>
      <c r="I451" s="125"/>
      <c r="J451" s="125"/>
      <c r="K451" s="125"/>
    </row>
    <row r="452" spans="2:11">
      <c r="B452" s="124"/>
      <c r="C452" s="125"/>
      <c r="D452" s="125"/>
      <c r="E452" s="125"/>
      <c r="F452" s="125"/>
      <c r="G452" s="125"/>
      <c r="H452" s="125"/>
      <c r="I452" s="125"/>
      <c r="J452" s="125"/>
      <c r="K452" s="125"/>
    </row>
    <row r="453" spans="2:11">
      <c r="B453" s="124"/>
      <c r="C453" s="125"/>
      <c r="D453" s="125"/>
      <c r="E453" s="125"/>
      <c r="F453" s="125"/>
      <c r="G453" s="125"/>
      <c r="H453" s="125"/>
      <c r="I453" s="125"/>
      <c r="J453" s="125"/>
      <c r="K453" s="125"/>
    </row>
    <row r="454" spans="2:11">
      <c r="B454" s="124"/>
      <c r="C454" s="125"/>
      <c r="D454" s="125"/>
      <c r="E454" s="125"/>
      <c r="F454" s="125"/>
      <c r="G454" s="125"/>
      <c r="H454" s="125"/>
      <c r="I454" s="125"/>
      <c r="J454" s="125"/>
      <c r="K454" s="125"/>
    </row>
    <row r="455" spans="2:11">
      <c r="B455" s="124"/>
      <c r="C455" s="125"/>
      <c r="D455" s="125"/>
      <c r="E455" s="125"/>
      <c r="F455" s="125"/>
      <c r="G455" s="125"/>
      <c r="H455" s="125"/>
      <c r="I455" s="125"/>
      <c r="J455" s="125"/>
      <c r="K455" s="125"/>
    </row>
    <row r="456" spans="2:11">
      <c r="B456" s="124"/>
      <c r="C456" s="125"/>
      <c r="D456" s="125"/>
      <c r="E456" s="125"/>
      <c r="F456" s="125"/>
      <c r="G456" s="125"/>
      <c r="H456" s="125"/>
      <c r="I456" s="125"/>
      <c r="J456" s="125"/>
      <c r="K456" s="125"/>
    </row>
    <row r="457" spans="2:11">
      <c r="B457" s="124"/>
      <c r="C457" s="125"/>
      <c r="D457" s="125"/>
      <c r="E457" s="125"/>
      <c r="F457" s="125"/>
      <c r="G457" s="125"/>
      <c r="H457" s="125"/>
      <c r="I457" s="125"/>
      <c r="J457" s="125"/>
      <c r="K457" s="125"/>
    </row>
    <row r="458" spans="2:11">
      <c r="B458" s="124"/>
      <c r="C458" s="125"/>
      <c r="D458" s="125"/>
      <c r="E458" s="125"/>
      <c r="F458" s="125"/>
      <c r="G458" s="125"/>
      <c r="H458" s="125"/>
      <c r="I458" s="125"/>
      <c r="J458" s="125"/>
      <c r="K458" s="125"/>
    </row>
    <row r="459" spans="2:11">
      <c r="B459" s="124"/>
      <c r="C459" s="125"/>
      <c r="D459" s="125"/>
      <c r="E459" s="125"/>
      <c r="F459" s="125"/>
      <c r="G459" s="125"/>
      <c r="H459" s="125"/>
      <c r="I459" s="125"/>
      <c r="J459" s="125"/>
      <c r="K459" s="125"/>
    </row>
    <row r="460" spans="2:11">
      <c r="B460" s="124"/>
      <c r="C460" s="125"/>
      <c r="D460" s="125"/>
      <c r="E460" s="125"/>
      <c r="F460" s="125"/>
      <c r="G460" s="125"/>
      <c r="H460" s="125"/>
      <c r="I460" s="125"/>
      <c r="J460" s="125"/>
      <c r="K460" s="125"/>
    </row>
    <row r="461" spans="2:11">
      <c r="B461" s="124"/>
      <c r="C461" s="125"/>
      <c r="D461" s="125"/>
      <c r="E461" s="125"/>
      <c r="F461" s="125"/>
      <c r="G461" s="125"/>
      <c r="H461" s="125"/>
      <c r="I461" s="125"/>
      <c r="J461" s="125"/>
      <c r="K461" s="125"/>
    </row>
    <row r="462" spans="2:11">
      <c r="B462" s="124"/>
      <c r="C462" s="125"/>
      <c r="D462" s="125"/>
      <c r="E462" s="125"/>
      <c r="F462" s="125"/>
      <c r="G462" s="125"/>
      <c r="H462" s="125"/>
      <c r="I462" s="125"/>
      <c r="J462" s="125"/>
      <c r="K462" s="125"/>
    </row>
    <row r="463" spans="2:11">
      <c r="B463" s="124"/>
      <c r="C463" s="125"/>
      <c r="D463" s="125"/>
      <c r="E463" s="125"/>
      <c r="F463" s="125"/>
      <c r="G463" s="125"/>
      <c r="H463" s="125"/>
      <c r="I463" s="125"/>
      <c r="J463" s="125"/>
      <c r="K463" s="125"/>
    </row>
    <row r="464" spans="2:11">
      <c r="B464" s="124"/>
      <c r="C464" s="125"/>
      <c r="D464" s="125"/>
      <c r="E464" s="125"/>
      <c r="F464" s="125"/>
      <c r="G464" s="125"/>
      <c r="H464" s="125"/>
      <c r="I464" s="125"/>
      <c r="J464" s="125"/>
      <c r="K464" s="125"/>
    </row>
    <row r="465" spans="2:11">
      <c r="B465" s="124"/>
      <c r="C465" s="125"/>
      <c r="D465" s="125"/>
      <c r="E465" s="125"/>
      <c r="F465" s="125"/>
      <c r="G465" s="125"/>
      <c r="H465" s="125"/>
      <c r="I465" s="125"/>
      <c r="J465" s="125"/>
      <c r="K465" s="125"/>
    </row>
    <row r="466" spans="2:11">
      <c r="B466" s="124"/>
      <c r="C466" s="125"/>
      <c r="D466" s="125"/>
      <c r="E466" s="125"/>
      <c r="F466" s="125"/>
      <c r="G466" s="125"/>
      <c r="H466" s="125"/>
      <c r="I466" s="125"/>
      <c r="J466" s="125"/>
      <c r="K466" s="125"/>
    </row>
    <row r="467" spans="2:11">
      <c r="B467" s="124"/>
      <c r="C467" s="125"/>
      <c r="D467" s="125"/>
      <c r="E467" s="125"/>
      <c r="F467" s="125"/>
      <c r="G467" s="125"/>
      <c r="H467" s="125"/>
      <c r="I467" s="125"/>
      <c r="J467" s="125"/>
      <c r="K467" s="125"/>
    </row>
    <row r="468" spans="2:11">
      <c r="B468" s="124"/>
      <c r="C468" s="125"/>
      <c r="D468" s="125"/>
      <c r="E468" s="125"/>
      <c r="F468" s="125"/>
      <c r="G468" s="125"/>
      <c r="H468" s="125"/>
      <c r="I468" s="125"/>
      <c r="J468" s="125"/>
      <c r="K468" s="125"/>
    </row>
    <row r="469" spans="2:11">
      <c r="B469" s="124"/>
      <c r="C469" s="125"/>
      <c r="D469" s="125"/>
      <c r="E469" s="125"/>
      <c r="F469" s="125"/>
      <c r="G469" s="125"/>
      <c r="H469" s="125"/>
      <c r="I469" s="125"/>
      <c r="J469" s="125"/>
      <c r="K469" s="125"/>
    </row>
    <row r="470" spans="2:11">
      <c r="B470" s="124"/>
      <c r="C470" s="125"/>
      <c r="D470" s="125"/>
      <c r="E470" s="125"/>
      <c r="F470" s="125"/>
      <c r="G470" s="125"/>
      <c r="H470" s="125"/>
      <c r="I470" s="125"/>
      <c r="J470" s="125"/>
      <c r="K470" s="125"/>
    </row>
    <row r="471" spans="2:11">
      <c r="B471" s="124"/>
      <c r="C471" s="125"/>
      <c r="D471" s="125"/>
      <c r="E471" s="125"/>
      <c r="F471" s="125"/>
      <c r="G471" s="125"/>
      <c r="H471" s="125"/>
      <c r="I471" s="125"/>
      <c r="J471" s="125"/>
      <c r="K471" s="125"/>
    </row>
    <row r="472" spans="2:11">
      <c r="B472" s="124"/>
      <c r="C472" s="125"/>
      <c r="D472" s="125"/>
      <c r="E472" s="125"/>
      <c r="F472" s="125"/>
      <c r="G472" s="125"/>
      <c r="H472" s="125"/>
      <c r="I472" s="125"/>
      <c r="J472" s="125"/>
      <c r="K472" s="125"/>
    </row>
    <row r="473" spans="2:11">
      <c r="B473" s="124"/>
      <c r="C473" s="125"/>
      <c r="D473" s="125"/>
      <c r="E473" s="125"/>
      <c r="F473" s="125"/>
      <c r="G473" s="125"/>
      <c r="H473" s="125"/>
      <c r="I473" s="125"/>
      <c r="J473" s="125"/>
      <c r="K473" s="125"/>
    </row>
    <row r="474" spans="2:11">
      <c r="B474" s="124"/>
      <c r="C474" s="125"/>
      <c r="D474" s="125"/>
      <c r="E474" s="125"/>
      <c r="F474" s="125"/>
      <c r="G474" s="125"/>
      <c r="H474" s="125"/>
      <c r="I474" s="125"/>
      <c r="J474" s="125"/>
      <c r="K474" s="125"/>
    </row>
    <row r="475" spans="2:11">
      <c r="B475" s="124"/>
      <c r="C475" s="125"/>
      <c r="D475" s="125"/>
      <c r="E475" s="125"/>
      <c r="F475" s="125"/>
      <c r="G475" s="125"/>
      <c r="H475" s="125"/>
      <c r="I475" s="125"/>
      <c r="J475" s="125"/>
      <c r="K475" s="125"/>
    </row>
    <row r="476" spans="2:11">
      <c r="B476" s="124"/>
      <c r="C476" s="125"/>
      <c r="D476" s="125"/>
      <c r="E476" s="125"/>
      <c r="F476" s="125"/>
      <c r="G476" s="125"/>
      <c r="H476" s="125"/>
      <c r="I476" s="125"/>
      <c r="J476" s="125"/>
      <c r="K476" s="125"/>
    </row>
    <row r="477" spans="2:11">
      <c r="B477" s="124"/>
      <c r="C477" s="125"/>
      <c r="D477" s="125"/>
      <c r="E477" s="125"/>
      <c r="F477" s="125"/>
      <c r="G477" s="125"/>
      <c r="H477" s="125"/>
      <c r="I477" s="125"/>
      <c r="J477" s="125"/>
      <c r="K477" s="125"/>
    </row>
    <row r="478" spans="2:11">
      <c r="B478" s="124"/>
      <c r="C478" s="125"/>
      <c r="D478" s="125"/>
      <c r="E478" s="125"/>
      <c r="F478" s="125"/>
      <c r="G478" s="125"/>
      <c r="H478" s="125"/>
      <c r="I478" s="125"/>
      <c r="J478" s="125"/>
      <c r="K478" s="125"/>
    </row>
    <row r="479" spans="2:11">
      <c r="B479" s="124"/>
      <c r="C479" s="125"/>
      <c r="D479" s="125"/>
      <c r="E479" s="125"/>
      <c r="F479" s="125"/>
      <c r="G479" s="125"/>
      <c r="H479" s="125"/>
      <c r="I479" s="125"/>
      <c r="J479" s="125"/>
      <c r="K479" s="125"/>
    </row>
    <row r="480" spans="2:11">
      <c r="B480" s="124"/>
      <c r="C480" s="125"/>
      <c r="D480" s="125"/>
      <c r="E480" s="125"/>
      <c r="F480" s="125"/>
      <c r="G480" s="125"/>
      <c r="H480" s="125"/>
      <c r="I480" s="125"/>
      <c r="J480" s="125"/>
      <c r="K480" s="125"/>
    </row>
    <row r="481" spans="2:11">
      <c r="B481" s="124"/>
      <c r="C481" s="125"/>
      <c r="D481" s="125"/>
      <c r="E481" s="125"/>
      <c r="F481" s="125"/>
      <c r="G481" s="125"/>
      <c r="H481" s="125"/>
      <c r="I481" s="125"/>
      <c r="J481" s="125"/>
      <c r="K481" s="125"/>
    </row>
    <row r="482" spans="2:11">
      <c r="B482" s="124"/>
      <c r="C482" s="125"/>
      <c r="D482" s="125"/>
      <c r="E482" s="125"/>
      <c r="F482" s="125"/>
      <c r="G482" s="125"/>
      <c r="H482" s="125"/>
      <c r="I482" s="125"/>
      <c r="J482" s="125"/>
      <c r="K482" s="125"/>
    </row>
    <row r="483" spans="2:11">
      <c r="B483" s="124"/>
      <c r="C483" s="125"/>
      <c r="D483" s="125"/>
      <c r="E483" s="125"/>
      <c r="F483" s="125"/>
      <c r="G483" s="125"/>
      <c r="H483" s="125"/>
      <c r="I483" s="125"/>
      <c r="J483" s="125"/>
      <c r="K483" s="125"/>
    </row>
    <row r="484" spans="2:11">
      <c r="B484" s="124"/>
      <c r="C484" s="125"/>
      <c r="D484" s="125"/>
      <c r="E484" s="125"/>
      <c r="F484" s="125"/>
      <c r="G484" s="125"/>
      <c r="H484" s="125"/>
      <c r="I484" s="125"/>
      <c r="J484" s="125"/>
      <c r="K484" s="125"/>
    </row>
    <row r="485" spans="2:11">
      <c r="B485" s="124"/>
      <c r="C485" s="125"/>
      <c r="D485" s="125"/>
      <c r="E485" s="125"/>
      <c r="F485" s="125"/>
      <c r="G485" s="125"/>
      <c r="H485" s="125"/>
      <c r="I485" s="125"/>
      <c r="J485" s="125"/>
      <c r="K485" s="125"/>
    </row>
    <row r="486" spans="2:11">
      <c r="B486" s="124"/>
      <c r="C486" s="125"/>
      <c r="D486" s="125"/>
      <c r="E486" s="125"/>
      <c r="F486" s="125"/>
      <c r="G486" s="125"/>
      <c r="H486" s="125"/>
      <c r="I486" s="125"/>
      <c r="J486" s="125"/>
      <c r="K486" s="125"/>
    </row>
    <row r="487" spans="2:11">
      <c r="B487" s="124"/>
      <c r="C487" s="125"/>
      <c r="D487" s="125"/>
      <c r="E487" s="125"/>
      <c r="F487" s="125"/>
      <c r="G487" s="125"/>
      <c r="H487" s="125"/>
      <c r="I487" s="125"/>
      <c r="J487" s="125"/>
      <c r="K487" s="125"/>
    </row>
    <row r="488" spans="2:11">
      <c r="B488" s="124"/>
      <c r="C488" s="125"/>
      <c r="D488" s="125"/>
      <c r="E488" s="125"/>
      <c r="F488" s="125"/>
      <c r="G488" s="125"/>
      <c r="H488" s="125"/>
      <c r="I488" s="125"/>
      <c r="J488" s="125"/>
      <c r="K488" s="125"/>
    </row>
    <row r="489" spans="2:11">
      <c r="B489" s="124"/>
      <c r="C489" s="125"/>
      <c r="D489" s="125"/>
      <c r="E489" s="125"/>
      <c r="F489" s="125"/>
      <c r="G489" s="125"/>
      <c r="H489" s="125"/>
      <c r="I489" s="125"/>
      <c r="J489" s="125"/>
      <c r="K489" s="125"/>
    </row>
    <row r="490" spans="2:11">
      <c r="B490" s="124"/>
      <c r="C490" s="125"/>
      <c r="D490" s="125"/>
      <c r="E490" s="125"/>
      <c r="F490" s="125"/>
      <c r="G490" s="125"/>
      <c r="H490" s="125"/>
      <c r="I490" s="125"/>
      <c r="J490" s="125"/>
      <c r="K490" s="125"/>
    </row>
    <row r="491" spans="2:11">
      <c r="B491" s="124"/>
      <c r="C491" s="125"/>
      <c r="D491" s="125"/>
      <c r="E491" s="125"/>
      <c r="F491" s="125"/>
      <c r="G491" s="125"/>
      <c r="H491" s="125"/>
      <c r="I491" s="125"/>
      <c r="J491" s="125"/>
      <c r="K491" s="125"/>
    </row>
    <row r="492" spans="2:11">
      <c r="B492" s="124"/>
      <c r="C492" s="125"/>
      <c r="D492" s="125"/>
      <c r="E492" s="125"/>
      <c r="F492" s="125"/>
      <c r="G492" s="125"/>
      <c r="H492" s="125"/>
      <c r="I492" s="125"/>
      <c r="J492" s="125"/>
      <c r="K492" s="125"/>
    </row>
    <row r="493" spans="2:11">
      <c r="B493" s="124"/>
      <c r="C493" s="125"/>
      <c r="D493" s="125"/>
      <c r="E493" s="125"/>
      <c r="F493" s="125"/>
      <c r="G493" s="125"/>
      <c r="H493" s="125"/>
      <c r="I493" s="125"/>
      <c r="J493" s="125"/>
      <c r="K493" s="125"/>
    </row>
    <row r="494" spans="2:11">
      <c r="B494" s="124"/>
      <c r="C494" s="125"/>
      <c r="D494" s="125"/>
      <c r="E494" s="125"/>
      <c r="F494" s="125"/>
      <c r="G494" s="125"/>
      <c r="H494" s="125"/>
      <c r="I494" s="125"/>
      <c r="J494" s="125"/>
      <c r="K494" s="125"/>
    </row>
    <row r="495" spans="2:11">
      <c r="B495" s="124"/>
      <c r="C495" s="125"/>
      <c r="D495" s="125"/>
      <c r="E495" s="125"/>
      <c r="F495" s="125"/>
      <c r="G495" s="125"/>
      <c r="H495" s="125"/>
      <c r="I495" s="125"/>
      <c r="J495" s="125"/>
      <c r="K495" s="125"/>
    </row>
    <row r="496" spans="2:11">
      <c r="B496" s="124"/>
      <c r="C496" s="125"/>
      <c r="D496" s="125"/>
      <c r="E496" s="125"/>
      <c r="F496" s="125"/>
      <c r="G496" s="125"/>
      <c r="H496" s="125"/>
      <c r="I496" s="125"/>
      <c r="J496" s="125"/>
      <c r="K496" s="125"/>
    </row>
    <row r="497" spans="2:11">
      <c r="B497" s="124"/>
      <c r="C497" s="125"/>
      <c r="D497" s="125"/>
      <c r="E497" s="125"/>
      <c r="F497" s="125"/>
      <c r="G497" s="125"/>
      <c r="H497" s="125"/>
      <c r="I497" s="125"/>
      <c r="J497" s="125"/>
      <c r="K497" s="125"/>
    </row>
    <row r="498" spans="2:11">
      <c r="B498" s="124"/>
      <c r="C498" s="125"/>
      <c r="D498" s="125"/>
      <c r="E498" s="125"/>
      <c r="F498" s="125"/>
      <c r="G498" s="125"/>
      <c r="H498" s="125"/>
      <c r="I498" s="125"/>
      <c r="J498" s="125"/>
      <c r="K498" s="125"/>
    </row>
    <row r="499" spans="2:11">
      <c r="B499" s="124"/>
      <c r="C499" s="125"/>
      <c r="D499" s="125"/>
      <c r="E499" s="125"/>
      <c r="F499" s="125"/>
      <c r="G499" s="125"/>
      <c r="H499" s="125"/>
      <c r="I499" s="125"/>
      <c r="J499" s="125"/>
      <c r="K499" s="125"/>
    </row>
    <row r="500" spans="2:11">
      <c r="B500" s="124"/>
      <c r="C500" s="125"/>
      <c r="D500" s="125"/>
      <c r="E500" s="125"/>
      <c r="F500" s="125"/>
      <c r="G500" s="125"/>
      <c r="H500" s="125"/>
      <c r="I500" s="125"/>
      <c r="J500" s="125"/>
      <c r="K500" s="125"/>
    </row>
    <row r="501" spans="2:11">
      <c r="B501" s="124"/>
      <c r="C501" s="125"/>
      <c r="D501" s="125"/>
      <c r="E501" s="125"/>
      <c r="F501" s="125"/>
      <c r="G501" s="125"/>
      <c r="H501" s="125"/>
      <c r="I501" s="125"/>
      <c r="J501" s="125"/>
      <c r="K501" s="125"/>
    </row>
    <row r="502" spans="2:11">
      <c r="B502" s="124"/>
      <c r="C502" s="125"/>
      <c r="D502" s="125"/>
      <c r="E502" s="125"/>
      <c r="F502" s="125"/>
      <c r="G502" s="125"/>
      <c r="H502" s="125"/>
      <c r="I502" s="125"/>
      <c r="J502" s="125"/>
      <c r="K502" s="125"/>
    </row>
    <row r="503" spans="2:11">
      <c r="B503" s="124"/>
      <c r="C503" s="125"/>
      <c r="D503" s="125"/>
      <c r="E503" s="125"/>
      <c r="F503" s="125"/>
      <c r="G503" s="125"/>
      <c r="H503" s="125"/>
      <c r="I503" s="125"/>
      <c r="J503" s="125"/>
      <c r="K503" s="125"/>
    </row>
    <row r="504" spans="2:11">
      <c r="B504" s="124"/>
      <c r="C504" s="125"/>
      <c r="D504" s="125"/>
      <c r="E504" s="125"/>
      <c r="F504" s="125"/>
      <c r="G504" s="125"/>
      <c r="H504" s="125"/>
      <c r="I504" s="125"/>
      <c r="J504" s="125"/>
      <c r="K504" s="125"/>
    </row>
    <row r="505" spans="2:11">
      <c r="B505" s="124"/>
      <c r="C505" s="125"/>
      <c r="D505" s="125"/>
      <c r="E505" s="125"/>
      <c r="F505" s="125"/>
      <c r="G505" s="125"/>
      <c r="H505" s="125"/>
      <c r="I505" s="125"/>
      <c r="J505" s="125"/>
      <c r="K505" s="125"/>
    </row>
    <row r="506" spans="2:11">
      <c r="B506" s="124"/>
      <c r="C506" s="125"/>
      <c r="D506" s="125"/>
      <c r="E506" s="125"/>
      <c r="F506" s="125"/>
      <c r="G506" s="125"/>
      <c r="H506" s="125"/>
      <c r="I506" s="125"/>
      <c r="J506" s="125"/>
      <c r="K506" s="125"/>
    </row>
    <row r="507" spans="2:11">
      <c r="B507" s="124"/>
      <c r="C507" s="125"/>
      <c r="D507" s="125"/>
      <c r="E507" s="125"/>
      <c r="F507" s="125"/>
      <c r="G507" s="125"/>
      <c r="H507" s="125"/>
      <c r="I507" s="125"/>
      <c r="J507" s="125"/>
      <c r="K507" s="125"/>
    </row>
    <row r="508" spans="2:11">
      <c r="B508" s="124"/>
      <c r="C508" s="125"/>
      <c r="D508" s="125"/>
      <c r="E508" s="125"/>
      <c r="F508" s="125"/>
      <c r="G508" s="125"/>
      <c r="H508" s="125"/>
      <c r="I508" s="125"/>
      <c r="J508" s="125"/>
      <c r="K508" s="125"/>
    </row>
    <row r="509" spans="2:11">
      <c r="B509" s="124"/>
      <c r="C509" s="125"/>
      <c r="D509" s="125"/>
      <c r="E509" s="125"/>
      <c r="F509" s="125"/>
      <c r="G509" s="125"/>
      <c r="H509" s="125"/>
      <c r="I509" s="125"/>
      <c r="J509" s="125"/>
      <c r="K509" s="125"/>
    </row>
    <row r="510" spans="2:11">
      <c r="B510" s="124"/>
      <c r="C510" s="125"/>
      <c r="D510" s="125"/>
      <c r="E510" s="125"/>
      <c r="F510" s="125"/>
      <c r="G510" s="125"/>
      <c r="H510" s="125"/>
      <c r="I510" s="125"/>
      <c r="J510" s="125"/>
      <c r="K510" s="125"/>
    </row>
    <row r="511" spans="2:11">
      <c r="B511" s="124"/>
      <c r="C511" s="125"/>
      <c r="D511" s="125"/>
      <c r="E511" s="125"/>
      <c r="F511" s="125"/>
      <c r="G511" s="125"/>
      <c r="H511" s="125"/>
      <c r="I511" s="125"/>
      <c r="J511" s="125"/>
      <c r="K511" s="125"/>
    </row>
    <row r="512" spans="2:11">
      <c r="B512" s="124"/>
      <c r="C512" s="125"/>
      <c r="D512" s="125"/>
      <c r="E512" s="125"/>
      <c r="F512" s="125"/>
      <c r="G512" s="125"/>
      <c r="H512" s="125"/>
      <c r="I512" s="125"/>
      <c r="J512" s="125"/>
      <c r="K512" s="125"/>
    </row>
    <row r="513" spans="2:11">
      <c r="B513" s="124"/>
      <c r="C513" s="125"/>
      <c r="D513" s="125"/>
      <c r="E513" s="125"/>
      <c r="F513" s="125"/>
      <c r="G513" s="125"/>
      <c r="H513" s="125"/>
      <c r="I513" s="125"/>
      <c r="J513" s="125"/>
      <c r="K513" s="125"/>
    </row>
    <row r="514" spans="2:11">
      <c r="B514" s="124"/>
      <c r="C514" s="125"/>
      <c r="D514" s="125"/>
      <c r="E514" s="125"/>
      <c r="F514" s="125"/>
      <c r="G514" s="125"/>
      <c r="H514" s="125"/>
      <c r="I514" s="125"/>
      <c r="J514" s="125"/>
      <c r="K514" s="125"/>
    </row>
    <row r="515" spans="2:11">
      <c r="B515" s="124"/>
      <c r="C515" s="125"/>
      <c r="D515" s="125"/>
      <c r="E515" s="125"/>
      <c r="F515" s="125"/>
      <c r="G515" s="125"/>
      <c r="H515" s="125"/>
      <c r="I515" s="125"/>
      <c r="J515" s="125"/>
      <c r="K515" s="125"/>
    </row>
    <row r="516" spans="2:11">
      <c r="B516" s="124"/>
      <c r="C516" s="125"/>
      <c r="D516" s="125"/>
      <c r="E516" s="125"/>
      <c r="F516" s="125"/>
      <c r="G516" s="125"/>
      <c r="H516" s="125"/>
      <c r="I516" s="125"/>
      <c r="J516" s="125"/>
      <c r="K516" s="125"/>
    </row>
    <row r="517" spans="2:11">
      <c r="B517" s="124"/>
      <c r="C517" s="125"/>
      <c r="D517" s="125"/>
      <c r="E517" s="125"/>
      <c r="F517" s="125"/>
      <c r="G517" s="125"/>
      <c r="H517" s="125"/>
      <c r="I517" s="125"/>
      <c r="J517" s="125"/>
      <c r="K517" s="125"/>
    </row>
    <row r="518" spans="2:11">
      <c r="B518" s="124"/>
      <c r="C518" s="125"/>
      <c r="D518" s="125"/>
      <c r="E518" s="125"/>
      <c r="F518" s="125"/>
      <c r="G518" s="125"/>
      <c r="H518" s="125"/>
      <c r="I518" s="125"/>
      <c r="J518" s="125"/>
      <c r="K518" s="125"/>
    </row>
    <row r="519" spans="2:11">
      <c r="B519" s="124"/>
      <c r="C519" s="125"/>
      <c r="D519" s="125"/>
      <c r="E519" s="125"/>
      <c r="F519" s="125"/>
      <c r="G519" s="125"/>
      <c r="H519" s="125"/>
      <c r="I519" s="125"/>
      <c r="J519" s="125"/>
      <c r="K519" s="125"/>
    </row>
    <row r="520" spans="2:11">
      <c r="B520" s="124"/>
      <c r="C520" s="125"/>
      <c r="D520" s="125"/>
      <c r="E520" s="125"/>
      <c r="F520" s="125"/>
      <c r="G520" s="125"/>
      <c r="H520" s="125"/>
      <c r="I520" s="125"/>
      <c r="J520" s="125"/>
      <c r="K520" s="125"/>
    </row>
    <row r="521" spans="2:11">
      <c r="B521" s="124"/>
      <c r="C521" s="125"/>
      <c r="D521" s="125"/>
      <c r="E521" s="125"/>
      <c r="F521" s="125"/>
      <c r="G521" s="125"/>
      <c r="H521" s="125"/>
      <c r="I521" s="125"/>
      <c r="J521" s="125"/>
      <c r="K521" s="125"/>
    </row>
    <row r="522" spans="2:11">
      <c r="B522" s="124"/>
      <c r="C522" s="125"/>
      <c r="D522" s="125"/>
      <c r="E522" s="125"/>
      <c r="F522" s="125"/>
      <c r="G522" s="125"/>
      <c r="H522" s="125"/>
      <c r="I522" s="125"/>
      <c r="J522" s="125"/>
      <c r="K522" s="125"/>
    </row>
    <row r="523" spans="2:11">
      <c r="B523" s="124"/>
      <c r="C523" s="125"/>
      <c r="D523" s="125"/>
      <c r="E523" s="125"/>
      <c r="F523" s="125"/>
      <c r="G523" s="125"/>
      <c r="H523" s="125"/>
      <c r="I523" s="125"/>
      <c r="J523" s="125"/>
      <c r="K523" s="125"/>
    </row>
    <row r="524" spans="2:11">
      <c r="B524" s="124"/>
      <c r="C524" s="125"/>
      <c r="D524" s="125"/>
      <c r="E524" s="125"/>
      <c r="F524" s="125"/>
      <c r="G524" s="125"/>
      <c r="H524" s="125"/>
      <c r="I524" s="125"/>
      <c r="J524" s="125"/>
      <c r="K524" s="125"/>
    </row>
    <row r="525" spans="2:11">
      <c r="B525" s="124"/>
      <c r="C525" s="125"/>
      <c r="D525" s="125"/>
      <c r="E525" s="125"/>
      <c r="F525" s="125"/>
      <c r="G525" s="125"/>
      <c r="H525" s="125"/>
      <c r="I525" s="125"/>
      <c r="J525" s="125"/>
      <c r="K525" s="125"/>
    </row>
    <row r="526" spans="2:11">
      <c r="B526" s="124"/>
      <c r="C526" s="125"/>
      <c r="D526" s="125"/>
      <c r="E526" s="125"/>
      <c r="F526" s="125"/>
      <c r="G526" s="125"/>
      <c r="H526" s="125"/>
      <c r="I526" s="125"/>
      <c r="J526" s="125"/>
      <c r="K526" s="125"/>
    </row>
    <row r="527" spans="2:11">
      <c r="B527" s="124"/>
      <c r="C527" s="125"/>
      <c r="D527" s="125"/>
      <c r="E527" s="125"/>
      <c r="F527" s="125"/>
      <c r="G527" s="125"/>
      <c r="H527" s="125"/>
      <c r="I527" s="125"/>
      <c r="J527" s="125"/>
      <c r="K527" s="125"/>
    </row>
    <row r="528" spans="2:11">
      <c r="B528" s="124"/>
      <c r="C528" s="125"/>
      <c r="D528" s="125"/>
      <c r="E528" s="125"/>
      <c r="F528" s="125"/>
      <c r="G528" s="125"/>
      <c r="H528" s="125"/>
      <c r="I528" s="125"/>
      <c r="J528" s="125"/>
      <c r="K528" s="125"/>
    </row>
    <row r="529" spans="2:11">
      <c r="B529" s="124"/>
      <c r="C529" s="125"/>
      <c r="D529" s="125"/>
      <c r="E529" s="125"/>
      <c r="F529" s="125"/>
      <c r="G529" s="125"/>
      <c r="H529" s="125"/>
      <c r="I529" s="125"/>
      <c r="J529" s="125"/>
      <c r="K529" s="125"/>
    </row>
    <row r="530" spans="2:11">
      <c r="B530" s="124"/>
      <c r="C530" s="125"/>
      <c r="D530" s="125"/>
      <c r="E530" s="125"/>
      <c r="F530" s="125"/>
      <c r="G530" s="125"/>
      <c r="H530" s="125"/>
      <c r="I530" s="125"/>
      <c r="J530" s="125"/>
      <c r="K530" s="125"/>
    </row>
    <row r="531" spans="2:11">
      <c r="B531" s="124"/>
      <c r="C531" s="125"/>
      <c r="D531" s="125"/>
      <c r="E531" s="125"/>
      <c r="F531" s="125"/>
      <c r="G531" s="125"/>
      <c r="H531" s="125"/>
      <c r="I531" s="125"/>
      <c r="J531" s="125"/>
      <c r="K531" s="125"/>
    </row>
    <row r="532" spans="2:11">
      <c r="B532" s="124"/>
      <c r="C532" s="125"/>
      <c r="D532" s="125"/>
      <c r="E532" s="125"/>
      <c r="F532" s="125"/>
      <c r="G532" s="125"/>
      <c r="H532" s="125"/>
      <c r="I532" s="125"/>
      <c r="J532" s="125"/>
      <c r="K532" s="125"/>
    </row>
    <row r="533" spans="2:11">
      <c r="B533" s="124"/>
      <c r="C533" s="125"/>
      <c r="D533" s="125"/>
      <c r="E533" s="125"/>
      <c r="F533" s="125"/>
      <c r="G533" s="125"/>
      <c r="H533" s="125"/>
      <c r="I533" s="125"/>
      <c r="J533" s="125"/>
      <c r="K533" s="125"/>
    </row>
    <row r="534" spans="2:11">
      <c r="B534" s="124"/>
      <c r="C534" s="125"/>
      <c r="D534" s="125"/>
      <c r="E534" s="125"/>
      <c r="F534" s="125"/>
      <c r="G534" s="125"/>
      <c r="H534" s="125"/>
      <c r="I534" s="125"/>
      <c r="J534" s="125"/>
      <c r="K534" s="125"/>
    </row>
    <row r="535" spans="2:11">
      <c r="B535" s="124"/>
      <c r="C535" s="125"/>
      <c r="D535" s="125"/>
      <c r="E535" s="125"/>
      <c r="F535" s="125"/>
      <c r="G535" s="125"/>
      <c r="H535" s="125"/>
      <c r="I535" s="125"/>
      <c r="J535" s="125"/>
      <c r="K535" s="125"/>
    </row>
    <row r="536" spans="2:11">
      <c r="B536" s="124"/>
      <c r="C536" s="125"/>
      <c r="D536" s="125"/>
      <c r="E536" s="125"/>
      <c r="F536" s="125"/>
      <c r="G536" s="125"/>
      <c r="H536" s="125"/>
      <c r="I536" s="125"/>
      <c r="J536" s="125"/>
      <c r="K536" s="125"/>
    </row>
    <row r="537" spans="2:11">
      <c r="B537" s="124"/>
      <c r="C537" s="125"/>
      <c r="D537" s="125"/>
      <c r="E537" s="125"/>
      <c r="F537" s="125"/>
      <c r="G537" s="125"/>
      <c r="H537" s="125"/>
      <c r="I537" s="125"/>
      <c r="J537" s="125"/>
      <c r="K537" s="125"/>
    </row>
    <row r="538" spans="2:11">
      <c r="B538" s="124"/>
      <c r="C538" s="125"/>
      <c r="D538" s="125"/>
      <c r="E538" s="125"/>
      <c r="F538" s="125"/>
      <c r="G538" s="125"/>
      <c r="H538" s="125"/>
      <c r="I538" s="125"/>
      <c r="J538" s="125"/>
      <c r="K538" s="125"/>
    </row>
    <row r="539" spans="2:11">
      <c r="B539" s="124"/>
      <c r="C539" s="125"/>
      <c r="D539" s="125"/>
      <c r="E539" s="125"/>
      <c r="F539" s="125"/>
      <c r="G539" s="125"/>
      <c r="H539" s="125"/>
      <c r="I539" s="125"/>
      <c r="J539" s="125"/>
      <c r="K539" s="125"/>
    </row>
    <row r="540" spans="2:11">
      <c r="B540" s="124"/>
      <c r="C540" s="125"/>
      <c r="D540" s="125"/>
      <c r="E540" s="125"/>
      <c r="F540" s="125"/>
      <c r="G540" s="125"/>
      <c r="H540" s="125"/>
      <c r="I540" s="125"/>
      <c r="J540" s="125"/>
      <c r="K540" s="125"/>
    </row>
    <row r="541" spans="2:11">
      <c r="B541" s="124"/>
      <c r="C541" s="125"/>
      <c r="D541" s="125"/>
      <c r="E541" s="125"/>
      <c r="F541" s="125"/>
      <c r="G541" s="125"/>
      <c r="H541" s="125"/>
      <c r="I541" s="125"/>
      <c r="J541" s="125"/>
      <c r="K541" s="125"/>
    </row>
    <row r="542" spans="2:11">
      <c r="B542" s="124"/>
      <c r="C542" s="125"/>
      <c r="D542" s="125"/>
      <c r="E542" s="125"/>
      <c r="F542" s="125"/>
      <c r="G542" s="125"/>
      <c r="H542" s="125"/>
      <c r="I542" s="125"/>
      <c r="J542" s="125"/>
      <c r="K542" s="125"/>
    </row>
    <row r="543" spans="2:11">
      <c r="B543" s="124"/>
      <c r="C543" s="125"/>
      <c r="D543" s="125"/>
      <c r="E543" s="125"/>
      <c r="F543" s="125"/>
      <c r="G543" s="125"/>
      <c r="H543" s="125"/>
      <c r="I543" s="125"/>
      <c r="J543" s="125"/>
      <c r="K543" s="125"/>
    </row>
    <row r="544" spans="2:11">
      <c r="B544" s="124"/>
      <c r="C544" s="125"/>
      <c r="D544" s="125"/>
      <c r="E544" s="125"/>
      <c r="F544" s="125"/>
      <c r="G544" s="125"/>
      <c r="H544" s="125"/>
      <c r="I544" s="125"/>
      <c r="J544" s="125"/>
      <c r="K544" s="125"/>
    </row>
    <row r="545" spans="2:11">
      <c r="B545" s="124"/>
      <c r="C545" s="125"/>
      <c r="D545" s="125"/>
      <c r="E545" s="125"/>
      <c r="F545" s="125"/>
      <c r="G545" s="125"/>
      <c r="H545" s="125"/>
      <c r="I545" s="125"/>
      <c r="J545" s="125"/>
      <c r="K545" s="125"/>
    </row>
    <row r="546" spans="2:11">
      <c r="B546" s="124"/>
      <c r="C546" s="125"/>
      <c r="D546" s="125"/>
      <c r="E546" s="125"/>
      <c r="F546" s="125"/>
      <c r="G546" s="125"/>
      <c r="H546" s="125"/>
      <c r="I546" s="125"/>
      <c r="J546" s="125"/>
      <c r="K546" s="125"/>
    </row>
    <row r="547" spans="2:11">
      <c r="B547" s="124"/>
      <c r="C547" s="125"/>
      <c r="D547" s="125"/>
      <c r="E547" s="125"/>
      <c r="F547" s="125"/>
      <c r="G547" s="125"/>
      <c r="H547" s="125"/>
      <c r="I547" s="125"/>
      <c r="J547" s="125"/>
      <c r="K547" s="125"/>
    </row>
    <row r="548" spans="2:11">
      <c r="B548" s="124"/>
      <c r="C548" s="125"/>
      <c r="D548" s="125"/>
      <c r="E548" s="125"/>
      <c r="F548" s="125"/>
      <c r="G548" s="125"/>
      <c r="H548" s="125"/>
      <c r="I548" s="125"/>
      <c r="J548" s="125"/>
      <c r="K548" s="125"/>
    </row>
    <row r="549" spans="2:11">
      <c r="B549" s="124"/>
      <c r="C549" s="125"/>
      <c r="D549" s="125"/>
      <c r="E549" s="125"/>
      <c r="F549" s="125"/>
      <c r="G549" s="125"/>
      <c r="H549" s="125"/>
      <c r="I549" s="125"/>
      <c r="J549" s="125"/>
      <c r="K549" s="125"/>
    </row>
    <row r="550" spans="2:11">
      <c r="B550" s="124"/>
      <c r="C550" s="125"/>
      <c r="D550" s="125"/>
      <c r="E550" s="125"/>
      <c r="F550" s="125"/>
      <c r="G550" s="125"/>
      <c r="H550" s="125"/>
      <c r="I550" s="125"/>
      <c r="J550" s="125"/>
      <c r="K550" s="125"/>
    </row>
    <row r="551" spans="2:11">
      <c r="B551" s="124"/>
      <c r="C551" s="125"/>
      <c r="D551" s="125"/>
      <c r="E551" s="125"/>
      <c r="F551" s="125"/>
      <c r="G551" s="125"/>
      <c r="H551" s="125"/>
      <c r="I551" s="125"/>
      <c r="J551" s="125"/>
      <c r="K551" s="125"/>
    </row>
    <row r="552" spans="2:11">
      <c r="B552" s="124"/>
      <c r="C552" s="125"/>
      <c r="D552" s="125"/>
      <c r="E552" s="125"/>
      <c r="F552" s="125"/>
      <c r="G552" s="125"/>
      <c r="H552" s="125"/>
      <c r="I552" s="125"/>
      <c r="J552" s="125"/>
      <c r="K552" s="125"/>
    </row>
    <row r="553" spans="2:11">
      <c r="B553" s="124"/>
      <c r="C553" s="125"/>
      <c r="D553" s="125"/>
      <c r="E553" s="125"/>
      <c r="F553" s="125"/>
      <c r="G553" s="125"/>
      <c r="H553" s="125"/>
      <c r="I553" s="125"/>
      <c r="J553" s="125"/>
      <c r="K553" s="125"/>
    </row>
    <row r="554" spans="2:11">
      <c r="B554" s="124"/>
      <c r="C554" s="125"/>
      <c r="D554" s="125"/>
      <c r="E554" s="125"/>
      <c r="F554" s="125"/>
      <c r="G554" s="125"/>
      <c r="H554" s="125"/>
      <c r="I554" s="125"/>
      <c r="J554" s="125"/>
      <c r="K554" s="125"/>
    </row>
    <row r="555" spans="2:11">
      <c r="B555" s="124"/>
      <c r="C555" s="125"/>
      <c r="D555" s="125"/>
      <c r="E555" s="125"/>
      <c r="F555" s="125"/>
      <c r="G555" s="125"/>
      <c r="H555" s="125"/>
      <c r="I555" s="125"/>
      <c r="J555" s="125"/>
      <c r="K555" s="125"/>
    </row>
    <row r="556" spans="2:11">
      <c r="B556" s="124"/>
      <c r="C556" s="125"/>
      <c r="D556" s="125"/>
      <c r="E556" s="125"/>
      <c r="F556" s="125"/>
      <c r="G556" s="125"/>
      <c r="H556" s="125"/>
      <c r="I556" s="125"/>
      <c r="J556" s="125"/>
      <c r="K556" s="125"/>
    </row>
    <row r="557" spans="2:11">
      <c r="B557" s="124"/>
      <c r="C557" s="125"/>
      <c r="D557" s="125"/>
      <c r="E557" s="125"/>
      <c r="F557" s="125"/>
      <c r="G557" s="125"/>
      <c r="H557" s="125"/>
      <c r="I557" s="125"/>
      <c r="J557" s="125"/>
      <c r="K557" s="125"/>
    </row>
    <row r="558" spans="2:11">
      <c r="B558" s="124"/>
      <c r="C558" s="125"/>
      <c r="D558" s="125"/>
      <c r="E558" s="125"/>
      <c r="F558" s="125"/>
      <c r="G558" s="125"/>
      <c r="H558" s="125"/>
      <c r="I558" s="125"/>
      <c r="J558" s="125"/>
      <c r="K558" s="125"/>
    </row>
    <row r="559" spans="2:11">
      <c r="B559" s="124"/>
      <c r="C559" s="125"/>
      <c r="D559" s="125"/>
      <c r="E559" s="125"/>
      <c r="F559" s="125"/>
      <c r="G559" s="125"/>
      <c r="H559" s="125"/>
      <c r="I559" s="125"/>
      <c r="J559" s="125"/>
      <c r="K559" s="125"/>
    </row>
    <row r="560" spans="2:11">
      <c r="B560" s="124"/>
      <c r="C560" s="125"/>
      <c r="D560" s="125"/>
      <c r="E560" s="125"/>
      <c r="F560" s="125"/>
      <c r="G560" s="125"/>
      <c r="H560" s="125"/>
      <c r="I560" s="125"/>
      <c r="J560" s="125"/>
      <c r="K560" s="125"/>
    </row>
    <row r="561" spans="2:11">
      <c r="B561" s="124"/>
      <c r="C561" s="125"/>
      <c r="D561" s="125"/>
      <c r="E561" s="125"/>
      <c r="F561" s="125"/>
      <c r="G561" s="125"/>
      <c r="H561" s="125"/>
      <c r="I561" s="125"/>
      <c r="J561" s="125"/>
      <c r="K561" s="125"/>
    </row>
    <row r="562" spans="2:11">
      <c r="B562" s="124"/>
      <c r="C562" s="125"/>
      <c r="D562" s="125"/>
      <c r="E562" s="125"/>
      <c r="F562" s="125"/>
      <c r="G562" s="125"/>
      <c r="H562" s="125"/>
      <c r="I562" s="125"/>
      <c r="J562" s="125"/>
      <c r="K562" s="125"/>
    </row>
    <row r="563" spans="2:11">
      <c r="B563" s="124"/>
      <c r="C563" s="125"/>
      <c r="D563" s="125"/>
      <c r="E563" s="125"/>
      <c r="F563" s="125"/>
      <c r="G563" s="125"/>
      <c r="H563" s="125"/>
      <c r="I563" s="125"/>
      <c r="J563" s="125"/>
      <c r="K563" s="125"/>
    </row>
    <row r="564" spans="2:11">
      <c r="B564" s="124"/>
      <c r="C564" s="125"/>
      <c r="D564" s="125"/>
      <c r="E564" s="125"/>
      <c r="F564" s="125"/>
      <c r="G564" s="125"/>
      <c r="H564" s="125"/>
      <c r="I564" s="125"/>
      <c r="J564" s="125"/>
      <c r="K564" s="125"/>
    </row>
    <row r="565" spans="2:11">
      <c r="B565" s="124"/>
      <c r="C565" s="124"/>
      <c r="D565" s="124"/>
      <c r="E565" s="125"/>
      <c r="F565" s="125"/>
      <c r="G565" s="125"/>
      <c r="H565" s="125"/>
      <c r="I565" s="125"/>
      <c r="J565" s="125"/>
      <c r="K565" s="125"/>
    </row>
    <row r="566" spans="2:11">
      <c r="B566" s="124"/>
      <c r="C566" s="124"/>
      <c r="D566" s="124"/>
      <c r="E566" s="125"/>
      <c r="F566" s="125"/>
      <c r="G566" s="125"/>
      <c r="H566" s="125"/>
      <c r="I566" s="125"/>
      <c r="J566" s="125"/>
      <c r="K566" s="125"/>
    </row>
    <row r="567" spans="2:11">
      <c r="B567" s="124"/>
      <c r="C567" s="124"/>
      <c r="D567" s="124"/>
      <c r="E567" s="125"/>
      <c r="F567" s="125"/>
      <c r="G567" s="125"/>
      <c r="H567" s="125"/>
      <c r="I567" s="125"/>
      <c r="J567" s="125"/>
      <c r="K567" s="125"/>
    </row>
    <row r="568" spans="2:11">
      <c r="B568" s="124"/>
      <c r="C568" s="124"/>
      <c r="D568" s="124"/>
      <c r="E568" s="125"/>
      <c r="F568" s="125"/>
      <c r="G568" s="125"/>
      <c r="H568" s="125"/>
      <c r="I568" s="125"/>
      <c r="J568" s="125"/>
      <c r="K568" s="125"/>
    </row>
    <row r="569" spans="2:11">
      <c r="B569" s="124"/>
      <c r="C569" s="124"/>
      <c r="D569" s="124"/>
      <c r="E569" s="125"/>
      <c r="F569" s="125"/>
      <c r="G569" s="125"/>
      <c r="H569" s="125"/>
      <c r="I569" s="125"/>
      <c r="J569" s="125"/>
      <c r="K569" s="125"/>
    </row>
    <row r="570" spans="2:11">
      <c r="B570" s="124"/>
      <c r="C570" s="124"/>
      <c r="D570" s="124"/>
      <c r="E570" s="125"/>
      <c r="F570" s="125"/>
      <c r="G570" s="125"/>
      <c r="H570" s="125"/>
      <c r="I570" s="125"/>
      <c r="J570" s="125"/>
      <c r="K570" s="125"/>
    </row>
    <row r="571" spans="2:11">
      <c r="B571" s="124"/>
      <c r="C571" s="124"/>
      <c r="D571" s="124"/>
      <c r="E571" s="125"/>
      <c r="F571" s="125"/>
      <c r="G571" s="125"/>
      <c r="H571" s="125"/>
      <c r="I571" s="125"/>
      <c r="J571" s="125"/>
      <c r="K571" s="125"/>
    </row>
    <row r="572" spans="2:11">
      <c r="B572" s="124"/>
      <c r="C572" s="124"/>
      <c r="D572" s="124"/>
      <c r="E572" s="125"/>
      <c r="F572" s="125"/>
      <c r="G572" s="125"/>
      <c r="H572" s="125"/>
      <c r="I572" s="125"/>
      <c r="J572" s="125"/>
      <c r="K572" s="125"/>
    </row>
    <row r="573" spans="2:11">
      <c r="B573" s="124"/>
      <c r="C573" s="124"/>
      <c r="D573" s="124"/>
      <c r="E573" s="125"/>
      <c r="F573" s="125"/>
      <c r="G573" s="125"/>
      <c r="H573" s="125"/>
      <c r="I573" s="125"/>
      <c r="J573" s="125"/>
      <c r="K573" s="125"/>
    </row>
    <row r="574" spans="2:11">
      <c r="B574" s="124"/>
      <c r="C574" s="124"/>
      <c r="D574" s="124"/>
      <c r="E574" s="125"/>
      <c r="F574" s="125"/>
      <c r="G574" s="125"/>
      <c r="H574" s="125"/>
      <c r="I574" s="125"/>
      <c r="J574" s="125"/>
      <c r="K574" s="125"/>
    </row>
    <row r="575" spans="2:11">
      <c r="B575" s="124"/>
      <c r="C575" s="124"/>
      <c r="D575" s="124"/>
      <c r="E575" s="125"/>
      <c r="F575" s="125"/>
      <c r="G575" s="125"/>
      <c r="H575" s="125"/>
      <c r="I575" s="125"/>
      <c r="J575" s="125"/>
      <c r="K575" s="125"/>
    </row>
    <row r="576" spans="2:11">
      <c r="B576" s="124"/>
      <c r="C576" s="124"/>
      <c r="D576" s="124"/>
      <c r="E576" s="125"/>
      <c r="F576" s="125"/>
      <c r="G576" s="125"/>
      <c r="H576" s="125"/>
      <c r="I576" s="125"/>
      <c r="J576" s="125"/>
      <c r="K576" s="125"/>
    </row>
    <row r="577" spans="2:11">
      <c r="B577" s="124"/>
      <c r="C577" s="124"/>
      <c r="D577" s="124"/>
      <c r="E577" s="125"/>
      <c r="F577" s="125"/>
      <c r="G577" s="125"/>
      <c r="H577" s="125"/>
      <c r="I577" s="125"/>
      <c r="J577" s="125"/>
      <c r="K577" s="125"/>
    </row>
    <row r="578" spans="2:11">
      <c r="B578" s="124"/>
      <c r="C578" s="124"/>
      <c r="D578" s="124"/>
      <c r="E578" s="125"/>
      <c r="F578" s="125"/>
      <c r="G578" s="125"/>
      <c r="H578" s="125"/>
      <c r="I578" s="125"/>
      <c r="J578" s="125"/>
      <c r="K578" s="125"/>
    </row>
    <row r="579" spans="2:11">
      <c r="B579" s="124"/>
      <c r="C579" s="124"/>
      <c r="D579" s="124"/>
      <c r="E579" s="125"/>
      <c r="F579" s="125"/>
      <c r="G579" s="125"/>
      <c r="H579" s="125"/>
      <c r="I579" s="125"/>
      <c r="J579" s="125"/>
      <c r="K579" s="125"/>
    </row>
    <row r="580" spans="2:11">
      <c r="B580" s="124"/>
      <c r="C580" s="124"/>
      <c r="D580" s="124"/>
      <c r="E580" s="125"/>
      <c r="F580" s="125"/>
      <c r="G580" s="125"/>
      <c r="H580" s="125"/>
      <c r="I580" s="125"/>
      <c r="J580" s="125"/>
      <c r="K580" s="125"/>
    </row>
    <row r="581" spans="2:11">
      <c r="B581" s="124"/>
      <c r="C581" s="124"/>
      <c r="D581" s="124"/>
      <c r="E581" s="125"/>
      <c r="F581" s="125"/>
      <c r="G581" s="125"/>
      <c r="H581" s="125"/>
      <c r="I581" s="125"/>
      <c r="J581" s="125"/>
      <c r="K581" s="125"/>
    </row>
    <row r="582" spans="2:11">
      <c r="B582" s="124"/>
      <c r="C582" s="124"/>
      <c r="D582" s="124"/>
      <c r="E582" s="125"/>
      <c r="F582" s="125"/>
      <c r="G582" s="125"/>
      <c r="H582" s="125"/>
      <c r="I582" s="125"/>
      <c r="J582" s="125"/>
      <c r="K582" s="125"/>
    </row>
    <row r="583" spans="2:11">
      <c r="B583" s="124"/>
      <c r="C583" s="124"/>
      <c r="D583" s="124"/>
      <c r="E583" s="125"/>
      <c r="F583" s="125"/>
      <c r="G583" s="125"/>
      <c r="H583" s="125"/>
      <c r="I583" s="125"/>
      <c r="J583" s="125"/>
      <c r="K583" s="125"/>
    </row>
    <row r="584" spans="2:11">
      <c r="B584" s="124"/>
      <c r="C584" s="124"/>
      <c r="D584" s="124"/>
      <c r="E584" s="125"/>
      <c r="F584" s="125"/>
      <c r="G584" s="125"/>
      <c r="H584" s="125"/>
      <c r="I584" s="125"/>
      <c r="J584" s="125"/>
      <c r="K584" s="125"/>
    </row>
    <row r="585" spans="2:11">
      <c r="B585" s="124"/>
      <c r="C585" s="124"/>
      <c r="D585" s="124"/>
      <c r="E585" s="125"/>
      <c r="F585" s="125"/>
      <c r="G585" s="125"/>
      <c r="H585" s="125"/>
      <c r="I585" s="125"/>
      <c r="J585" s="125"/>
      <c r="K585" s="125"/>
    </row>
    <row r="586" spans="2:11">
      <c r="B586" s="124"/>
      <c r="C586" s="124"/>
      <c r="D586" s="124"/>
      <c r="E586" s="125"/>
      <c r="F586" s="125"/>
      <c r="G586" s="125"/>
      <c r="H586" s="125"/>
      <c r="I586" s="125"/>
      <c r="J586" s="125"/>
      <c r="K586" s="125"/>
    </row>
    <row r="587" spans="2:11">
      <c r="B587" s="124"/>
      <c r="C587" s="124"/>
      <c r="D587" s="124"/>
      <c r="E587" s="125"/>
      <c r="F587" s="125"/>
      <c r="G587" s="125"/>
      <c r="H587" s="125"/>
      <c r="I587" s="125"/>
      <c r="J587" s="125"/>
      <c r="K587" s="125"/>
    </row>
    <row r="588" spans="2:11">
      <c r="B588" s="124"/>
      <c r="C588" s="124"/>
      <c r="D588" s="124"/>
      <c r="E588" s="125"/>
      <c r="F588" s="125"/>
      <c r="G588" s="125"/>
      <c r="H588" s="125"/>
      <c r="I588" s="125"/>
      <c r="J588" s="125"/>
      <c r="K588" s="125"/>
    </row>
    <row r="589" spans="2:11">
      <c r="B589" s="124"/>
      <c r="C589" s="124"/>
      <c r="D589" s="124"/>
      <c r="E589" s="125"/>
      <c r="F589" s="125"/>
      <c r="G589" s="125"/>
      <c r="H589" s="125"/>
      <c r="I589" s="125"/>
      <c r="J589" s="125"/>
      <c r="K589" s="125"/>
    </row>
    <row r="590" spans="2:11">
      <c r="B590" s="124"/>
      <c r="C590" s="124"/>
      <c r="D590" s="124"/>
      <c r="E590" s="125"/>
      <c r="F590" s="125"/>
      <c r="G590" s="125"/>
      <c r="H590" s="125"/>
      <c r="I590" s="125"/>
      <c r="J590" s="125"/>
      <c r="K590" s="125"/>
    </row>
    <row r="591" spans="2:11">
      <c r="B591" s="124"/>
      <c r="C591" s="124"/>
      <c r="D591" s="124"/>
      <c r="E591" s="125"/>
      <c r="F591" s="125"/>
      <c r="G591" s="125"/>
      <c r="H591" s="125"/>
      <c r="I591" s="125"/>
      <c r="J591" s="125"/>
      <c r="K591" s="125"/>
    </row>
    <row r="592" spans="2:11">
      <c r="B592" s="124"/>
      <c r="C592" s="124"/>
      <c r="D592" s="124"/>
      <c r="E592" s="125"/>
      <c r="F592" s="125"/>
      <c r="G592" s="125"/>
      <c r="H592" s="125"/>
      <c r="I592" s="125"/>
      <c r="J592" s="125"/>
      <c r="K592" s="125"/>
    </row>
    <row r="593" spans="2:11">
      <c r="B593" s="124"/>
      <c r="C593" s="124"/>
      <c r="D593" s="124"/>
      <c r="E593" s="125"/>
      <c r="F593" s="125"/>
      <c r="G593" s="125"/>
      <c r="H593" s="125"/>
      <c r="I593" s="125"/>
      <c r="J593" s="125"/>
      <c r="K593" s="125"/>
    </row>
    <row r="594" spans="2:11">
      <c r="B594" s="124"/>
      <c r="C594" s="124"/>
      <c r="D594" s="124"/>
      <c r="E594" s="125"/>
      <c r="F594" s="125"/>
      <c r="G594" s="125"/>
      <c r="H594" s="125"/>
      <c r="I594" s="125"/>
      <c r="J594" s="125"/>
      <c r="K594" s="125"/>
    </row>
    <row r="595" spans="2:11">
      <c r="B595" s="124"/>
      <c r="C595" s="124"/>
      <c r="D595" s="124"/>
      <c r="E595" s="125"/>
      <c r="F595" s="125"/>
      <c r="G595" s="125"/>
      <c r="H595" s="125"/>
      <c r="I595" s="125"/>
      <c r="J595" s="125"/>
      <c r="K595" s="125"/>
    </row>
    <row r="596" spans="2:11">
      <c r="B596" s="124"/>
      <c r="C596" s="124"/>
      <c r="D596" s="124"/>
      <c r="E596" s="125"/>
      <c r="F596" s="125"/>
      <c r="G596" s="125"/>
      <c r="H596" s="125"/>
      <c r="I596" s="125"/>
      <c r="J596" s="125"/>
      <c r="K596" s="125"/>
    </row>
    <row r="597" spans="2:11">
      <c r="B597" s="124"/>
      <c r="C597" s="124"/>
      <c r="D597" s="124"/>
      <c r="E597" s="125"/>
      <c r="F597" s="125"/>
      <c r="G597" s="125"/>
      <c r="H597" s="125"/>
      <c r="I597" s="125"/>
      <c r="J597" s="125"/>
      <c r="K597" s="125"/>
    </row>
    <row r="598" spans="2:11">
      <c r="B598" s="124"/>
      <c r="C598" s="124"/>
      <c r="D598" s="124"/>
      <c r="E598" s="125"/>
      <c r="F598" s="125"/>
      <c r="G598" s="125"/>
      <c r="H598" s="125"/>
      <c r="I598" s="125"/>
      <c r="J598" s="125"/>
      <c r="K598" s="125"/>
    </row>
    <row r="599" spans="2:11">
      <c r="B599" s="124"/>
      <c r="C599" s="124"/>
      <c r="D599" s="124"/>
      <c r="E599" s="125"/>
      <c r="F599" s="125"/>
      <c r="G599" s="125"/>
      <c r="H599" s="125"/>
      <c r="I599" s="125"/>
      <c r="J599" s="125"/>
      <c r="K599" s="125"/>
    </row>
    <row r="600" spans="2:11">
      <c r="B600" s="124"/>
      <c r="C600" s="124"/>
      <c r="D600" s="124"/>
      <c r="E600" s="125"/>
      <c r="F600" s="125"/>
      <c r="G600" s="125"/>
      <c r="H600" s="125"/>
      <c r="I600" s="125"/>
      <c r="J600" s="125"/>
      <c r="K600" s="125"/>
    </row>
    <row r="601" spans="2:11">
      <c r="B601" s="124"/>
      <c r="C601" s="124"/>
      <c r="D601" s="124"/>
      <c r="E601" s="125"/>
      <c r="F601" s="125"/>
      <c r="G601" s="125"/>
      <c r="H601" s="125"/>
      <c r="I601" s="125"/>
      <c r="J601" s="125"/>
      <c r="K601" s="125"/>
    </row>
    <row r="602" spans="2:11">
      <c r="B602" s="124"/>
      <c r="C602" s="124"/>
      <c r="D602" s="124"/>
      <c r="E602" s="125"/>
      <c r="F602" s="125"/>
      <c r="G602" s="125"/>
      <c r="H602" s="125"/>
      <c r="I602" s="125"/>
      <c r="J602" s="125"/>
      <c r="K602" s="125"/>
    </row>
    <row r="603" spans="2:11">
      <c r="B603" s="124"/>
      <c r="C603" s="124"/>
      <c r="D603" s="124"/>
      <c r="E603" s="125"/>
      <c r="F603" s="125"/>
      <c r="G603" s="125"/>
      <c r="H603" s="125"/>
      <c r="I603" s="125"/>
      <c r="J603" s="125"/>
      <c r="K603" s="125"/>
    </row>
    <row r="604" spans="2:11">
      <c r="B604" s="124"/>
      <c r="C604" s="124"/>
      <c r="D604" s="124"/>
      <c r="E604" s="125"/>
      <c r="F604" s="125"/>
      <c r="G604" s="125"/>
      <c r="H604" s="125"/>
      <c r="I604" s="125"/>
      <c r="J604" s="125"/>
      <c r="K604" s="125"/>
    </row>
    <row r="605" spans="2:11">
      <c r="B605" s="124"/>
      <c r="C605" s="124"/>
      <c r="D605" s="124"/>
      <c r="E605" s="125"/>
      <c r="F605" s="125"/>
      <c r="G605" s="125"/>
      <c r="H605" s="125"/>
      <c r="I605" s="125"/>
      <c r="J605" s="125"/>
      <c r="K605" s="125"/>
    </row>
    <row r="606" spans="2:11">
      <c r="B606" s="124"/>
      <c r="C606" s="124"/>
      <c r="D606" s="124"/>
      <c r="E606" s="125"/>
      <c r="F606" s="125"/>
      <c r="G606" s="125"/>
      <c r="H606" s="125"/>
      <c r="I606" s="125"/>
      <c r="J606" s="125"/>
      <c r="K606" s="125"/>
    </row>
    <row r="607" spans="2:11">
      <c r="B607" s="124"/>
      <c r="C607" s="124"/>
      <c r="D607" s="124"/>
      <c r="E607" s="125"/>
      <c r="F607" s="125"/>
      <c r="G607" s="125"/>
      <c r="H607" s="125"/>
      <c r="I607" s="125"/>
      <c r="J607" s="125"/>
      <c r="K607" s="125"/>
    </row>
    <row r="608" spans="2:11">
      <c r="B608" s="124"/>
      <c r="C608" s="124"/>
      <c r="D608" s="124"/>
      <c r="E608" s="125"/>
      <c r="F608" s="125"/>
      <c r="G608" s="125"/>
      <c r="H608" s="125"/>
      <c r="I608" s="125"/>
      <c r="J608" s="125"/>
      <c r="K608" s="125"/>
    </row>
    <row r="609" spans="2:11">
      <c r="B609" s="124"/>
      <c r="C609" s="124"/>
      <c r="D609" s="124"/>
      <c r="E609" s="125"/>
      <c r="F609" s="125"/>
      <c r="G609" s="125"/>
      <c r="H609" s="125"/>
      <c r="I609" s="125"/>
      <c r="J609" s="125"/>
      <c r="K609" s="125"/>
    </row>
    <row r="610" spans="2:11">
      <c r="B610" s="124"/>
      <c r="C610" s="124"/>
      <c r="D610" s="124"/>
      <c r="E610" s="125"/>
      <c r="F610" s="125"/>
      <c r="G610" s="125"/>
      <c r="H610" s="125"/>
      <c r="I610" s="125"/>
      <c r="J610" s="125"/>
      <c r="K610" s="125"/>
    </row>
    <row r="611" spans="2:11">
      <c r="B611" s="124"/>
      <c r="C611" s="124"/>
      <c r="D611" s="124"/>
      <c r="E611" s="125"/>
      <c r="F611" s="125"/>
      <c r="G611" s="125"/>
      <c r="H611" s="125"/>
      <c r="I611" s="125"/>
      <c r="J611" s="125"/>
      <c r="K611" s="125"/>
    </row>
    <row r="612" spans="2:11">
      <c r="B612" s="124"/>
      <c r="C612" s="124"/>
      <c r="D612" s="124"/>
      <c r="E612" s="125"/>
      <c r="F612" s="125"/>
      <c r="G612" s="125"/>
      <c r="H612" s="125"/>
      <c r="I612" s="125"/>
      <c r="J612" s="125"/>
      <c r="K612" s="125"/>
    </row>
    <row r="613" spans="2:11">
      <c r="B613" s="124"/>
      <c r="C613" s="124"/>
      <c r="D613" s="124"/>
      <c r="E613" s="125"/>
      <c r="F613" s="125"/>
      <c r="G613" s="125"/>
      <c r="H613" s="125"/>
      <c r="I613" s="125"/>
      <c r="J613" s="125"/>
      <c r="K613" s="125"/>
    </row>
    <row r="614" spans="2:11">
      <c r="B614" s="124"/>
      <c r="C614" s="124"/>
      <c r="D614" s="124"/>
      <c r="E614" s="125"/>
      <c r="F614" s="125"/>
      <c r="G614" s="125"/>
      <c r="H614" s="125"/>
      <c r="I614" s="125"/>
      <c r="J614" s="125"/>
      <c r="K614" s="125"/>
    </row>
    <row r="615" spans="2:11">
      <c r="B615" s="124"/>
      <c r="C615" s="124"/>
      <c r="D615" s="124"/>
      <c r="E615" s="125"/>
      <c r="F615" s="125"/>
      <c r="G615" s="125"/>
      <c r="H615" s="125"/>
      <c r="I615" s="125"/>
      <c r="J615" s="125"/>
      <c r="K615" s="125"/>
    </row>
    <row r="616" spans="2:11">
      <c r="B616" s="124"/>
      <c r="C616" s="124"/>
      <c r="D616" s="124"/>
      <c r="E616" s="125"/>
      <c r="F616" s="125"/>
      <c r="G616" s="125"/>
      <c r="H616" s="125"/>
      <c r="I616" s="125"/>
      <c r="J616" s="125"/>
      <c r="K616" s="125"/>
    </row>
    <row r="617" spans="2:11">
      <c r="B617" s="124"/>
      <c r="C617" s="124"/>
      <c r="D617" s="124"/>
      <c r="E617" s="125"/>
      <c r="F617" s="125"/>
      <c r="G617" s="125"/>
      <c r="H617" s="125"/>
      <c r="I617" s="125"/>
      <c r="J617" s="125"/>
      <c r="K617" s="125"/>
    </row>
    <row r="618" spans="2:11">
      <c r="B618" s="124"/>
      <c r="C618" s="124"/>
      <c r="D618" s="124"/>
      <c r="E618" s="125"/>
      <c r="F618" s="125"/>
      <c r="G618" s="125"/>
      <c r="H618" s="125"/>
      <c r="I618" s="125"/>
      <c r="J618" s="125"/>
      <c r="K618" s="125"/>
    </row>
    <row r="619" spans="2:11">
      <c r="B619" s="124"/>
      <c r="C619" s="124"/>
      <c r="D619" s="124"/>
      <c r="E619" s="125"/>
      <c r="F619" s="125"/>
      <c r="G619" s="125"/>
      <c r="H619" s="125"/>
      <c r="I619" s="125"/>
      <c r="J619" s="125"/>
      <c r="K619" s="125"/>
    </row>
    <row r="620" spans="2:11">
      <c r="B620" s="124"/>
      <c r="C620" s="124"/>
      <c r="D620" s="124"/>
      <c r="E620" s="125"/>
      <c r="F620" s="125"/>
      <c r="G620" s="125"/>
      <c r="H620" s="125"/>
      <c r="I620" s="125"/>
      <c r="J620" s="125"/>
      <c r="K620" s="125"/>
    </row>
    <row r="621" spans="2:11">
      <c r="B621" s="124"/>
      <c r="C621" s="124"/>
      <c r="D621" s="124"/>
      <c r="E621" s="125"/>
      <c r="F621" s="125"/>
      <c r="G621" s="125"/>
      <c r="H621" s="125"/>
      <c r="I621" s="125"/>
      <c r="J621" s="125"/>
      <c r="K621" s="125"/>
    </row>
    <row r="622" spans="2:11">
      <c r="B622" s="124"/>
      <c r="C622" s="124"/>
      <c r="D622" s="124"/>
      <c r="E622" s="125"/>
      <c r="F622" s="125"/>
      <c r="G622" s="125"/>
      <c r="H622" s="125"/>
      <c r="I622" s="125"/>
      <c r="J622" s="125"/>
      <c r="K622" s="125"/>
    </row>
    <row r="623" spans="2:11">
      <c r="B623" s="124"/>
      <c r="C623" s="124"/>
      <c r="D623" s="124"/>
      <c r="E623" s="125"/>
      <c r="F623" s="125"/>
      <c r="G623" s="125"/>
      <c r="H623" s="125"/>
      <c r="I623" s="125"/>
      <c r="J623" s="125"/>
      <c r="K623" s="125"/>
    </row>
    <row r="624" spans="2:11">
      <c r="B624" s="124"/>
      <c r="C624" s="124"/>
      <c r="D624" s="124"/>
      <c r="E624" s="125"/>
      <c r="F624" s="125"/>
      <c r="G624" s="125"/>
      <c r="H624" s="125"/>
      <c r="I624" s="125"/>
      <c r="J624" s="125"/>
      <c r="K624" s="125"/>
    </row>
    <row r="625" spans="2:11">
      <c r="B625" s="124"/>
      <c r="C625" s="124"/>
      <c r="D625" s="124"/>
      <c r="E625" s="125"/>
      <c r="F625" s="125"/>
      <c r="G625" s="125"/>
      <c r="H625" s="125"/>
      <c r="I625" s="125"/>
      <c r="J625" s="125"/>
      <c r="K625" s="125"/>
    </row>
    <row r="626" spans="2:11">
      <c r="B626" s="124"/>
      <c r="C626" s="124"/>
      <c r="D626" s="124"/>
      <c r="E626" s="125"/>
      <c r="F626" s="125"/>
      <c r="G626" s="125"/>
      <c r="H626" s="125"/>
      <c r="I626" s="125"/>
      <c r="J626" s="125"/>
      <c r="K626" s="125"/>
    </row>
    <row r="627" spans="2:11">
      <c r="B627" s="124"/>
      <c r="C627" s="124"/>
      <c r="D627" s="124"/>
      <c r="E627" s="125"/>
      <c r="F627" s="125"/>
      <c r="G627" s="125"/>
      <c r="H627" s="125"/>
      <c r="I627" s="125"/>
      <c r="J627" s="125"/>
      <c r="K627" s="125"/>
    </row>
    <row r="628" spans="2:11">
      <c r="B628" s="124"/>
      <c r="C628" s="124"/>
      <c r="D628" s="124"/>
      <c r="E628" s="125"/>
      <c r="F628" s="125"/>
      <c r="G628" s="125"/>
      <c r="H628" s="125"/>
      <c r="I628" s="125"/>
      <c r="J628" s="125"/>
      <c r="K628" s="125"/>
    </row>
    <row r="629" spans="2:11">
      <c r="B629" s="124"/>
      <c r="C629" s="124"/>
      <c r="D629" s="124"/>
      <c r="E629" s="125"/>
      <c r="F629" s="125"/>
      <c r="G629" s="125"/>
      <c r="H629" s="125"/>
      <c r="I629" s="125"/>
      <c r="J629" s="125"/>
      <c r="K629" s="125"/>
    </row>
    <row r="630" spans="2:11">
      <c r="B630" s="124"/>
      <c r="C630" s="124"/>
      <c r="D630" s="124"/>
      <c r="E630" s="125"/>
      <c r="F630" s="125"/>
      <c r="G630" s="125"/>
      <c r="H630" s="125"/>
      <c r="I630" s="125"/>
      <c r="J630" s="125"/>
      <c r="K630" s="125"/>
    </row>
    <row r="631" spans="2:11">
      <c r="B631" s="124"/>
      <c r="C631" s="124"/>
      <c r="D631" s="124"/>
      <c r="E631" s="125"/>
      <c r="F631" s="125"/>
      <c r="G631" s="125"/>
      <c r="H631" s="125"/>
      <c r="I631" s="125"/>
      <c r="J631" s="125"/>
      <c r="K631" s="125"/>
    </row>
    <row r="632" spans="2:11">
      <c r="B632" s="124"/>
      <c r="C632" s="124"/>
      <c r="D632" s="124"/>
      <c r="E632" s="125"/>
      <c r="F632" s="125"/>
      <c r="G632" s="125"/>
      <c r="H632" s="125"/>
      <c r="I632" s="125"/>
      <c r="J632" s="125"/>
      <c r="K632" s="125"/>
    </row>
    <row r="633" spans="2:11">
      <c r="B633" s="124"/>
      <c r="C633" s="124"/>
      <c r="D633" s="124"/>
      <c r="E633" s="125"/>
      <c r="F633" s="125"/>
      <c r="G633" s="125"/>
      <c r="H633" s="125"/>
      <c r="I633" s="125"/>
      <c r="J633" s="125"/>
      <c r="K633" s="125"/>
    </row>
    <row r="634" spans="2:11">
      <c r="B634" s="124"/>
      <c r="C634" s="124"/>
      <c r="D634" s="124"/>
      <c r="E634" s="125"/>
      <c r="F634" s="125"/>
      <c r="G634" s="125"/>
      <c r="H634" s="125"/>
      <c r="I634" s="125"/>
      <c r="J634" s="125"/>
      <c r="K634" s="125"/>
    </row>
    <row r="635" spans="2:11">
      <c r="B635" s="124"/>
      <c r="C635" s="124"/>
      <c r="D635" s="124"/>
      <c r="E635" s="125"/>
      <c r="F635" s="125"/>
      <c r="G635" s="125"/>
      <c r="H635" s="125"/>
      <c r="I635" s="125"/>
      <c r="J635" s="125"/>
      <c r="K635" s="125"/>
    </row>
    <row r="636" spans="2:11">
      <c r="B636" s="124"/>
      <c r="C636" s="124"/>
      <c r="D636" s="124"/>
      <c r="E636" s="125"/>
      <c r="F636" s="125"/>
      <c r="G636" s="125"/>
      <c r="H636" s="125"/>
      <c r="I636" s="125"/>
      <c r="J636" s="125"/>
      <c r="K636" s="125"/>
    </row>
    <row r="637" spans="2:11">
      <c r="B637" s="124"/>
      <c r="C637" s="124"/>
      <c r="D637" s="124"/>
      <c r="E637" s="125"/>
      <c r="F637" s="125"/>
      <c r="G637" s="125"/>
      <c r="H637" s="125"/>
      <c r="I637" s="125"/>
      <c r="J637" s="125"/>
      <c r="K637" s="125"/>
    </row>
    <row r="638" spans="2:11">
      <c r="B638" s="124"/>
      <c r="C638" s="124"/>
      <c r="D638" s="124"/>
      <c r="E638" s="125"/>
      <c r="F638" s="125"/>
      <c r="G638" s="125"/>
      <c r="H638" s="125"/>
      <c r="I638" s="125"/>
      <c r="J638" s="125"/>
      <c r="K638" s="125"/>
    </row>
    <row r="639" spans="2:11">
      <c r="B639" s="124"/>
      <c r="C639" s="124"/>
      <c r="D639" s="124"/>
      <c r="E639" s="125"/>
      <c r="F639" s="125"/>
      <c r="G639" s="125"/>
      <c r="H639" s="125"/>
      <c r="I639" s="125"/>
      <c r="J639" s="125"/>
      <c r="K639" s="125"/>
    </row>
    <row r="640" spans="2:11">
      <c r="B640" s="124"/>
      <c r="C640" s="124"/>
      <c r="D640" s="124"/>
      <c r="E640" s="125"/>
      <c r="F640" s="125"/>
      <c r="G640" s="125"/>
      <c r="H640" s="125"/>
      <c r="I640" s="125"/>
      <c r="J640" s="125"/>
      <c r="K640" s="125"/>
    </row>
    <row r="641" spans="2:11">
      <c r="B641" s="124"/>
      <c r="C641" s="124"/>
      <c r="D641" s="124"/>
      <c r="E641" s="125"/>
      <c r="F641" s="125"/>
      <c r="G641" s="125"/>
      <c r="H641" s="125"/>
      <c r="I641" s="125"/>
      <c r="J641" s="125"/>
      <c r="K641" s="125"/>
    </row>
    <row r="642" spans="2:11">
      <c r="B642" s="124"/>
      <c r="C642" s="124"/>
      <c r="D642" s="124"/>
      <c r="E642" s="125"/>
      <c r="F642" s="125"/>
      <c r="G642" s="125"/>
      <c r="H642" s="125"/>
      <c r="I642" s="125"/>
      <c r="J642" s="125"/>
      <c r="K642" s="125"/>
    </row>
    <row r="643" spans="2:11">
      <c r="B643" s="124"/>
      <c r="C643" s="124"/>
      <c r="D643" s="124"/>
      <c r="E643" s="125"/>
      <c r="F643" s="125"/>
      <c r="G643" s="125"/>
      <c r="H643" s="125"/>
      <c r="I643" s="125"/>
      <c r="J643" s="125"/>
      <c r="K643" s="125"/>
    </row>
    <row r="644" spans="2:11">
      <c r="B644" s="124"/>
      <c r="C644" s="124"/>
      <c r="D644" s="124"/>
      <c r="E644" s="125"/>
      <c r="F644" s="125"/>
      <c r="G644" s="125"/>
      <c r="H644" s="125"/>
      <c r="I644" s="125"/>
      <c r="J644" s="125"/>
      <c r="K644" s="125"/>
    </row>
    <row r="645" spans="2:11">
      <c r="B645" s="124"/>
      <c r="C645" s="124"/>
      <c r="D645" s="124"/>
      <c r="E645" s="125"/>
      <c r="F645" s="125"/>
      <c r="G645" s="125"/>
      <c r="H645" s="125"/>
      <c r="I645" s="125"/>
      <c r="J645" s="125"/>
      <c r="K645" s="125"/>
    </row>
    <row r="646" spans="2:11">
      <c r="B646" s="124"/>
      <c r="C646" s="124"/>
      <c r="D646" s="124"/>
      <c r="E646" s="125"/>
      <c r="F646" s="125"/>
      <c r="G646" s="125"/>
      <c r="H646" s="125"/>
      <c r="I646" s="125"/>
      <c r="J646" s="125"/>
      <c r="K646" s="125"/>
    </row>
    <row r="647" spans="2:11">
      <c r="B647" s="124"/>
      <c r="C647" s="124"/>
      <c r="D647" s="124"/>
      <c r="E647" s="125"/>
      <c r="F647" s="125"/>
      <c r="G647" s="125"/>
      <c r="H647" s="125"/>
      <c r="I647" s="125"/>
      <c r="J647" s="125"/>
      <c r="K647" s="125"/>
    </row>
    <row r="648" spans="2:11">
      <c r="B648" s="124"/>
      <c r="C648" s="124"/>
      <c r="D648" s="124"/>
      <c r="E648" s="125"/>
      <c r="F648" s="125"/>
      <c r="G648" s="125"/>
      <c r="H648" s="125"/>
      <c r="I648" s="125"/>
      <c r="J648" s="125"/>
      <c r="K648" s="125"/>
    </row>
    <row r="649" spans="2:11">
      <c r="B649" s="124"/>
      <c r="C649" s="124"/>
      <c r="D649" s="124"/>
      <c r="E649" s="125"/>
      <c r="F649" s="125"/>
      <c r="G649" s="125"/>
      <c r="H649" s="125"/>
      <c r="I649" s="125"/>
      <c r="J649" s="125"/>
      <c r="K649" s="125"/>
    </row>
    <row r="650" spans="2:11">
      <c r="B650" s="124"/>
      <c r="C650" s="124"/>
      <c r="D650" s="124"/>
      <c r="E650" s="125"/>
      <c r="F650" s="125"/>
      <c r="G650" s="125"/>
      <c r="H650" s="125"/>
      <c r="I650" s="125"/>
      <c r="J650" s="125"/>
      <c r="K650" s="125"/>
    </row>
    <row r="651" spans="2:11">
      <c r="B651" s="124"/>
      <c r="C651" s="124"/>
      <c r="D651" s="124"/>
      <c r="E651" s="125"/>
      <c r="F651" s="125"/>
      <c r="G651" s="125"/>
      <c r="H651" s="125"/>
      <c r="I651" s="125"/>
      <c r="J651" s="125"/>
      <c r="K651" s="125"/>
    </row>
    <row r="652" spans="2:11">
      <c r="B652" s="124"/>
      <c r="C652" s="124"/>
      <c r="D652" s="124"/>
      <c r="E652" s="125"/>
      <c r="F652" s="125"/>
      <c r="G652" s="125"/>
      <c r="H652" s="125"/>
      <c r="I652" s="125"/>
      <c r="J652" s="125"/>
      <c r="K652" s="125"/>
    </row>
    <row r="653" spans="2:11">
      <c r="B653" s="124"/>
      <c r="C653" s="124"/>
      <c r="D653" s="124"/>
      <c r="E653" s="125"/>
      <c r="F653" s="125"/>
      <c r="G653" s="125"/>
      <c r="H653" s="125"/>
      <c r="I653" s="125"/>
      <c r="J653" s="125"/>
      <c r="K653" s="125"/>
    </row>
    <row r="654" spans="2:11">
      <c r="B654" s="124"/>
      <c r="C654" s="124"/>
      <c r="D654" s="124"/>
      <c r="E654" s="125"/>
      <c r="F654" s="125"/>
      <c r="G654" s="125"/>
      <c r="H654" s="125"/>
      <c r="I654" s="125"/>
      <c r="J654" s="125"/>
      <c r="K654" s="125"/>
    </row>
    <row r="655" spans="2:11">
      <c r="B655" s="124"/>
      <c r="C655" s="124"/>
      <c r="D655" s="124"/>
      <c r="E655" s="125"/>
      <c r="F655" s="125"/>
      <c r="G655" s="125"/>
      <c r="H655" s="125"/>
      <c r="I655" s="125"/>
      <c r="J655" s="125"/>
      <c r="K655" s="125"/>
    </row>
    <row r="656" spans="2:11">
      <c r="B656" s="124"/>
      <c r="C656" s="124"/>
      <c r="D656" s="124"/>
      <c r="E656" s="125"/>
      <c r="F656" s="125"/>
      <c r="G656" s="125"/>
      <c r="H656" s="125"/>
      <c r="I656" s="125"/>
      <c r="J656" s="125"/>
      <c r="K656" s="125"/>
    </row>
    <row r="657" spans="2:11">
      <c r="B657" s="124"/>
      <c r="C657" s="124"/>
      <c r="D657" s="124"/>
      <c r="E657" s="125"/>
      <c r="F657" s="125"/>
      <c r="G657" s="125"/>
      <c r="H657" s="125"/>
      <c r="I657" s="125"/>
      <c r="J657" s="125"/>
      <c r="K657" s="125"/>
    </row>
    <row r="658" spans="2:11">
      <c r="B658" s="124"/>
      <c r="C658" s="124"/>
      <c r="D658" s="124"/>
      <c r="E658" s="125"/>
      <c r="F658" s="125"/>
      <c r="G658" s="125"/>
      <c r="H658" s="125"/>
      <c r="I658" s="125"/>
      <c r="J658" s="125"/>
      <c r="K658" s="125"/>
    </row>
    <row r="659" spans="2:11">
      <c r="B659" s="124"/>
      <c r="C659" s="124"/>
      <c r="D659" s="124"/>
      <c r="E659" s="125"/>
      <c r="F659" s="125"/>
      <c r="G659" s="125"/>
      <c r="H659" s="125"/>
      <c r="I659" s="125"/>
      <c r="J659" s="125"/>
      <c r="K659" s="125"/>
    </row>
    <row r="660" spans="2:11">
      <c r="B660" s="124"/>
      <c r="C660" s="124"/>
      <c r="D660" s="124"/>
      <c r="E660" s="125"/>
      <c r="F660" s="125"/>
      <c r="G660" s="125"/>
      <c r="H660" s="125"/>
      <c r="I660" s="125"/>
      <c r="J660" s="125"/>
      <c r="K660" s="125"/>
    </row>
    <row r="661" spans="2:11">
      <c r="B661" s="124"/>
      <c r="C661" s="124"/>
      <c r="D661" s="124"/>
      <c r="E661" s="125"/>
      <c r="F661" s="125"/>
      <c r="G661" s="125"/>
      <c r="H661" s="125"/>
      <c r="I661" s="125"/>
      <c r="J661" s="125"/>
      <c r="K661" s="125"/>
    </row>
    <row r="662" spans="2:11">
      <c r="B662" s="124"/>
      <c r="C662" s="124"/>
      <c r="D662" s="124"/>
      <c r="E662" s="125"/>
      <c r="F662" s="125"/>
      <c r="G662" s="125"/>
      <c r="H662" s="125"/>
      <c r="I662" s="125"/>
      <c r="J662" s="125"/>
      <c r="K662" s="125"/>
    </row>
    <row r="663" spans="2:11">
      <c r="B663" s="124"/>
      <c r="C663" s="124"/>
      <c r="D663" s="124"/>
      <c r="E663" s="125"/>
      <c r="F663" s="125"/>
      <c r="G663" s="125"/>
      <c r="H663" s="125"/>
      <c r="I663" s="125"/>
      <c r="J663" s="125"/>
      <c r="K663" s="125"/>
    </row>
    <row r="664" spans="2:11">
      <c r="B664" s="124"/>
      <c r="C664" s="124"/>
      <c r="D664" s="124"/>
      <c r="E664" s="125"/>
      <c r="F664" s="125"/>
      <c r="G664" s="125"/>
      <c r="H664" s="125"/>
      <c r="I664" s="125"/>
      <c r="J664" s="125"/>
      <c r="K664" s="125"/>
    </row>
    <row r="665" spans="2:11">
      <c r="B665" s="124"/>
      <c r="C665" s="124"/>
      <c r="D665" s="124"/>
      <c r="E665" s="125"/>
      <c r="F665" s="125"/>
      <c r="G665" s="125"/>
      <c r="H665" s="125"/>
      <c r="I665" s="125"/>
      <c r="J665" s="125"/>
      <c r="K665" s="125"/>
    </row>
    <row r="666" spans="2:11">
      <c r="B666" s="124"/>
      <c r="C666" s="124"/>
      <c r="D666" s="124"/>
      <c r="E666" s="125"/>
      <c r="F666" s="125"/>
      <c r="G666" s="125"/>
      <c r="H666" s="125"/>
      <c r="I666" s="125"/>
      <c r="J666" s="125"/>
      <c r="K666" s="125"/>
    </row>
    <row r="667" spans="2:11">
      <c r="B667" s="124"/>
      <c r="C667" s="124"/>
      <c r="D667" s="124"/>
      <c r="E667" s="125"/>
      <c r="F667" s="125"/>
      <c r="G667" s="125"/>
      <c r="H667" s="125"/>
      <c r="I667" s="125"/>
      <c r="J667" s="125"/>
      <c r="K667" s="125"/>
    </row>
    <row r="668" spans="2:11">
      <c r="B668" s="124"/>
      <c r="C668" s="124"/>
      <c r="D668" s="124"/>
      <c r="E668" s="125"/>
      <c r="F668" s="125"/>
      <c r="G668" s="125"/>
      <c r="H668" s="125"/>
      <c r="I668" s="125"/>
      <c r="J668" s="125"/>
      <c r="K668" s="125"/>
    </row>
    <row r="669" spans="2:11">
      <c r="B669" s="124"/>
      <c r="C669" s="124"/>
      <c r="D669" s="124"/>
      <c r="E669" s="125"/>
      <c r="F669" s="125"/>
      <c r="G669" s="125"/>
      <c r="H669" s="125"/>
      <c r="I669" s="125"/>
      <c r="J669" s="125"/>
      <c r="K669" s="125"/>
    </row>
    <row r="670" spans="2:11">
      <c r="B670" s="124"/>
      <c r="C670" s="124"/>
      <c r="D670" s="124"/>
      <c r="E670" s="125"/>
      <c r="F670" s="125"/>
      <c r="G670" s="125"/>
      <c r="H670" s="125"/>
      <c r="I670" s="125"/>
      <c r="J670" s="125"/>
      <c r="K670" s="125"/>
    </row>
    <row r="671" spans="2:11">
      <c r="B671" s="124"/>
      <c r="C671" s="124"/>
      <c r="D671" s="124"/>
      <c r="E671" s="125"/>
      <c r="F671" s="125"/>
      <c r="G671" s="125"/>
      <c r="H671" s="125"/>
      <c r="I671" s="125"/>
      <c r="J671" s="125"/>
      <c r="K671" s="125"/>
    </row>
    <row r="672" spans="2:11">
      <c r="B672" s="124"/>
      <c r="C672" s="124"/>
      <c r="D672" s="124"/>
      <c r="E672" s="125"/>
      <c r="F672" s="125"/>
      <c r="G672" s="125"/>
      <c r="H672" s="125"/>
      <c r="I672" s="125"/>
      <c r="J672" s="125"/>
      <c r="K672" s="125"/>
    </row>
    <row r="673" spans="2:11">
      <c r="B673" s="124"/>
      <c r="C673" s="124"/>
      <c r="D673" s="124"/>
      <c r="E673" s="125"/>
      <c r="F673" s="125"/>
      <c r="G673" s="125"/>
      <c r="H673" s="125"/>
      <c r="I673" s="125"/>
      <c r="J673" s="125"/>
      <c r="K673" s="125"/>
    </row>
    <row r="674" spans="2:11">
      <c r="B674" s="124"/>
      <c r="C674" s="124"/>
      <c r="D674" s="124"/>
      <c r="E674" s="125"/>
      <c r="F674" s="125"/>
      <c r="G674" s="125"/>
      <c r="H674" s="125"/>
      <c r="I674" s="125"/>
      <c r="J674" s="125"/>
      <c r="K674" s="125"/>
    </row>
    <row r="675" spans="2:11">
      <c r="B675" s="124"/>
      <c r="C675" s="124"/>
      <c r="D675" s="124"/>
      <c r="E675" s="125"/>
      <c r="F675" s="125"/>
      <c r="G675" s="125"/>
      <c r="H675" s="125"/>
      <c r="I675" s="125"/>
      <c r="J675" s="125"/>
      <c r="K675" s="125"/>
    </row>
    <row r="676" spans="2:11">
      <c r="B676" s="124"/>
      <c r="C676" s="124"/>
      <c r="D676" s="124"/>
      <c r="E676" s="125"/>
      <c r="F676" s="125"/>
      <c r="G676" s="125"/>
      <c r="H676" s="125"/>
      <c r="I676" s="125"/>
      <c r="J676" s="125"/>
      <c r="K676" s="125"/>
    </row>
    <row r="677" spans="2:11">
      <c r="B677" s="124"/>
      <c r="C677" s="124"/>
      <c r="D677" s="124"/>
      <c r="E677" s="125"/>
      <c r="F677" s="125"/>
      <c r="G677" s="125"/>
      <c r="H677" s="125"/>
      <c r="I677" s="125"/>
      <c r="J677" s="125"/>
      <c r="K677" s="125"/>
    </row>
    <row r="678" spans="2:11">
      <c r="B678" s="124"/>
      <c r="C678" s="124"/>
      <c r="D678" s="124"/>
      <c r="E678" s="125"/>
      <c r="F678" s="125"/>
      <c r="G678" s="125"/>
      <c r="H678" s="125"/>
      <c r="I678" s="125"/>
      <c r="J678" s="125"/>
      <c r="K678" s="125"/>
    </row>
    <row r="679" spans="2:11">
      <c r="B679" s="124"/>
      <c r="C679" s="124"/>
      <c r="D679" s="124"/>
      <c r="E679" s="125"/>
      <c r="F679" s="125"/>
      <c r="G679" s="125"/>
      <c r="H679" s="125"/>
      <c r="I679" s="125"/>
      <c r="J679" s="125"/>
      <c r="K679" s="125"/>
    </row>
    <row r="680" spans="2:11">
      <c r="B680" s="124"/>
      <c r="C680" s="124"/>
      <c r="D680" s="124"/>
      <c r="E680" s="125"/>
      <c r="F680" s="125"/>
      <c r="G680" s="125"/>
      <c r="H680" s="125"/>
      <c r="I680" s="125"/>
      <c r="J680" s="125"/>
      <c r="K680" s="125"/>
    </row>
    <row r="681" spans="2:11">
      <c r="B681" s="124"/>
      <c r="C681" s="124"/>
      <c r="D681" s="124"/>
      <c r="E681" s="125"/>
      <c r="F681" s="125"/>
      <c r="G681" s="125"/>
      <c r="H681" s="125"/>
      <c r="I681" s="125"/>
      <c r="J681" s="125"/>
      <c r="K681" s="125"/>
    </row>
    <row r="682" spans="2:11">
      <c r="B682" s="124"/>
      <c r="C682" s="124"/>
      <c r="D682" s="124"/>
      <c r="E682" s="125"/>
      <c r="F682" s="125"/>
      <c r="G682" s="125"/>
      <c r="H682" s="125"/>
      <c r="I682" s="125"/>
      <c r="J682" s="125"/>
      <c r="K682" s="125"/>
    </row>
    <row r="683" spans="2:11">
      <c r="B683" s="124"/>
      <c r="C683" s="124"/>
      <c r="D683" s="124"/>
      <c r="E683" s="125"/>
      <c r="F683" s="125"/>
      <c r="G683" s="125"/>
      <c r="H683" s="125"/>
      <c r="I683" s="125"/>
      <c r="J683" s="125"/>
      <c r="K683" s="125"/>
    </row>
    <row r="684" spans="2:11">
      <c r="B684" s="124"/>
      <c r="C684" s="124"/>
      <c r="D684" s="124"/>
      <c r="E684" s="125"/>
      <c r="F684" s="125"/>
      <c r="G684" s="125"/>
      <c r="H684" s="125"/>
      <c r="I684" s="125"/>
      <c r="J684" s="125"/>
      <c r="K684" s="125"/>
    </row>
    <row r="685" spans="2:11">
      <c r="B685" s="124"/>
      <c r="C685" s="124"/>
      <c r="D685" s="124"/>
      <c r="E685" s="125"/>
      <c r="F685" s="125"/>
      <c r="G685" s="125"/>
      <c r="H685" s="125"/>
      <c r="I685" s="125"/>
      <c r="J685" s="125"/>
      <c r="K685" s="125"/>
    </row>
    <row r="686" spans="2:11">
      <c r="B686" s="124"/>
      <c r="C686" s="124"/>
      <c r="D686" s="124"/>
      <c r="E686" s="125"/>
      <c r="F686" s="125"/>
      <c r="G686" s="125"/>
      <c r="H686" s="125"/>
      <c r="I686" s="125"/>
      <c r="J686" s="125"/>
      <c r="K686" s="125"/>
    </row>
    <row r="687" spans="2:11">
      <c r="B687" s="124"/>
      <c r="C687" s="124"/>
      <c r="D687" s="124"/>
      <c r="E687" s="125"/>
      <c r="F687" s="125"/>
      <c r="G687" s="125"/>
      <c r="H687" s="125"/>
      <c r="I687" s="125"/>
      <c r="J687" s="125"/>
      <c r="K687" s="125"/>
    </row>
    <row r="688" spans="2:11">
      <c r="B688" s="124"/>
      <c r="C688" s="124"/>
      <c r="D688" s="124"/>
      <c r="E688" s="125"/>
      <c r="F688" s="125"/>
      <c r="G688" s="125"/>
      <c r="H688" s="125"/>
      <c r="I688" s="125"/>
      <c r="J688" s="125"/>
      <c r="K688" s="125"/>
    </row>
    <row r="689" spans="2:11">
      <c r="B689" s="124"/>
      <c r="C689" s="124"/>
      <c r="D689" s="124"/>
      <c r="E689" s="125"/>
      <c r="F689" s="125"/>
      <c r="G689" s="125"/>
      <c r="H689" s="125"/>
      <c r="I689" s="125"/>
      <c r="J689" s="125"/>
      <c r="K689" s="125"/>
    </row>
    <row r="690" spans="2:11">
      <c r="B690" s="124"/>
      <c r="C690" s="124"/>
      <c r="D690" s="124"/>
      <c r="E690" s="125"/>
      <c r="F690" s="125"/>
      <c r="G690" s="125"/>
      <c r="H690" s="125"/>
      <c r="I690" s="125"/>
      <c r="J690" s="125"/>
      <c r="K690" s="125"/>
    </row>
    <row r="691" spans="2:11">
      <c r="B691" s="124"/>
      <c r="C691" s="124"/>
      <c r="D691" s="124"/>
      <c r="E691" s="125"/>
      <c r="F691" s="125"/>
      <c r="G691" s="125"/>
      <c r="H691" s="125"/>
      <c r="I691" s="125"/>
      <c r="J691" s="125"/>
      <c r="K691" s="125"/>
    </row>
    <row r="692" spans="2:11">
      <c r="B692" s="124"/>
      <c r="C692" s="124"/>
      <c r="D692" s="124"/>
      <c r="E692" s="125"/>
      <c r="F692" s="125"/>
      <c r="G692" s="125"/>
      <c r="H692" s="125"/>
      <c r="I692" s="125"/>
      <c r="J692" s="125"/>
      <c r="K692" s="125"/>
    </row>
    <row r="693" spans="2:11">
      <c r="B693" s="124"/>
      <c r="C693" s="124"/>
      <c r="D693" s="124"/>
      <c r="E693" s="125"/>
      <c r="F693" s="125"/>
      <c r="G693" s="125"/>
      <c r="H693" s="125"/>
      <c r="I693" s="125"/>
      <c r="J693" s="125"/>
      <c r="K693" s="125"/>
    </row>
    <row r="694" spans="2:11">
      <c r="B694" s="124"/>
      <c r="C694" s="124"/>
      <c r="D694" s="124"/>
      <c r="E694" s="125"/>
      <c r="F694" s="125"/>
      <c r="G694" s="125"/>
      <c r="H694" s="125"/>
      <c r="I694" s="125"/>
      <c r="J694" s="125"/>
      <c r="K694" s="125"/>
    </row>
    <row r="695" spans="2:11">
      <c r="B695" s="124"/>
      <c r="C695" s="124"/>
      <c r="D695" s="124"/>
      <c r="E695" s="125"/>
      <c r="F695" s="125"/>
      <c r="G695" s="125"/>
      <c r="H695" s="125"/>
      <c r="I695" s="125"/>
      <c r="J695" s="125"/>
      <c r="K695" s="125"/>
    </row>
    <row r="696" spans="2:11">
      <c r="B696" s="124"/>
      <c r="C696" s="124"/>
      <c r="D696" s="124"/>
      <c r="E696" s="125"/>
      <c r="F696" s="125"/>
      <c r="G696" s="125"/>
      <c r="H696" s="125"/>
      <c r="I696" s="125"/>
      <c r="J696" s="125"/>
      <c r="K696" s="125"/>
    </row>
    <row r="697" spans="2:11">
      <c r="B697" s="124"/>
      <c r="C697" s="124"/>
      <c r="D697" s="124"/>
      <c r="E697" s="125"/>
      <c r="F697" s="125"/>
      <c r="G697" s="125"/>
      <c r="H697" s="125"/>
      <c r="I697" s="125"/>
      <c r="J697" s="125"/>
      <c r="K697" s="125"/>
    </row>
    <row r="698" spans="2:11">
      <c r="B698" s="124"/>
      <c r="C698" s="124"/>
      <c r="D698" s="124"/>
      <c r="E698" s="125"/>
      <c r="F698" s="125"/>
      <c r="G698" s="125"/>
      <c r="H698" s="125"/>
      <c r="I698" s="125"/>
      <c r="J698" s="125"/>
      <c r="K698" s="125"/>
    </row>
    <row r="699" spans="2:11">
      <c r="B699" s="124"/>
      <c r="C699" s="124"/>
      <c r="D699" s="124"/>
      <c r="E699" s="125"/>
      <c r="F699" s="125"/>
      <c r="G699" s="125"/>
      <c r="H699" s="125"/>
      <c r="I699" s="125"/>
      <c r="J699" s="125"/>
      <c r="K699" s="125"/>
    </row>
    <row r="700" spans="2:11">
      <c r="B700" s="124"/>
      <c r="C700" s="124"/>
      <c r="D700" s="124"/>
      <c r="E700" s="125"/>
      <c r="F700" s="125"/>
      <c r="G700" s="125"/>
      <c r="H700" s="125"/>
      <c r="I700" s="125"/>
      <c r="J700" s="125"/>
      <c r="K700" s="125"/>
    </row>
    <row r="701" spans="2:11">
      <c r="B701" s="124"/>
      <c r="C701" s="124"/>
      <c r="D701" s="124"/>
      <c r="E701" s="125"/>
      <c r="F701" s="125"/>
      <c r="G701" s="125"/>
      <c r="H701" s="125"/>
      <c r="I701" s="125"/>
      <c r="J701" s="125"/>
      <c r="K701" s="125"/>
    </row>
    <row r="702" spans="2:11">
      <c r="B702" s="124"/>
      <c r="C702" s="124"/>
      <c r="D702" s="124"/>
      <c r="E702" s="125"/>
      <c r="F702" s="125"/>
      <c r="G702" s="125"/>
      <c r="H702" s="125"/>
      <c r="I702" s="125"/>
      <c r="J702" s="125"/>
      <c r="K702" s="125"/>
    </row>
    <row r="703" spans="2:11">
      <c r="B703" s="124"/>
      <c r="C703" s="124"/>
      <c r="D703" s="124"/>
      <c r="E703" s="125"/>
      <c r="F703" s="125"/>
      <c r="G703" s="125"/>
      <c r="H703" s="125"/>
      <c r="I703" s="125"/>
      <c r="J703" s="125"/>
      <c r="K703" s="125"/>
    </row>
    <row r="704" spans="2:11">
      <c r="B704" s="124"/>
      <c r="C704" s="124"/>
      <c r="D704" s="124"/>
      <c r="E704" s="125"/>
      <c r="F704" s="125"/>
      <c r="G704" s="125"/>
      <c r="H704" s="125"/>
      <c r="I704" s="125"/>
      <c r="J704" s="125"/>
      <c r="K704" s="125"/>
    </row>
    <row r="705" spans="2:11">
      <c r="B705" s="124"/>
      <c r="C705" s="124"/>
      <c r="D705" s="124"/>
      <c r="E705" s="125"/>
      <c r="F705" s="125"/>
      <c r="G705" s="125"/>
      <c r="H705" s="125"/>
      <c r="I705" s="125"/>
      <c r="J705" s="125"/>
      <c r="K705" s="125"/>
    </row>
    <row r="706" spans="2:11">
      <c r="B706" s="124"/>
      <c r="C706" s="124"/>
      <c r="D706" s="124"/>
      <c r="E706" s="125"/>
      <c r="F706" s="125"/>
      <c r="G706" s="125"/>
      <c r="H706" s="125"/>
      <c r="I706" s="125"/>
      <c r="J706" s="125"/>
      <c r="K706" s="125"/>
    </row>
    <row r="707" spans="2:11">
      <c r="B707" s="124"/>
      <c r="C707" s="124"/>
      <c r="D707" s="124"/>
      <c r="E707" s="125"/>
      <c r="F707" s="125"/>
      <c r="G707" s="125"/>
      <c r="H707" s="125"/>
      <c r="I707" s="125"/>
      <c r="J707" s="125"/>
      <c r="K707" s="125"/>
    </row>
    <row r="708" spans="2:11">
      <c r="B708" s="124"/>
      <c r="C708" s="124"/>
      <c r="D708" s="124"/>
      <c r="E708" s="125"/>
      <c r="F708" s="125"/>
      <c r="G708" s="125"/>
      <c r="H708" s="125"/>
      <c r="I708" s="125"/>
      <c r="J708" s="125"/>
      <c r="K708" s="125"/>
    </row>
    <row r="709" spans="2:11">
      <c r="B709" s="124"/>
      <c r="C709" s="124"/>
      <c r="D709" s="124"/>
      <c r="E709" s="125"/>
      <c r="F709" s="125"/>
      <c r="G709" s="125"/>
      <c r="H709" s="125"/>
      <c r="I709" s="125"/>
      <c r="J709" s="125"/>
      <c r="K709" s="125"/>
    </row>
    <row r="710" spans="2:11">
      <c r="B710" s="124"/>
      <c r="C710" s="124"/>
      <c r="D710" s="124"/>
      <c r="E710" s="125"/>
      <c r="F710" s="125"/>
      <c r="G710" s="125"/>
      <c r="H710" s="125"/>
      <c r="I710" s="125"/>
      <c r="J710" s="125"/>
      <c r="K710" s="125"/>
    </row>
    <row r="711" spans="2:11">
      <c r="B711" s="124"/>
      <c r="C711" s="124"/>
      <c r="D711" s="124"/>
      <c r="E711" s="125"/>
      <c r="F711" s="125"/>
      <c r="G711" s="125"/>
      <c r="H711" s="125"/>
      <c r="I711" s="125"/>
      <c r="J711" s="125"/>
      <c r="K711" s="125"/>
    </row>
    <row r="712" spans="2:11">
      <c r="B712" s="124"/>
      <c r="C712" s="124"/>
      <c r="D712" s="124"/>
      <c r="E712" s="125"/>
      <c r="F712" s="125"/>
      <c r="G712" s="125"/>
      <c r="H712" s="125"/>
      <c r="I712" s="125"/>
      <c r="J712" s="125"/>
      <c r="K712" s="125"/>
    </row>
    <row r="713" spans="2:11">
      <c r="B713" s="124"/>
      <c r="C713" s="124"/>
      <c r="D713" s="124"/>
      <c r="E713" s="125"/>
      <c r="F713" s="125"/>
      <c r="G713" s="125"/>
      <c r="H713" s="125"/>
      <c r="I713" s="125"/>
      <c r="J713" s="125"/>
      <c r="K713" s="125"/>
    </row>
    <row r="714" spans="2:11">
      <c r="B714" s="124"/>
      <c r="C714" s="124"/>
      <c r="D714" s="124"/>
      <c r="E714" s="125"/>
      <c r="F714" s="125"/>
      <c r="G714" s="125"/>
      <c r="H714" s="125"/>
      <c r="I714" s="125"/>
      <c r="J714" s="125"/>
      <c r="K714" s="125"/>
    </row>
    <row r="715" spans="2:11">
      <c r="B715" s="124"/>
      <c r="C715" s="124"/>
      <c r="D715" s="124"/>
      <c r="E715" s="125"/>
      <c r="F715" s="125"/>
      <c r="G715" s="125"/>
      <c r="H715" s="125"/>
      <c r="I715" s="125"/>
      <c r="J715" s="125"/>
      <c r="K715" s="125"/>
    </row>
    <row r="716" spans="2:11">
      <c r="B716" s="124"/>
      <c r="C716" s="124"/>
      <c r="D716" s="124"/>
      <c r="E716" s="125"/>
      <c r="F716" s="125"/>
      <c r="G716" s="125"/>
      <c r="H716" s="125"/>
      <c r="I716" s="125"/>
      <c r="J716" s="125"/>
      <c r="K716" s="125"/>
    </row>
    <row r="717" spans="2:11">
      <c r="B717" s="124"/>
      <c r="C717" s="124"/>
      <c r="D717" s="124"/>
      <c r="E717" s="125"/>
      <c r="F717" s="125"/>
      <c r="G717" s="125"/>
      <c r="H717" s="125"/>
      <c r="I717" s="125"/>
      <c r="J717" s="125"/>
      <c r="K717" s="125"/>
    </row>
    <row r="718" spans="2:11">
      <c r="B718" s="124"/>
      <c r="C718" s="124"/>
      <c r="D718" s="124"/>
      <c r="E718" s="125"/>
      <c r="F718" s="125"/>
      <c r="G718" s="125"/>
      <c r="H718" s="125"/>
      <c r="I718" s="125"/>
      <c r="J718" s="125"/>
      <c r="K718" s="125"/>
    </row>
    <row r="719" spans="2:11">
      <c r="B719" s="124"/>
      <c r="C719" s="124"/>
      <c r="D719" s="124"/>
      <c r="E719" s="125"/>
      <c r="F719" s="125"/>
      <c r="G719" s="125"/>
      <c r="H719" s="125"/>
      <c r="I719" s="125"/>
      <c r="J719" s="125"/>
      <c r="K719" s="125"/>
    </row>
    <row r="720" spans="2:11">
      <c r="B720" s="124"/>
      <c r="C720" s="124"/>
      <c r="D720" s="124"/>
      <c r="E720" s="125"/>
      <c r="F720" s="125"/>
      <c r="G720" s="125"/>
      <c r="H720" s="125"/>
      <c r="I720" s="125"/>
      <c r="J720" s="125"/>
      <c r="K720" s="125"/>
    </row>
    <row r="721" spans="2:11">
      <c r="B721" s="124"/>
      <c r="C721" s="124"/>
      <c r="D721" s="124"/>
      <c r="E721" s="125"/>
      <c r="F721" s="125"/>
      <c r="G721" s="125"/>
      <c r="H721" s="125"/>
      <c r="I721" s="125"/>
      <c r="J721" s="125"/>
      <c r="K721" s="125"/>
    </row>
    <row r="722" spans="2:11">
      <c r="B722" s="124"/>
      <c r="C722" s="124"/>
      <c r="D722" s="124"/>
      <c r="E722" s="125"/>
      <c r="F722" s="125"/>
      <c r="G722" s="125"/>
      <c r="H722" s="125"/>
      <c r="I722" s="125"/>
      <c r="J722" s="125"/>
      <c r="K722" s="125"/>
    </row>
    <row r="723" spans="2:11">
      <c r="B723" s="124"/>
      <c r="C723" s="124"/>
      <c r="D723" s="124"/>
      <c r="E723" s="125"/>
      <c r="F723" s="125"/>
      <c r="G723" s="125"/>
      <c r="H723" s="125"/>
      <c r="I723" s="125"/>
      <c r="J723" s="125"/>
      <c r="K723" s="125"/>
    </row>
    <row r="724" spans="2:11">
      <c r="B724" s="124"/>
      <c r="C724" s="124"/>
      <c r="D724" s="124"/>
      <c r="E724" s="125"/>
      <c r="F724" s="125"/>
      <c r="G724" s="125"/>
      <c r="H724" s="125"/>
      <c r="I724" s="125"/>
      <c r="J724" s="125"/>
      <c r="K724" s="125"/>
    </row>
    <row r="725" spans="2:11">
      <c r="B725" s="124"/>
      <c r="C725" s="124"/>
      <c r="D725" s="124"/>
      <c r="E725" s="125"/>
      <c r="F725" s="125"/>
      <c r="G725" s="125"/>
      <c r="H725" s="125"/>
      <c r="I725" s="125"/>
      <c r="J725" s="125"/>
      <c r="K725" s="125"/>
    </row>
    <row r="726" spans="2:11">
      <c r="B726" s="124"/>
      <c r="C726" s="124"/>
      <c r="D726" s="124"/>
      <c r="E726" s="125"/>
      <c r="F726" s="125"/>
      <c r="G726" s="125"/>
      <c r="H726" s="125"/>
      <c r="I726" s="125"/>
      <c r="J726" s="125"/>
      <c r="K726" s="125"/>
    </row>
    <row r="727" spans="2:11">
      <c r="B727" s="124"/>
      <c r="C727" s="124"/>
      <c r="D727" s="124"/>
      <c r="E727" s="125"/>
      <c r="F727" s="125"/>
      <c r="G727" s="125"/>
      <c r="H727" s="125"/>
      <c r="I727" s="125"/>
      <c r="J727" s="125"/>
      <c r="K727" s="125"/>
    </row>
    <row r="728" spans="2:11">
      <c r="B728" s="124"/>
      <c r="C728" s="124"/>
      <c r="D728" s="124"/>
      <c r="E728" s="125"/>
      <c r="F728" s="125"/>
      <c r="G728" s="125"/>
      <c r="H728" s="125"/>
      <c r="I728" s="125"/>
      <c r="J728" s="125"/>
      <c r="K728" s="125"/>
    </row>
    <row r="729" spans="2:11">
      <c r="B729" s="124"/>
      <c r="C729" s="124"/>
      <c r="D729" s="124"/>
      <c r="E729" s="125"/>
      <c r="F729" s="125"/>
      <c r="G729" s="125"/>
      <c r="H729" s="125"/>
      <c r="I729" s="125"/>
      <c r="J729" s="125"/>
      <c r="K729" s="125"/>
    </row>
    <row r="730" spans="2:11">
      <c r="B730" s="124"/>
      <c r="C730" s="124"/>
      <c r="D730" s="124"/>
      <c r="E730" s="125"/>
      <c r="F730" s="125"/>
      <c r="G730" s="125"/>
      <c r="H730" s="125"/>
      <c r="I730" s="125"/>
      <c r="J730" s="125"/>
      <c r="K730" s="125"/>
    </row>
    <row r="731" spans="2:11">
      <c r="B731" s="124"/>
      <c r="C731" s="124"/>
      <c r="D731" s="124"/>
      <c r="E731" s="125"/>
      <c r="F731" s="125"/>
      <c r="G731" s="125"/>
      <c r="H731" s="125"/>
      <c r="I731" s="125"/>
      <c r="J731" s="125"/>
      <c r="K731" s="125"/>
    </row>
    <row r="732" spans="2:11">
      <c r="B732" s="124"/>
      <c r="C732" s="124"/>
      <c r="D732" s="124"/>
      <c r="E732" s="125"/>
      <c r="F732" s="125"/>
      <c r="G732" s="125"/>
      <c r="H732" s="125"/>
      <c r="I732" s="125"/>
      <c r="J732" s="125"/>
      <c r="K732" s="125"/>
    </row>
    <row r="733" spans="2:11">
      <c r="B733" s="124"/>
      <c r="C733" s="124"/>
      <c r="D733" s="124"/>
      <c r="E733" s="125"/>
      <c r="F733" s="125"/>
      <c r="G733" s="125"/>
      <c r="H733" s="125"/>
      <c r="I733" s="125"/>
      <c r="J733" s="125"/>
      <c r="K733" s="125"/>
    </row>
    <row r="734" spans="2:11">
      <c r="B734" s="124"/>
      <c r="C734" s="124"/>
      <c r="D734" s="124"/>
      <c r="E734" s="125"/>
      <c r="F734" s="125"/>
      <c r="G734" s="125"/>
      <c r="H734" s="125"/>
      <c r="I734" s="125"/>
      <c r="J734" s="125"/>
      <c r="K734" s="125"/>
    </row>
    <row r="735" spans="2:11">
      <c r="B735" s="124"/>
      <c r="C735" s="124"/>
      <c r="D735" s="124"/>
      <c r="E735" s="125"/>
      <c r="F735" s="125"/>
      <c r="G735" s="125"/>
      <c r="H735" s="125"/>
      <c r="I735" s="125"/>
      <c r="J735" s="125"/>
      <c r="K735" s="125"/>
    </row>
    <row r="736" spans="2:11">
      <c r="B736" s="124"/>
      <c r="C736" s="124"/>
      <c r="D736" s="124"/>
      <c r="E736" s="125"/>
      <c r="F736" s="125"/>
      <c r="G736" s="125"/>
      <c r="H736" s="125"/>
      <c r="I736" s="125"/>
      <c r="J736" s="125"/>
      <c r="K736" s="125"/>
    </row>
    <row r="737" spans="2:11">
      <c r="B737" s="124"/>
      <c r="C737" s="124"/>
      <c r="D737" s="124"/>
      <c r="E737" s="125"/>
      <c r="F737" s="125"/>
      <c r="G737" s="125"/>
      <c r="H737" s="125"/>
      <c r="I737" s="125"/>
      <c r="J737" s="125"/>
      <c r="K737" s="125"/>
    </row>
    <row r="738" spans="2:11">
      <c r="B738" s="124"/>
      <c r="C738" s="124"/>
      <c r="D738" s="124"/>
      <c r="E738" s="125"/>
      <c r="F738" s="125"/>
      <c r="G738" s="125"/>
      <c r="H738" s="125"/>
      <c r="I738" s="125"/>
      <c r="J738" s="125"/>
      <c r="K738" s="125"/>
    </row>
    <row r="739" spans="2:11">
      <c r="B739" s="124"/>
      <c r="C739" s="124"/>
      <c r="D739" s="124"/>
      <c r="E739" s="125"/>
      <c r="F739" s="125"/>
      <c r="G739" s="125"/>
      <c r="H739" s="125"/>
      <c r="I739" s="125"/>
      <c r="J739" s="125"/>
      <c r="K739" s="125"/>
    </row>
    <row r="740" spans="2:11">
      <c r="B740" s="124"/>
      <c r="C740" s="124"/>
      <c r="D740" s="124"/>
      <c r="E740" s="125"/>
      <c r="F740" s="125"/>
      <c r="G740" s="125"/>
      <c r="H740" s="125"/>
      <c r="I740" s="125"/>
      <c r="J740" s="125"/>
      <c r="K740" s="125"/>
    </row>
    <row r="741" spans="2:11">
      <c r="B741" s="124"/>
      <c r="C741" s="124"/>
      <c r="D741" s="124"/>
      <c r="E741" s="125"/>
      <c r="F741" s="125"/>
      <c r="G741" s="125"/>
      <c r="H741" s="125"/>
      <c r="I741" s="125"/>
      <c r="J741" s="125"/>
      <c r="K741" s="125"/>
    </row>
    <row r="742" spans="2:11">
      <c r="B742" s="124"/>
      <c r="C742" s="124"/>
      <c r="D742" s="124"/>
      <c r="E742" s="125"/>
      <c r="F742" s="125"/>
      <c r="G742" s="125"/>
      <c r="H742" s="125"/>
      <c r="I742" s="125"/>
      <c r="J742" s="125"/>
      <c r="K742" s="125"/>
    </row>
    <row r="743" spans="2:11">
      <c r="B743" s="124"/>
      <c r="C743" s="124"/>
      <c r="D743" s="124"/>
      <c r="E743" s="125"/>
      <c r="F743" s="125"/>
      <c r="G743" s="125"/>
      <c r="H743" s="125"/>
      <c r="I743" s="125"/>
      <c r="J743" s="125"/>
      <c r="K743" s="125"/>
    </row>
    <row r="744" spans="2:11">
      <c r="B744" s="124"/>
      <c r="C744" s="124"/>
      <c r="D744" s="124"/>
      <c r="E744" s="125"/>
      <c r="F744" s="125"/>
      <c r="G744" s="125"/>
      <c r="H744" s="125"/>
      <c r="I744" s="125"/>
      <c r="J744" s="125"/>
      <c r="K744" s="125"/>
    </row>
    <row r="745" spans="2:11">
      <c r="B745" s="124"/>
      <c r="C745" s="124"/>
      <c r="D745" s="124"/>
      <c r="E745" s="125"/>
      <c r="F745" s="125"/>
      <c r="G745" s="125"/>
      <c r="H745" s="125"/>
      <c r="I745" s="125"/>
      <c r="J745" s="125"/>
      <c r="K745" s="125"/>
    </row>
    <row r="746" spans="2:11">
      <c r="B746" s="124"/>
      <c r="C746" s="124"/>
      <c r="D746" s="124"/>
      <c r="E746" s="125"/>
      <c r="F746" s="125"/>
      <c r="G746" s="125"/>
      <c r="H746" s="125"/>
      <c r="I746" s="125"/>
      <c r="J746" s="125"/>
      <c r="K746" s="125"/>
    </row>
    <row r="747" spans="2:11">
      <c r="B747" s="124"/>
      <c r="C747" s="124"/>
      <c r="D747" s="124"/>
      <c r="E747" s="125"/>
      <c r="F747" s="125"/>
      <c r="G747" s="125"/>
      <c r="H747" s="125"/>
      <c r="I747" s="125"/>
      <c r="J747" s="125"/>
      <c r="K747" s="125"/>
    </row>
    <row r="748" spans="2:11">
      <c r="B748" s="124"/>
      <c r="C748" s="124"/>
      <c r="D748" s="124"/>
      <c r="E748" s="125"/>
      <c r="F748" s="125"/>
      <c r="G748" s="125"/>
      <c r="H748" s="125"/>
      <c r="I748" s="125"/>
      <c r="J748" s="125"/>
      <c r="K748" s="125"/>
    </row>
    <row r="749" spans="2:11">
      <c r="B749" s="124"/>
      <c r="C749" s="124"/>
      <c r="D749" s="124"/>
      <c r="E749" s="125"/>
      <c r="F749" s="125"/>
      <c r="G749" s="125"/>
      <c r="H749" s="125"/>
      <c r="I749" s="125"/>
      <c r="J749" s="125"/>
      <c r="K749" s="125"/>
    </row>
    <row r="750" spans="2:11">
      <c r="B750" s="124"/>
      <c r="C750" s="124"/>
      <c r="D750" s="124"/>
      <c r="E750" s="125"/>
      <c r="F750" s="125"/>
      <c r="G750" s="125"/>
      <c r="H750" s="125"/>
      <c r="I750" s="125"/>
      <c r="J750" s="125"/>
      <c r="K750" s="125"/>
    </row>
    <row r="751" spans="2:11">
      <c r="B751" s="124"/>
      <c r="C751" s="124"/>
      <c r="D751" s="124"/>
      <c r="E751" s="125"/>
      <c r="F751" s="125"/>
      <c r="G751" s="125"/>
      <c r="H751" s="125"/>
      <c r="I751" s="125"/>
      <c r="J751" s="125"/>
      <c r="K751" s="125"/>
    </row>
    <row r="752" spans="2:11">
      <c r="B752" s="124"/>
      <c r="C752" s="124"/>
      <c r="D752" s="124"/>
      <c r="E752" s="125"/>
      <c r="F752" s="125"/>
      <c r="G752" s="125"/>
      <c r="H752" s="125"/>
      <c r="I752" s="125"/>
      <c r="J752" s="125"/>
      <c r="K752" s="125"/>
    </row>
    <row r="753" spans="2:11">
      <c r="B753" s="124"/>
      <c r="C753" s="124"/>
      <c r="D753" s="124"/>
      <c r="E753" s="125"/>
      <c r="F753" s="125"/>
      <c r="G753" s="125"/>
      <c r="H753" s="125"/>
      <c r="I753" s="125"/>
      <c r="J753" s="125"/>
      <c r="K753" s="125"/>
    </row>
    <row r="754" spans="2:11">
      <c r="B754" s="124"/>
      <c r="C754" s="124"/>
      <c r="D754" s="124"/>
      <c r="E754" s="125"/>
      <c r="F754" s="125"/>
      <c r="G754" s="125"/>
      <c r="H754" s="125"/>
      <c r="I754" s="125"/>
      <c r="J754" s="125"/>
      <c r="K754" s="125"/>
    </row>
    <row r="755" spans="2:11">
      <c r="B755" s="124"/>
      <c r="C755" s="124"/>
      <c r="D755" s="124"/>
      <c r="E755" s="125"/>
      <c r="F755" s="125"/>
      <c r="G755" s="125"/>
      <c r="H755" s="125"/>
      <c r="I755" s="125"/>
      <c r="J755" s="125"/>
      <c r="K755" s="125"/>
    </row>
    <row r="756" spans="2:11">
      <c r="B756" s="124"/>
      <c r="C756" s="124"/>
      <c r="D756" s="124"/>
      <c r="E756" s="125"/>
      <c r="F756" s="125"/>
      <c r="G756" s="125"/>
      <c r="H756" s="125"/>
      <c r="I756" s="125"/>
      <c r="J756" s="125"/>
      <c r="K756" s="125"/>
    </row>
    <row r="757" spans="2:11">
      <c r="B757" s="124"/>
      <c r="C757" s="124"/>
      <c r="D757" s="124"/>
      <c r="E757" s="125"/>
      <c r="F757" s="125"/>
      <c r="G757" s="125"/>
      <c r="H757" s="125"/>
      <c r="I757" s="125"/>
      <c r="J757" s="125"/>
      <c r="K757" s="125"/>
    </row>
    <row r="758" spans="2:11">
      <c r="B758" s="124"/>
      <c r="C758" s="124"/>
      <c r="D758" s="124"/>
      <c r="E758" s="125"/>
      <c r="F758" s="125"/>
      <c r="G758" s="125"/>
      <c r="H758" s="125"/>
      <c r="I758" s="125"/>
      <c r="J758" s="125"/>
      <c r="K758" s="125"/>
    </row>
    <row r="759" spans="2:11">
      <c r="B759" s="124"/>
      <c r="C759" s="124"/>
      <c r="D759" s="124"/>
      <c r="E759" s="125"/>
      <c r="F759" s="125"/>
      <c r="G759" s="125"/>
      <c r="H759" s="125"/>
      <c r="I759" s="125"/>
      <c r="J759" s="125"/>
      <c r="K759" s="125"/>
    </row>
    <row r="760" spans="2:11">
      <c r="B760" s="124"/>
      <c r="C760" s="124"/>
      <c r="D760" s="124"/>
      <c r="E760" s="125"/>
      <c r="F760" s="125"/>
      <c r="G760" s="125"/>
      <c r="H760" s="125"/>
      <c r="I760" s="125"/>
      <c r="J760" s="125"/>
      <c r="K760" s="125"/>
    </row>
    <row r="761" spans="2:11">
      <c r="B761" s="124"/>
      <c r="C761" s="124"/>
      <c r="D761" s="124"/>
      <c r="E761" s="125"/>
      <c r="F761" s="125"/>
      <c r="G761" s="125"/>
      <c r="H761" s="125"/>
      <c r="I761" s="125"/>
      <c r="J761" s="125"/>
      <c r="K761" s="125"/>
    </row>
    <row r="762" spans="2:11">
      <c r="B762" s="124"/>
      <c r="C762" s="124"/>
      <c r="D762" s="124"/>
      <c r="E762" s="125"/>
      <c r="F762" s="125"/>
      <c r="G762" s="125"/>
      <c r="H762" s="125"/>
      <c r="I762" s="125"/>
      <c r="J762" s="125"/>
      <c r="K762" s="125"/>
    </row>
    <row r="763" spans="2:11">
      <c r="B763" s="124"/>
      <c r="C763" s="124"/>
      <c r="D763" s="124"/>
      <c r="E763" s="125"/>
      <c r="F763" s="125"/>
      <c r="G763" s="125"/>
      <c r="H763" s="125"/>
      <c r="I763" s="125"/>
      <c r="J763" s="125"/>
      <c r="K763" s="125"/>
    </row>
    <row r="764" spans="2:11">
      <c r="B764" s="124"/>
      <c r="C764" s="124"/>
      <c r="D764" s="124"/>
      <c r="E764" s="125"/>
      <c r="F764" s="125"/>
      <c r="G764" s="125"/>
      <c r="H764" s="125"/>
      <c r="I764" s="125"/>
      <c r="J764" s="125"/>
      <c r="K764" s="125"/>
    </row>
    <row r="765" spans="2:11">
      <c r="B765" s="124"/>
      <c r="C765" s="124"/>
      <c r="D765" s="124"/>
      <c r="E765" s="125"/>
      <c r="F765" s="125"/>
      <c r="G765" s="125"/>
      <c r="H765" s="125"/>
      <c r="I765" s="125"/>
      <c r="J765" s="125"/>
      <c r="K765" s="125"/>
    </row>
    <row r="766" spans="2:11">
      <c r="B766" s="124"/>
      <c r="C766" s="124"/>
      <c r="D766" s="124"/>
      <c r="E766" s="125"/>
      <c r="F766" s="125"/>
      <c r="G766" s="125"/>
      <c r="H766" s="125"/>
      <c r="I766" s="125"/>
      <c r="J766" s="125"/>
      <c r="K766" s="125"/>
    </row>
    <row r="767" spans="2:11">
      <c r="B767" s="124"/>
      <c r="C767" s="124"/>
      <c r="D767" s="124"/>
      <c r="E767" s="125"/>
      <c r="F767" s="125"/>
      <c r="G767" s="125"/>
      <c r="H767" s="125"/>
      <c r="I767" s="125"/>
      <c r="J767" s="125"/>
      <c r="K767" s="125"/>
    </row>
    <row r="768" spans="2:11">
      <c r="B768" s="124"/>
      <c r="C768" s="124"/>
      <c r="D768" s="124"/>
      <c r="E768" s="125"/>
      <c r="F768" s="125"/>
      <c r="G768" s="125"/>
      <c r="H768" s="125"/>
      <c r="I768" s="125"/>
      <c r="J768" s="125"/>
      <c r="K768" s="125"/>
    </row>
    <row r="769" spans="2:11">
      <c r="B769" s="124"/>
      <c r="C769" s="124"/>
      <c r="D769" s="124"/>
      <c r="E769" s="125"/>
      <c r="F769" s="125"/>
      <c r="G769" s="125"/>
      <c r="H769" s="125"/>
      <c r="I769" s="125"/>
      <c r="J769" s="125"/>
      <c r="K769" s="125"/>
    </row>
    <row r="770" spans="2:11">
      <c r="B770" s="124"/>
      <c r="C770" s="124"/>
      <c r="D770" s="124"/>
      <c r="E770" s="125"/>
      <c r="F770" s="125"/>
      <c r="G770" s="125"/>
      <c r="H770" s="125"/>
      <c r="I770" s="125"/>
      <c r="J770" s="125"/>
      <c r="K770" s="125"/>
    </row>
    <row r="771" spans="2:11">
      <c r="B771" s="124"/>
      <c r="C771" s="124"/>
      <c r="D771" s="124"/>
      <c r="E771" s="125"/>
      <c r="F771" s="125"/>
      <c r="G771" s="125"/>
      <c r="H771" s="125"/>
      <c r="I771" s="125"/>
      <c r="J771" s="125"/>
      <c r="K771" s="125"/>
    </row>
    <row r="772" spans="2:11">
      <c r="B772" s="124"/>
      <c r="C772" s="124"/>
      <c r="D772" s="124"/>
      <c r="E772" s="125"/>
      <c r="F772" s="125"/>
      <c r="G772" s="125"/>
      <c r="H772" s="125"/>
      <c r="I772" s="125"/>
      <c r="J772" s="125"/>
      <c r="K772" s="125"/>
    </row>
    <row r="773" spans="2:11">
      <c r="B773" s="124"/>
      <c r="C773" s="124"/>
      <c r="D773" s="124"/>
      <c r="E773" s="125"/>
      <c r="F773" s="125"/>
      <c r="G773" s="125"/>
      <c r="H773" s="125"/>
      <c r="I773" s="125"/>
      <c r="J773" s="125"/>
      <c r="K773" s="125"/>
    </row>
    <row r="774" spans="2:11">
      <c r="B774" s="124"/>
      <c r="C774" s="124"/>
      <c r="D774" s="124"/>
      <c r="E774" s="125"/>
      <c r="F774" s="125"/>
      <c r="G774" s="125"/>
      <c r="H774" s="125"/>
      <c r="I774" s="125"/>
      <c r="J774" s="125"/>
      <c r="K774" s="125"/>
    </row>
    <row r="775" spans="2:11">
      <c r="B775" s="124"/>
      <c r="C775" s="124"/>
      <c r="D775" s="124"/>
      <c r="E775" s="125"/>
      <c r="F775" s="125"/>
      <c r="G775" s="125"/>
      <c r="H775" s="125"/>
      <c r="I775" s="125"/>
      <c r="J775" s="125"/>
      <c r="K775" s="125"/>
    </row>
    <row r="776" spans="2:11">
      <c r="B776" s="124"/>
      <c r="C776" s="124"/>
      <c r="D776" s="124"/>
      <c r="E776" s="125"/>
      <c r="F776" s="125"/>
      <c r="G776" s="125"/>
      <c r="H776" s="125"/>
      <c r="I776" s="125"/>
      <c r="J776" s="125"/>
      <c r="K776" s="125"/>
    </row>
    <row r="777" spans="2:11">
      <c r="B777" s="124"/>
      <c r="C777" s="124"/>
      <c r="D777" s="124"/>
      <c r="E777" s="125"/>
      <c r="F777" s="125"/>
      <c r="G777" s="125"/>
      <c r="H777" s="125"/>
      <c r="I777" s="125"/>
      <c r="J777" s="125"/>
      <c r="K777" s="125"/>
    </row>
    <row r="778" spans="2:11">
      <c r="B778" s="124"/>
      <c r="C778" s="124"/>
      <c r="D778" s="124"/>
      <c r="E778" s="125"/>
      <c r="F778" s="125"/>
      <c r="G778" s="125"/>
      <c r="H778" s="125"/>
      <c r="I778" s="125"/>
      <c r="J778" s="125"/>
      <c r="K778" s="125"/>
    </row>
    <row r="779" spans="2:11">
      <c r="B779" s="124"/>
      <c r="C779" s="124"/>
      <c r="D779" s="124"/>
      <c r="E779" s="125"/>
      <c r="F779" s="125"/>
      <c r="G779" s="125"/>
      <c r="H779" s="125"/>
      <c r="I779" s="125"/>
      <c r="J779" s="125"/>
      <c r="K779" s="125"/>
    </row>
    <row r="780" spans="2:11">
      <c r="B780" s="124"/>
      <c r="C780" s="124"/>
      <c r="D780" s="124"/>
      <c r="E780" s="125"/>
      <c r="F780" s="125"/>
      <c r="G780" s="125"/>
      <c r="H780" s="125"/>
      <c r="I780" s="125"/>
      <c r="J780" s="125"/>
      <c r="K780" s="125"/>
    </row>
    <row r="781" spans="2:11">
      <c r="B781" s="124"/>
      <c r="C781" s="124"/>
      <c r="D781" s="124"/>
      <c r="E781" s="125"/>
      <c r="F781" s="125"/>
      <c r="G781" s="125"/>
      <c r="H781" s="125"/>
      <c r="I781" s="125"/>
      <c r="J781" s="125"/>
      <c r="K781" s="125"/>
    </row>
    <row r="782" spans="2:11">
      <c r="B782" s="124"/>
      <c r="C782" s="124"/>
      <c r="D782" s="124"/>
      <c r="E782" s="125"/>
      <c r="F782" s="125"/>
      <c r="G782" s="125"/>
      <c r="H782" s="125"/>
      <c r="I782" s="125"/>
      <c r="J782" s="125"/>
      <c r="K782" s="125"/>
    </row>
    <row r="783" spans="2:11">
      <c r="B783" s="124"/>
      <c r="C783" s="124"/>
      <c r="D783" s="124"/>
      <c r="E783" s="125"/>
      <c r="F783" s="125"/>
      <c r="G783" s="125"/>
      <c r="H783" s="125"/>
      <c r="I783" s="125"/>
      <c r="J783" s="125"/>
      <c r="K783" s="125"/>
    </row>
    <row r="784" spans="2:11">
      <c r="B784" s="124"/>
      <c r="C784" s="124"/>
      <c r="D784" s="124"/>
      <c r="E784" s="125"/>
      <c r="F784" s="125"/>
      <c r="G784" s="125"/>
      <c r="H784" s="125"/>
      <c r="I784" s="125"/>
      <c r="J784" s="125"/>
      <c r="K784" s="125"/>
    </row>
    <row r="785" spans="2:11">
      <c r="B785" s="124"/>
      <c r="C785" s="124"/>
      <c r="D785" s="124"/>
      <c r="E785" s="125"/>
      <c r="F785" s="125"/>
      <c r="G785" s="125"/>
      <c r="H785" s="125"/>
      <c r="I785" s="125"/>
      <c r="J785" s="125"/>
      <c r="K785" s="125"/>
    </row>
    <row r="786" spans="2:11">
      <c r="B786" s="124"/>
      <c r="C786" s="124"/>
      <c r="D786" s="124"/>
      <c r="E786" s="125"/>
      <c r="F786" s="125"/>
      <c r="G786" s="125"/>
      <c r="H786" s="125"/>
      <c r="I786" s="125"/>
      <c r="J786" s="125"/>
      <c r="K786" s="125"/>
    </row>
    <row r="787" spans="2:11">
      <c r="B787" s="124"/>
      <c r="C787" s="124"/>
      <c r="D787" s="124"/>
      <c r="E787" s="125"/>
      <c r="F787" s="125"/>
      <c r="G787" s="125"/>
      <c r="H787" s="125"/>
      <c r="I787" s="125"/>
      <c r="J787" s="125"/>
      <c r="K787" s="125"/>
    </row>
    <row r="788" spans="2:11">
      <c r="B788" s="124"/>
      <c r="C788" s="124"/>
      <c r="D788" s="124"/>
      <c r="E788" s="125"/>
      <c r="F788" s="125"/>
      <c r="G788" s="125"/>
      <c r="H788" s="125"/>
      <c r="I788" s="125"/>
      <c r="J788" s="125"/>
      <c r="K788" s="125"/>
    </row>
    <row r="789" spans="2:11">
      <c r="B789" s="124"/>
      <c r="C789" s="124"/>
      <c r="D789" s="124"/>
      <c r="E789" s="125"/>
      <c r="F789" s="125"/>
      <c r="G789" s="125"/>
      <c r="H789" s="125"/>
      <c r="I789" s="125"/>
      <c r="J789" s="125"/>
      <c r="K789" s="125"/>
    </row>
    <row r="790" spans="2:11">
      <c r="B790" s="124"/>
      <c r="C790" s="124"/>
      <c r="D790" s="124"/>
      <c r="E790" s="125"/>
      <c r="F790" s="125"/>
      <c r="G790" s="125"/>
      <c r="H790" s="125"/>
      <c r="I790" s="125"/>
      <c r="J790" s="125"/>
      <c r="K790" s="125"/>
    </row>
    <row r="791" spans="2:11">
      <c r="B791" s="124"/>
      <c r="C791" s="124"/>
      <c r="D791" s="124"/>
      <c r="E791" s="125"/>
      <c r="F791" s="125"/>
      <c r="G791" s="125"/>
      <c r="H791" s="125"/>
      <c r="I791" s="125"/>
      <c r="J791" s="125"/>
      <c r="K791" s="125"/>
    </row>
    <row r="792" spans="2:11">
      <c r="B792" s="124"/>
      <c r="C792" s="124"/>
      <c r="D792" s="124"/>
      <c r="E792" s="125"/>
      <c r="F792" s="125"/>
      <c r="G792" s="125"/>
      <c r="H792" s="125"/>
      <c r="I792" s="125"/>
      <c r="J792" s="125"/>
      <c r="K792" s="125"/>
    </row>
    <row r="793" spans="2:11">
      <c r="B793" s="124"/>
      <c r="C793" s="124"/>
      <c r="D793" s="124"/>
      <c r="E793" s="125"/>
      <c r="F793" s="125"/>
      <c r="G793" s="125"/>
      <c r="H793" s="125"/>
      <c r="I793" s="125"/>
      <c r="J793" s="125"/>
      <c r="K793" s="125"/>
    </row>
    <row r="794" spans="2:11">
      <c r="B794" s="124"/>
      <c r="C794" s="124"/>
      <c r="D794" s="124"/>
      <c r="E794" s="125"/>
      <c r="F794" s="125"/>
      <c r="G794" s="125"/>
      <c r="H794" s="125"/>
      <c r="I794" s="125"/>
      <c r="J794" s="125"/>
      <c r="K794" s="125"/>
    </row>
    <row r="795" spans="2:11">
      <c r="B795" s="124"/>
      <c r="C795" s="124"/>
      <c r="D795" s="124"/>
      <c r="E795" s="125"/>
      <c r="F795" s="125"/>
      <c r="G795" s="125"/>
      <c r="H795" s="125"/>
      <c r="I795" s="125"/>
      <c r="J795" s="125"/>
      <c r="K795" s="125"/>
    </row>
    <row r="796" spans="2:11">
      <c r="B796" s="124"/>
      <c r="C796" s="124"/>
      <c r="D796" s="124"/>
      <c r="E796" s="125"/>
      <c r="F796" s="125"/>
      <c r="G796" s="125"/>
      <c r="H796" s="125"/>
      <c r="I796" s="125"/>
      <c r="J796" s="125"/>
      <c r="K796" s="125"/>
    </row>
    <row r="797" spans="2:11">
      <c r="B797" s="124"/>
      <c r="C797" s="124"/>
      <c r="D797" s="124"/>
      <c r="E797" s="125"/>
      <c r="F797" s="125"/>
      <c r="G797" s="125"/>
      <c r="H797" s="125"/>
      <c r="I797" s="125"/>
      <c r="J797" s="125"/>
      <c r="K797" s="125"/>
    </row>
    <row r="798" spans="2:11">
      <c r="B798" s="124"/>
      <c r="C798" s="124"/>
      <c r="D798" s="124"/>
      <c r="E798" s="125"/>
      <c r="F798" s="125"/>
      <c r="G798" s="125"/>
      <c r="H798" s="125"/>
      <c r="I798" s="125"/>
      <c r="J798" s="125"/>
      <c r="K798" s="125"/>
    </row>
    <row r="799" spans="2:11">
      <c r="B799" s="124"/>
      <c r="C799" s="124"/>
      <c r="D799" s="124"/>
      <c r="E799" s="125"/>
      <c r="F799" s="125"/>
      <c r="G799" s="125"/>
      <c r="H799" s="125"/>
      <c r="I799" s="125"/>
      <c r="J799" s="125"/>
      <c r="K799" s="125"/>
    </row>
    <row r="800" spans="2:11">
      <c r="B800" s="124"/>
      <c r="C800" s="124"/>
      <c r="D800" s="124"/>
      <c r="E800" s="125"/>
      <c r="F800" s="125"/>
      <c r="G800" s="125"/>
      <c r="H800" s="125"/>
      <c r="I800" s="125"/>
      <c r="J800" s="125"/>
      <c r="K800" s="125"/>
    </row>
    <row r="801" spans="2:11">
      <c r="B801" s="124"/>
      <c r="C801" s="124"/>
      <c r="D801" s="124"/>
      <c r="E801" s="125"/>
      <c r="F801" s="125"/>
      <c r="G801" s="125"/>
      <c r="H801" s="125"/>
      <c r="I801" s="125"/>
      <c r="J801" s="125"/>
      <c r="K801" s="125"/>
    </row>
    <row r="802" spans="2:11">
      <c r="B802" s="124"/>
      <c r="C802" s="124"/>
      <c r="D802" s="124"/>
      <c r="E802" s="125"/>
      <c r="F802" s="125"/>
      <c r="G802" s="125"/>
      <c r="H802" s="125"/>
      <c r="I802" s="125"/>
      <c r="J802" s="125"/>
      <c r="K802" s="125"/>
    </row>
    <row r="803" spans="2:11">
      <c r="B803" s="124"/>
      <c r="C803" s="124"/>
      <c r="D803" s="124"/>
      <c r="E803" s="125"/>
      <c r="F803" s="125"/>
      <c r="G803" s="125"/>
      <c r="H803" s="125"/>
      <c r="I803" s="125"/>
      <c r="J803" s="125"/>
      <c r="K803" s="125"/>
    </row>
    <row r="804" spans="2:11">
      <c r="B804" s="124"/>
      <c r="C804" s="124"/>
      <c r="D804" s="124"/>
      <c r="E804" s="125"/>
      <c r="F804" s="125"/>
      <c r="G804" s="125"/>
      <c r="H804" s="125"/>
      <c r="I804" s="125"/>
      <c r="J804" s="125"/>
      <c r="K804" s="125"/>
    </row>
    <row r="805" spans="2:11">
      <c r="B805" s="124"/>
      <c r="C805" s="124"/>
      <c r="D805" s="124"/>
      <c r="E805" s="125"/>
      <c r="F805" s="125"/>
      <c r="G805" s="125"/>
      <c r="H805" s="125"/>
      <c r="I805" s="125"/>
      <c r="J805" s="125"/>
      <c r="K805" s="125"/>
    </row>
    <row r="806" spans="2:11">
      <c r="B806" s="124"/>
      <c r="C806" s="124"/>
      <c r="D806" s="124"/>
      <c r="E806" s="125"/>
      <c r="F806" s="125"/>
      <c r="G806" s="125"/>
      <c r="H806" s="125"/>
      <c r="I806" s="125"/>
      <c r="J806" s="125"/>
      <c r="K806" s="125"/>
    </row>
    <row r="807" spans="2:11">
      <c r="B807" s="124"/>
      <c r="C807" s="124"/>
      <c r="D807" s="124"/>
      <c r="E807" s="125"/>
      <c r="F807" s="125"/>
      <c r="G807" s="125"/>
      <c r="H807" s="125"/>
      <c r="I807" s="125"/>
      <c r="J807" s="125"/>
      <c r="K807" s="125"/>
    </row>
    <row r="808" spans="2:11">
      <c r="B808" s="124"/>
      <c r="C808" s="124"/>
      <c r="D808" s="124"/>
      <c r="E808" s="125"/>
      <c r="F808" s="125"/>
      <c r="G808" s="125"/>
      <c r="H808" s="125"/>
      <c r="I808" s="125"/>
      <c r="J808" s="125"/>
      <c r="K808" s="125"/>
    </row>
    <row r="809" spans="2:11">
      <c r="B809" s="124"/>
      <c r="C809" s="124"/>
      <c r="D809" s="124"/>
      <c r="E809" s="125"/>
      <c r="F809" s="125"/>
      <c r="G809" s="125"/>
      <c r="H809" s="125"/>
      <c r="I809" s="125"/>
      <c r="J809" s="125"/>
      <c r="K809" s="125"/>
    </row>
    <row r="810" spans="2:11">
      <c r="B810" s="124"/>
      <c r="C810" s="124"/>
      <c r="D810" s="124"/>
      <c r="E810" s="125"/>
      <c r="F810" s="125"/>
      <c r="G810" s="125"/>
      <c r="H810" s="125"/>
      <c r="I810" s="125"/>
      <c r="J810" s="125"/>
      <c r="K810" s="125"/>
    </row>
    <row r="811" spans="2:11">
      <c r="B811" s="124"/>
      <c r="C811" s="124"/>
      <c r="D811" s="124"/>
      <c r="E811" s="125"/>
      <c r="F811" s="125"/>
      <c r="G811" s="125"/>
      <c r="H811" s="125"/>
      <c r="I811" s="125"/>
      <c r="J811" s="125"/>
      <c r="K811" s="125"/>
    </row>
    <row r="812" spans="2:11">
      <c r="B812" s="124"/>
      <c r="C812" s="124"/>
      <c r="D812" s="124"/>
      <c r="E812" s="125"/>
      <c r="F812" s="125"/>
      <c r="G812" s="125"/>
      <c r="H812" s="125"/>
      <c r="I812" s="125"/>
      <c r="J812" s="125"/>
      <c r="K812" s="125"/>
    </row>
    <row r="813" spans="2:11">
      <c r="B813" s="124"/>
      <c r="C813" s="124"/>
      <c r="D813" s="124"/>
      <c r="E813" s="125"/>
      <c r="F813" s="125"/>
      <c r="G813" s="125"/>
      <c r="H813" s="125"/>
      <c r="I813" s="125"/>
      <c r="J813" s="125"/>
      <c r="K813" s="125"/>
    </row>
    <row r="814" spans="2:11">
      <c r="B814" s="124"/>
      <c r="C814" s="124"/>
      <c r="D814" s="124"/>
      <c r="E814" s="125"/>
      <c r="F814" s="125"/>
      <c r="G814" s="125"/>
      <c r="H814" s="125"/>
      <c r="I814" s="125"/>
      <c r="J814" s="125"/>
      <c r="K814" s="125"/>
    </row>
    <row r="815" spans="2:11">
      <c r="B815" s="124"/>
      <c r="C815" s="124"/>
      <c r="D815" s="124"/>
      <c r="E815" s="125"/>
      <c r="F815" s="125"/>
      <c r="G815" s="125"/>
      <c r="H815" s="125"/>
      <c r="I815" s="125"/>
      <c r="J815" s="125"/>
      <c r="K815" s="125"/>
    </row>
    <row r="816" spans="2:11">
      <c r="B816" s="124"/>
      <c r="C816" s="124"/>
      <c r="D816" s="124"/>
      <c r="E816" s="125"/>
      <c r="F816" s="125"/>
      <c r="G816" s="125"/>
      <c r="H816" s="125"/>
      <c r="I816" s="125"/>
      <c r="J816" s="125"/>
      <c r="K816" s="125"/>
    </row>
    <row r="817" spans="2:11">
      <c r="B817" s="124"/>
      <c r="C817" s="124"/>
      <c r="D817" s="124"/>
      <c r="E817" s="125"/>
      <c r="F817" s="125"/>
      <c r="G817" s="125"/>
      <c r="H817" s="125"/>
      <c r="I817" s="125"/>
      <c r="J817" s="125"/>
      <c r="K817" s="125"/>
    </row>
    <row r="818" spans="2:11">
      <c r="B818" s="124"/>
      <c r="C818" s="124"/>
      <c r="D818" s="124"/>
      <c r="E818" s="125"/>
      <c r="F818" s="125"/>
      <c r="G818" s="125"/>
      <c r="H818" s="125"/>
      <c r="I818" s="125"/>
      <c r="J818" s="125"/>
      <c r="K818" s="125"/>
    </row>
    <row r="819" spans="2:11">
      <c r="B819" s="124"/>
      <c r="C819" s="124"/>
      <c r="D819" s="124"/>
      <c r="E819" s="125"/>
      <c r="F819" s="125"/>
      <c r="G819" s="125"/>
      <c r="H819" s="125"/>
      <c r="I819" s="125"/>
      <c r="J819" s="125"/>
      <c r="K819" s="125"/>
    </row>
    <row r="820" spans="2:11">
      <c r="B820" s="124"/>
      <c r="C820" s="124"/>
      <c r="D820" s="124"/>
      <c r="E820" s="125"/>
      <c r="F820" s="125"/>
      <c r="G820" s="125"/>
      <c r="H820" s="125"/>
      <c r="I820" s="125"/>
      <c r="J820" s="125"/>
      <c r="K820" s="125"/>
    </row>
    <row r="821" spans="2:11">
      <c r="B821" s="124"/>
      <c r="C821" s="124"/>
      <c r="D821" s="124"/>
      <c r="E821" s="125"/>
      <c r="F821" s="125"/>
      <c r="G821" s="125"/>
      <c r="H821" s="125"/>
      <c r="I821" s="125"/>
      <c r="J821" s="125"/>
      <c r="K821" s="125"/>
    </row>
    <row r="822" spans="2:11">
      <c r="B822" s="124"/>
      <c r="C822" s="124"/>
      <c r="D822" s="124"/>
      <c r="E822" s="125"/>
      <c r="F822" s="125"/>
      <c r="G822" s="125"/>
      <c r="H822" s="125"/>
      <c r="I822" s="125"/>
      <c r="J822" s="125"/>
      <c r="K822" s="125"/>
    </row>
    <row r="823" spans="2:11">
      <c r="B823" s="124"/>
      <c r="C823" s="124"/>
      <c r="D823" s="124"/>
      <c r="E823" s="125"/>
      <c r="F823" s="125"/>
      <c r="G823" s="125"/>
      <c r="H823" s="125"/>
      <c r="I823" s="125"/>
      <c r="J823" s="125"/>
      <c r="K823" s="125"/>
    </row>
    <row r="824" spans="2:11">
      <c r="B824" s="124"/>
      <c r="C824" s="124"/>
      <c r="D824" s="124"/>
      <c r="E824" s="125"/>
      <c r="F824" s="125"/>
      <c r="G824" s="125"/>
      <c r="H824" s="125"/>
      <c r="I824" s="125"/>
      <c r="J824" s="125"/>
      <c r="K824" s="125"/>
    </row>
    <row r="825" spans="2:11">
      <c r="B825" s="124"/>
      <c r="C825" s="124"/>
      <c r="D825" s="124"/>
      <c r="E825" s="125"/>
      <c r="F825" s="125"/>
      <c r="G825" s="125"/>
      <c r="H825" s="125"/>
      <c r="I825" s="125"/>
      <c r="J825" s="125"/>
      <c r="K825" s="125"/>
    </row>
    <row r="826" spans="2:11">
      <c r="B826" s="124"/>
      <c r="C826" s="124"/>
      <c r="D826" s="124"/>
      <c r="E826" s="125"/>
      <c r="F826" s="125"/>
      <c r="G826" s="125"/>
      <c r="H826" s="125"/>
      <c r="I826" s="125"/>
      <c r="J826" s="125"/>
      <c r="K826" s="125"/>
    </row>
    <row r="827" spans="2:11">
      <c r="B827" s="124"/>
      <c r="C827" s="124"/>
      <c r="D827" s="124"/>
      <c r="E827" s="125"/>
      <c r="F827" s="125"/>
      <c r="G827" s="125"/>
      <c r="H827" s="125"/>
      <c r="I827" s="125"/>
      <c r="J827" s="125"/>
      <c r="K827" s="125"/>
    </row>
    <row r="828" spans="2:11">
      <c r="B828" s="124"/>
      <c r="C828" s="124"/>
      <c r="D828" s="124"/>
      <c r="E828" s="125"/>
      <c r="F828" s="125"/>
      <c r="G828" s="125"/>
      <c r="H828" s="125"/>
      <c r="I828" s="125"/>
      <c r="J828" s="125"/>
      <c r="K828" s="125"/>
    </row>
    <row r="829" spans="2:11">
      <c r="B829" s="124"/>
      <c r="C829" s="124"/>
      <c r="D829" s="124"/>
      <c r="E829" s="125"/>
      <c r="F829" s="125"/>
      <c r="G829" s="125"/>
      <c r="H829" s="125"/>
      <c r="I829" s="125"/>
      <c r="J829" s="125"/>
      <c r="K829" s="125"/>
    </row>
    <row r="830" spans="2:11">
      <c r="B830" s="124"/>
      <c r="C830" s="124"/>
      <c r="D830" s="124"/>
      <c r="E830" s="125"/>
      <c r="F830" s="125"/>
      <c r="G830" s="125"/>
      <c r="H830" s="125"/>
      <c r="I830" s="125"/>
      <c r="J830" s="125"/>
      <c r="K830" s="125"/>
    </row>
    <row r="831" spans="2:11">
      <c r="B831" s="124"/>
      <c r="C831" s="124"/>
      <c r="D831" s="124"/>
      <c r="E831" s="125"/>
      <c r="F831" s="125"/>
      <c r="G831" s="125"/>
      <c r="H831" s="125"/>
      <c r="I831" s="125"/>
      <c r="J831" s="125"/>
      <c r="K831" s="125"/>
    </row>
    <row r="832" spans="2:11">
      <c r="B832" s="124"/>
      <c r="C832" s="124"/>
      <c r="D832" s="124"/>
      <c r="E832" s="125"/>
      <c r="F832" s="125"/>
      <c r="G832" s="125"/>
      <c r="H832" s="125"/>
      <c r="I832" s="125"/>
      <c r="J832" s="125"/>
      <c r="K832" s="125"/>
    </row>
    <row r="833" spans="2:11">
      <c r="B833" s="124"/>
      <c r="C833" s="124"/>
      <c r="D833" s="124"/>
      <c r="E833" s="125"/>
      <c r="F833" s="125"/>
      <c r="G833" s="125"/>
      <c r="H833" s="125"/>
      <c r="I833" s="125"/>
      <c r="J833" s="125"/>
      <c r="K833" s="125"/>
    </row>
    <row r="834" spans="2:11">
      <c r="B834" s="124"/>
      <c r="C834" s="124"/>
      <c r="D834" s="124"/>
      <c r="E834" s="125"/>
      <c r="F834" s="125"/>
      <c r="G834" s="125"/>
      <c r="H834" s="125"/>
      <c r="I834" s="125"/>
      <c r="J834" s="125"/>
      <c r="K834" s="125"/>
    </row>
    <row r="835" spans="2:11">
      <c r="B835" s="124"/>
      <c r="C835" s="124"/>
      <c r="D835" s="124"/>
      <c r="E835" s="125"/>
      <c r="F835" s="125"/>
      <c r="G835" s="125"/>
      <c r="H835" s="125"/>
      <c r="I835" s="125"/>
      <c r="J835" s="125"/>
      <c r="K835" s="125"/>
    </row>
    <row r="836" spans="2:11">
      <c r="B836" s="124"/>
      <c r="C836" s="124"/>
      <c r="D836" s="124"/>
      <c r="E836" s="125"/>
      <c r="F836" s="125"/>
      <c r="G836" s="125"/>
      <c r="H836" s="125"/>
      <c r="I836" s="125"/>
      <c r="J836" s="125"/>
      <c r="K836" s="125"/>
    </row>
    <row r="837" spans="2:11">
      <c r="B837" s="124"/>
      <c r="C837" s="124"/>
      <c r="D837" s="124"/>
      <c r="E837" s="125"/>
      <c r="F837" s="125"/>
      <c r="G837" s="125"/>
      <c r="H837" s="125"/>
      <c r="I837" s="125"/>
      <c r="J837" s="125"/>
      <c r="K837" s="125"/>
    </row>
    <row r="838" spans="2:11">
      <c r="B838" s="124"/>
      <c r="C838" s="124"/>
      <c r="D838" s="124"/>
      <c r="E838" s="125"/>
      <c r="F838" s="125"/>
      <c r="G838" s="125"/>
      <c r="H838" s="125"/>
      <c r="I838" s="125"/>
      <c r="J838" s="125"/>
      <c r="K838" s="125"/>
    </row>
    <row r="839" spans="2:11">
      <c r="B839" s="124"/>
      <c r="C839" s="124"/>
      <c r="D839" s="124"/>
      <c r="E839" s="125"/>
      <c r="F839" s="125"/>
      <c r="G839" s="125"/>
      <c r="H839" s="125"/>
      <c r="I839" s="125"/>
      <c r="J839" s="125"/>
      <c r="K839" s="125"/>
    </row>
    <row r="840" spans="2:11">
      <c r="B840" s="124"/>
      <c r="C840" s="124"/>
      <c r="D840" s="124"/>
      <c r="E840" s="125"/>
      <c r="F840" s="125"/>
      <c r="G840" s="125"/>
      <c r="H840" s="125"/>
      <c r="I840" s="125"/>
      <c r="J840" s="125"/>
      <c r="K840" s="125"/>
    </row>
    <row r="841" spans="2:11">
      <c r="B841" s="124"/>
      <c r="C841" s="124"/>
      <c r="D841" s="124"/>
      <c r="E841" s="125"/>
      <c r="F841" s="125"/>
      <c r="G841" s="125"/>
      <c r="H841" s="125"/>
      <c r="I841" s="125"/>
      <c r="J841" s="125"/>
      <c r="K841" s="125"/>
    </row>
    <row r="842" spans="2:11">
      <c r="B842" s="124"/>
      <c r="C842" s="124"/>
      <c r="D842" s="124"/>
      <c r="E842" s="125"/>
      <c r="F842" s="125"/>
      <c r="G842" s="125"/>
      <c r="H842" s="125"/>
      <c r="I842" s="125"/>
      <c r="J842" s="125"/>
      <c r="K842" s="125"/>
    </row>
    <row r="843" spans="2:11">
      <c r="B843" s="124"/>
      <c r="C843" s="124"/>
      <c r="D843" s="124"/>
      <c r="E843" s="125"/>
      <c r="F843" s="125"/>
      <c r="G843" s="125"/>
      <c r="H843" s="125"/>
      <c r="I843" s="125"/>
      <c r="J843" s="125"/>
      <c r="K843" s="125"/>
    </row>
    <row r="844" spans="2:11">
      <c r="B844" s="124"/>
      <c r="C844" s="124"/>
      <c r="D844" s="124"/>
      <c r="E844" s="125"/>
      <c r="F844" s="125"/>
      <c r="G844" s="125"/>
      <c r="H844" s="125"/>
      <c r="I844" s="125"/>
      <c r="J844" s="125"/>
      <c r="K844" s="125"/>
    </row>
    <row r="845" spans="2:11">
      <c r="B845" s="124"/>
      <c r="C845" s="124"/>
      <c r="D845" s="124"/>
      <c r="E845" s="125"/>
      <c r="F845" s="125"/>
      <c r="G845" s="125"/>
      <c r="H845" s="125"/>
      <c r="I845" s="125"/>
      <c r="J845" s="125"/>
      <c r="K845" s="125"/>
    </row>
    <row r="846" spans="2:11">
      <c r="B846" s="124"/>
      <c r="C846" s="124"/>
      <c r="D846" s="124"/>
      <c r="E846" s="125"/>
      <c r="F846" s="125"/>
      <c r="G846" s="125"/>
      <c r="H846" s="125"/>
      <c r="I846" s="125"/>
      <c r="J846" s="125"/>
      <c r="K846" s="125"/>
    </row>
    <row r="847" spans="2:11">
      <c r="B847" s="124"/>
      <c r="C847" s="124"/>
      <c r="D847" s="124"/>
      <c r="E847" s="125"/>
      <c r="F847" s="125"/>
      <c r="G847" s="125"/>
      <c r="H847" s="125"/>
      <c r="I847" s="125"/>
      <c r="J847" s="125"/>
      <c r="K847" s="125"/>
    </row>
    <row r="848" spans="2:11">
      <c r="B848" s="124"/>
      <c r="C848" s="124"/>
      <c r="D848" s="124"/>
      <c r="E848" s="125"/>
      <c r="F848" s="125"/>
      <c r="G848" s="125"/>
      <c r="H848" s="125"/>
      <c r="I848" s="125"/>
      <c r="J848" s="125"/>
      <c r="K848" s="125"/>
    </row>
    <row r="849" spans="2:11">
      <c r="B849" s="124"/>
      <c r="C849" s="124"/>
      <c r="D849" s="124"/>
      <c r="E849" s="125"/>
      <c r="F849" s="125"/>
      <c r="G849" s="125"/>
      <c r="H849" s="125"/>
      <c r="I849" s="125"/>
      <c r="J849" s="125"/>
      <c r="K849" s="125"/>
    </row>
    <row r="850" spans="2:11">
      <c r="B850" s="124"/>
      <c r="C850" s="124"/>
      <c r="D850" s="124"/>
      <c r="E850" s="125"/>
      <c r="F850" s="125"/>
      <c r="G850" s="125"/>
      <c r="H850" s="125"/>
      <c r="I850" s="125"/>
      <c r="J850" s="125"/>
      <c r="K850" s="125"/>
    </row>
    <row r="851" spans="2:11">
      <c r="B851" s="124"/>
      <c r="C851" s="124"/>
      <c r="D851" s="124"/>
      <c r="E851" s="125"/>
      <c r="F851" s="125"/>
      <c r="G851" s="125"/>
      <c r="H851" s="125"/>
      <c r="I851" s="125"/>
      <c r="J851" s="125"/>
      <c r="K851" s="125"/>
    </row>
    <row r="852" spans="2:11">
      <c r="B852" s="124"/>
      <c r="C852" s="124"/>
      <c r="D852" s="124"/>
      <c r="E852" s="125"/>
      <c r="F852" s="125"/>
      <c r="G852" s="125"/>
      <c r="H852" s="125"/>
      <c r="I852" s="125"/>
      <c r="J852" s="125"/>
      <c r="K852" s="125"/>
    </row>
    <row r="853" spans="2:11">
      <c r="B853" s="124"/>
      <c r="C853" s="124"/>
      <c r="D853" s="124"/>
      <c r="E853" s="125"/>
      <c r="F853" s="125"/>
      <c r="G853" s="125"/>
      <c r="H853" s="125"/>
      <c r="I853" s="125"/>
      <c r="J853" s="125"/>
      <c r="K853" s="125"/>
    </row>
    <row r="854" spans="2:11">
      <c r="B854" s="124"/>
      <c r="C854" s="124"/>
      <c r="D854" s="124"/>
      <c r="E854" s="125"/>
      <c r="F854" s="125"/>
      <c r="G854" s="125"/>
      <c r="H854" s="125"/>
      <c r="I854" s="125"/>
      <c r="J854" s="125"/>
      <c r="K854" s="125"/>
    </row>
    <row r="855" spans="2:11">
      <c r="B855" s="124"/>
      <c r="C855" s="124"/>
      <c r="D855" s="124"/>
      <c r="E855" s="125"/>
      <c r="F855" s="125"/>
      <c r="G855" s="125"/>
      <c r="H855" s="125"/>
      <c r="I855" s="125"/>
      <c r="J855" s="125"/>
      <c r="K855" s="125"/>
    </row>
    <row r="856" spans="2:11">
      <c r="B856" s="124"/>
      <c r="C856" s="124"/>
      <c r="D856" s="124"/>
      <c r="E856" s="125"/>
      <c r="F856" s="125"/>
      <c r="G856" s="125"/>
      <c r="H856" s="125"/>
      <c r="I856" s="125"/>
      <c r="J856" s="125"/>
      <c r="K856" s="125"/>
    </row>
    <row r="857" spans="2:11">
      <c r="B857" s="124"/>
      <c r="C857" s="124"/>
      <c r="D857" s="124"/>
      <c r="E857" s="125"/>
      <c r="F857" s="125"/>
      <c r="G857" s="125"/>
      <c r="H857" s="125"/>
      <c r="I857" s="125"/>
      <c r="J857" s="125"/>
      <c r="K857" s="125"/>
    </row>
    <row r="858" spans="2:11">
      <c r="B858" s="124"/>
      <c r="C858" s="124"/>
      <c r="D858" s="124"/>
      <c r="E858" s="125"/>
      <c r="F858" s="125"/>
      <c r="G858" s="125"/>
      <c r="H858" s="125"/>
      <c r="I858" s="125"/>
      <c r="J858" s="125"/>
      <c r="K858" s="125"/>
    </row>
    <row r="859" spans="2:11">
      <c r="B859" s="124"/>
      <c r="C859" s="124"/>
      <c r="D859" s="124"/>
      <c r="E859" s="125"/>
      <c r="F859" s="125"/>
      <c r="G859" s="125"/>
      <c r="H859" s="125"/>
      <c r="I859" s="125"/>
      <c r="J859" s="125"/>
      <c r="K859" s="125"/>
    </row>
    <row r="860" spans="2:11">
      <c r="B860" s="124"/>
      <c r="C860" s="124"/>
      <c r="D860" s="124"/>
      <c r="E860" s="125"/>
      <c r="F860" s="125"/>
      <c r="G860" s="125"/>
      <c r="H860" s="125"/>
      <c r="I860" s="125"/>
      <c r="J860" s="125"/>
      <c r="K860" s="125"/>
    </row>
    <row r="861" spans="2:11">
      <c r="B861" s="124"/>
      <c r="C861" s="124"/>
      <c r="D861" s="124"/>
      <c r="E861" s="125"/>
      <c r="F861" s="125"/>
      <c r="G861" s="125"/>
      <c r="H861" s="125"/>
      <c r="I861" s="125"/>
      <c r="J861" s="125"/>
      <c r="K861" s="125"/>
    </row>
    <row r="862" spans="2:11">
      <c r="B862" s="124"/>
      <c r="C862" s="124"/>
      <c r="D862" s="124"/>
      <c r="E862" s="125"/>
      <c r="F862" s="125"/>
      <c r="G862" s="125"/>
      <c r="H862" s="125"/>
      <c r="I862" s="125"/>
      <c r="J862" s="125"/>
      <c r="K862" s="125"/>
    </row>
    <row r="863" spans="2:11">
      <c r="B863" s="124"/>
      <c r="C863" s="124"/>
      <c r="D863" s="124"/>
      <c r="E863" s="125"/>
      <c r="F863" s="125"/>
      <c r="G863" s="125"/>
      <c r="H863" s="125"/>
      <c r="I863" s="125"/>
      <c r="J863" s="125"/>
      <c r="K863" s="125"/>
    </row>
    <row r="864" spans="2:11">
      <c r="B864" s="124"/>
      <c r="C864" s="124"/>
      <c r="D864" s="124"/>
      <c r="E864" s="125"/>
      <c r="F864" s="125"/>
      <c r="G864" s="125"/>
      <c r="H864" s="125"/>
      <c r="I864" s="125"/>
      <c r="J864" s="125"/>
      <c r="K864" s="125"/>
    </row>
    <row r="865" spans="2:11">
      <c r="B865" s="124"/>
      <c r="C865" s="124"/>
      <c r="D865" s="124"/>
      <c r="E865" s="125"/>
      <c r="F865" s="125"/>
      <c r="G865" s="125"/>
      <c r="H865" s="125"/>
      <c r="I865" s="125"/>
      <c r="J865" s="125"/>
      <c r="K865" s="125"/>
    </row>
    <row r="866" spans="2:11">
      <c r="B866" s="124"/>
      <c r="C866" s="124"/>
      <c r="D866" s="124"/>
      <c r="E866" s="125"/>
      <c r="F866" s="125"/>
      <c r="G866" s="125"/>
      <c r="H866" s="125"/>
      <c r="I866" s="125"/>
      <c r="J866" s="125"/>
      <c r="K866" s="125"/>
    </row>
    <row r="867" spans="2:11">
      <c r="B867" s="124"/>
      <c r="C867" s="124"/>
      <c r="D867" s="124"/>
      <c r="E867" s="125"/>
      <c r="F867" s="125"/>
      <c r="G867" s="125"/>
      <c r="H867" s="125"/>
      <c r="I867" s="125"/>
      <c r="J867" s="125"/>
      <c r="K867" s="125"/>
    </row>
    <row r="868" spans="2:11">
      <c r="B868" s="124"/>
      <c r="C868" s="124"/>
      <c r="D868" s="124"/>
      <c r="E868" s="125"/>
      <c r="F868" s="125"/>
      <c r="G868" s="125"/>
      <c r="H868" s="125"/>
      <c r="I868" s="125"/>
      <c r="J868" s="125"/>
      <c r="K868" s="125"/>
    </row>
    <row r="869" spans="2:11">
      <c r="B869" s="124"/>
      <c r="C869" s="124"/>
      <c r="D869" s="124"/>
      <c r="E869" s="125"/>
      <c r="F869" s="125"/>
      <c r="G869" s="125"/>
      <c r="H869" s="125"/>
      <c r="I869" s="125"/>
      <c r="J869" s="125"/>
      <c r="K869" s="125"/>
    </row>
    <row r="870" spans="2:11">
      <c r="B870" s="124"/>
      <c r="C870" s="124"/>
      <c r="D870" s="124"/>
      <c r="E870" s="125"/>
      <c r="F870" s="125"/>
      <c r="G870" s="125"/>
      <c r="H870" s="125"/>
      <c r="I870" s="125"/>
      <c r="J870" s="125"/>
      <c r="K870" s="125"/>
    </row>
    <row r="871" spans="2:11">
      <c r="B871" s="124"/>
      <c r="C871" s="124"/>
      <c r="D871" s="124"/>
      <c r="E871" s="125"/>
      <c r="F871" s="125"/>
      <c r="G871" s="125"/>
      <c r="H871" s="125"/>
      <c r="I871" s="125"/>
      <c r="J871" s="125"/>
      <c r="K871" s="125"/>
    </row>
    <row r="872" spans="2:11">
      <c r="B872" s="124"/>
      <c r="C872" s="124"/>
      <c r="D872" s="124"/>
      <c r="E872" s="125"/>
      <c r="F872" s="125"/>
      <c r="G872" s="125"/>
      <c r="H872" s="125"/>
      <c r="I872" s="125"/>
      <c r="J872" s="125"/>
      <c r="K872" s="125"/>
    </row>
    <row r="873" spans="2:11">
      <c r="B873" s="124"/>
      <c r="C873" s="124"/>
      <c r="D873" s="124"/>
      <c r="E873" s="125"/>
      <c r="F873" s="125"/>
      <c r="G873" s="125"/>
      <c r="H873" s="125"/>
      <c r="I873" s="125"/>
      <c r="J873" s="125"/>
      <c r="K873" s="125"/>
    </row>
    <row r="874" spans="2:11">
      <c r="B874" s="124"/>
      <c r="C874" s="124"/>
      <c r="D874" s="124"/>
      <c r="E874" s="125"/>
      <c r="F874" s="125"/>
      <c r="G874" s="125"/>
      <c r="H874" s="125"/>
      <c r="I874" s="125"/>
      <c r="J874" s="125"/>
      <c r="K874" s="125"/>
    </row>
    <row r="875" spans="2:11">
      <c r="B875" s="124"/>
      <c r="C875" s="124"/>
      <c r="D875" s="124"/>
      <c r="E875" s="125"/>
      <c r="F875" s="125"/>
      <c r="G875" s="125"/>
      <c r="H875" s="125"/>
      <c r="I875" s="125"/>
      <c r="J875" s="125"/>
      <c r="K875" s="125"/>
    </row>
    <row r="876" spans="2:11">
      <c r="B876" s="124"/>
      <c r="C876" s="124"/>
      <c r="D876" s="124"/>
      <c r="E876" s="125"/>
      <c r="F876" s="125"/>
      <c r="G876" s="125"/>
      <c r="H876" s="125"/>
      <c r="I876" s="125"/>
      <c r="J876" s="125"/>
      <c r="K876" s="125"/>
    </row>
    <row r="877" spans="2:11">
      <c r="B877" s="124"/>
      <c r="C877" s="124"/>
      <c r="D877" s="124"/>
      <c r="E877" s="125"/>
      <c r="F877" s="125"/>
      <c r="G877" s="125"/>
      <c r="H877" s="125"/>
      <c r="I877" s="125"/>
      <c r="J877" s="125"/>
      <c r="K877" s="125"/>
    </row>
    <row r="878" spans="2:11">
      <c r="B878" s="124"/>
      <c r="C878" s="124"/>
      <c r="D878" s="124"/>
      <c r="E878" s="125"/>
      <c r="F878" s="125"/>
      <c r="G878" s="125"/>
      <c r="H878" s="125"/>
      <c r="I878" s="125"/>
      <c r="J878" s="125"/>
      <c r="K878" s="125"/>
    </row>
    <row r="879" spans="2:11">
      <c r="B879" s="124"/>
      <c r="C879" s="124"/>
      <c r="D879" s="124"/>
      <c r="E879" s="125"/>
      <c r="F879" s="125"/>
      <c r="G879" s="125"/>
      <c r="H879" s="125"/>
      <c r="I879" s="125"/>
      <c r="J879" s="125"/>
      <c r="K879" s="125"/>
    </row>
    <row r="880" spans="2:11">
      <c r="B880" s="124"/>
      <c r="C880" s="124"/>
      <c r="D880" s="124"/>
      <c r="E880" s="125"/>
      <c r="F880" s="125"/>
      <c r="G880" s="125"/>
      <c r="H880" s="125"/>
      <c r="I880" s="125"/>
      <c r="J880" s="125"/>
      <c r="K880" s="125"/>
    </row>
    <row r="881" spans="2:11">
      <c r="B881" s="124"/>
      <c r="C881" s="124"/>
      <c r="D881" s="124"/>
      <c r="E881" s="125"/>
      <c r="F881" s="125"/>
      <c r="G881" s="125"/>
      <c r="H881" s="125"/>
      <c r="I881" s="125"/>
      <c r="J881" s="125"/>
      <c r="K881" s="125"/>
    </row>
    <row r="882" spans="2:11">
      <c r="B882" s="124"/>
      <c r="C882" s="124"/>
      <c r="D882" s="124"/>
      <c r="E882" s="125"/>
      <c r="F882" s="125"/>
      <c r="G882" s="125"/>
      <c r="H882" s="125"/>
      <c r="I882" s="125"/>
      <c r="J882" s="125"/>
      <c r="K882" s="125"/>
    </row>
    <row r="883" spans="2:11">
      <c r="B883" s="124"/>
      <c r="C883" s="124"/>
      <c r="D883" s="124"/>
      <c r="E883" s="125"/>
      <c r="F883" s="125"/>
      <c r="G883" s="125"/>
      <c r="H883" s="125"/>
      <c r="I883" s="125"/>
      <c r="J883" s="125"/>
      <c r="K883" s="125"/>
    </row>
    <row r="884" spans="2:11">
      <c r="B884" s="124"/>
      <c r="C884" s="124"/>
      <c r="D884" s="124"/>
      <c r="E884" s="125"/>
      <c r="F884" s="125"/>
      <c r="G884" s="125"/>
      <c r="H884" s="125"/>
      <c r="I884" s="125"/>
      <c r="J884" s="125"/>
      <c r="K884" s="125"/>
    </row>
    <row r="885" spans="2:11">
      <c r="B885" s="124"/>
      <c r="C885" s="124"/>
      <c r="D885" s="124"/>
      <c r="E885" s="125"/>
      <c r="F885" s="125"/>
      <c r="G885" s="125"/>
      <c r="H885" s="125"/>
      <c r="I885" s="125"/>
      <c r="J885" s="125"/>
      <c r="K885" s="125"/>
    </row>
    <row r="886" spans="2:11">
      <c r="B886" s="124"/>
      <c r="C886" s="124"/>
      <c r="D886" s="124"/>
      <c r="E886" s="125"/>
      <c r="F886" s="125"/>
      <c r="G886" s="125"/>
      <c r="H886" s="125"/>
      <c r="I886" s="125"/>
      <c r="J886" s="125"/>
      <c r="K886" s="125"/>
    </row>
    <row r="887" spans="2:11">
      <c r="B887" s="124"/>
      <c r="C887" s="124"/>
      <c r="D887" s="124"/>
      <c r="E887" s="125"/>
      <c r="F887" s="125"/>
      <c r="G887" s="125"/>
      <c r="H887" s="125"/>
      <c r="I887" s="125"/>
      <c r="J887" s="125"/>
      <c r="K887" s="125"/>
    </row>
    <row r="888" spans="2:11">
      <c r="B888" s="124"/>
      <c r="C888" s="124"/>
      <c r="D888" s="124"/>
      <c r="E888" s="125"/>
      <c r="F888" s="125"/>
      <c r="G888" s="125"/>
      <c r="H888" s="125"/>
      <c r="I888" s="125"/>
      <c r="J888" s="125"/>
      <c r="K888" s="125"/>
    </row>
    <row r="889" spans="2:11">
      <c r="B889" s="124"/>
      <c r="C889" s="124"/>
      <c r="D889" s="124"/>
      <c r="E889" s="125"/>
      <c r="F889" s="125"/>
      <c r="G889" s="125"/>
      <c r="H889" s="125"/>
      <c r="I889" s="125"/>
      <c r="J889" s="125"/>
      <c r="K889" s="125"/>
    </row>
    <row r="890" spans="2:11">
      <c r="B890" s="124"/>
      <c r="C890" s="124"/>
      <c r="D890" s="124"/>
      <c r="E890" s="125"/>
      <c r="F890" s="125"/>
      <c r="G890" s="125"/>
      <c r="H890" s="125"/>
      <c r="I890" s="125"/>
      <c r="J890" s="125"/>
      <c r="K890" s="125"/>
    </row>
    <row r="891" spans="2:11">
      <c r="B891" s="124"/>
      <c r="C891" s="124"/>
      <c r="D891" s="124"/>
      <c r="E891" s="125"/>
      <c r="F891" s="125"/>
      <c r="G891" s="125"/>
      <c r="H891" s="125"/>
      <c r="I891" s="125"/>
      <c r="J891" s="125"/>
      <c r="K891" s="125"/>
    </row>
    <row r="892" spans="2:11">
      <c r="B892" s="124"/>
      <c r="C892" s="124"/>
      <c r="D892" s="124"/>
      <c r="E892" s="125"/>
      <c r="F892" s="125"/>
      <c r="G892" s="125"/>
      <c r="H892" s="125"/>
      <c r="I892" s="125"/>
      <c r="J892" s="125"/>
      <c r="K892" s="125"/>
    </row>
    <row r="893" spans="2:11">
      <c r="B893" s="124"/>
      <c r="C893" s="124"/>
      <c r="D893" s="124"/>
      <c r="E893" s="125"/>
      <c r="F893" s="125"/>
      <c r="G893" s="125"/>
      <c r="H893" s="125"/>
      <c r="I893" s="125"/>
      <c r="J893" s="125"/>
      <c r="K893" s="125"/>
    </row>
    <row r="894" spans="2:11">
      <c r="B894" s="124"/>
      <c r="C894" s="124"/>
      <c r="D894" s="124"/>
      <c r="E894" s="125"/>
      <c r="F894" s="125"/>
      <c r="G894" s="125"/>
      <c r="H894" s="125"/>
      <c r="I894" s="125"/>
      <c r="J894" s="125"/>
      <c r="K894" s="125"/>
    </row>
    <row r="895" spans="2:11">
      <c r="B895" s="124"/>
      <c r="C895" s="124"/>
      <c r="D895" s="124"/>
      <c r="E895" s="125"/>
      <c r="F895" s="125"/>
      <c r="G895" s="125"/>
      <c r="H895" s="125"/>
      <c r="I895" s="125"/>
      <c r="J895" s="125"/>
      <c r="K895" s="125"/>
    </row>
    <row r="896" spans="2:11">
      <c r="B896" s="124"/>
      <c r="C896" s="124"/>
      <c r="D896" s="124"/>
      <c r="E896" s="125"/>
      <c r="F896" s="125"/>
      <c r="G896" s="125"/>
      <c r="H896" s="125"/>
      <c r="I896" s="125"/>
      <c r="J896" s="125"/>
      <c r="K896" s="125"/>
    </row>
    <row r="897" spans="2:11">
      <c r="B897" s="124"/>
      <c r="C897" s="124"/>
      <c r="D897" s="124"/>
      <c r="E897" s="125"/>
      <c r="F897" s="125"/>
      <c r="G897" s="125"/>
      <c r="H897" s="125"/>
      <c r="I897" s="125"/>
      <c r="J897" s="125"/>
      <c r="K897" s="125"/>
    </row>
    <row r="898" spans="2:11">
      <c r="B898" s="124"/>
      <c r="C898" s="124"/>
      <c r="D898" s="124"/>
      <c r="E898" s="125"/>
      <c r="F898" s="125"/>
      <c r="G898" s="125"/>
      <c r="H898" s="125"/>
      <c r="I898" s="125"/>
      <c r="J898" s="125"/>
      <c r="K898" s="125"/>
    </row>
    <row r="899" spans="2:11">
      <c r="B899" s="124"/>
      <c r="C899" s="124"/>
      <c r="D899" s="124"/>
      <c r="E899" s="125"/>
      <c r="F899" s="125"/>
      <c r="G899" s="125"/>
      <c r="H899" s="125"/>
      <c r="I899" s="125"/>
      <c r="J899" s="125"/>
      <c r="K899" s="125"/>
    </row>
    <row r="900" spans="2:11">
      <c r="B900" s="124"/>
      <c r="C900" s="124"/>
      <c r="D900" s="124"/>
      <c r="E900" s="125"/>
      <c r="F900" s="125"/>
      <c r="G900" s="125"/>
      <c r="H900" s="125"/>
      <c r="I900" s="125"/>
      <c r="J900" s="125"/>
      <c r="K900" s="125"/>
    </row>
    <row r="901" spans="2:11">
      <c r="B901" s="124"/>
      <c r="C901" s="124"/>
      <c r="D901" s="124"/>
      <c r="E901" s="125"/>
      <c r="F901" s="125"/>
      <c r="G901" s="125"/>
      <c r="H901" s="125"/>
      <c r="I901" s="125"/>
      <c r="J901" s="125"/>
      <c r="K901" s="125"/>
    </row>
    <row r="902" spans="2:11">
      <c r="B902" s="124"/>
      <c r="C902" s="124"/>
      <c r="D902" s="124"/>
      <c r="E902" s="125"/>
      <c r="F902" s="125"/>
      <c r="G902" s="125"/>
      <c r="H902" s="125"/>
      <c r="I902" s="125"/>
      <c r="J902" s="125"/>
      <c r="K902" s="125"/>
    </row>
    <row r="903" spans="2:11">
      <c r="B903" s="124"/>
      <c r="C903" s="124"/>
      <c r="D903" s="124"/>
      <c r="E903" s="125"/>
      <c r="F903" s="125"/>
      <c r="G903" s="125"/>
      <c r="H903" s="125"/>
      <c r="I903" s="125"/>
      <c r="J903" s="125"/>
      <c r="K903" s="125"/>
    </row>
    <row r="904" spans="2:11">
      <c r="B904" s="124"/>
      <c r="C904" s="124"/>
      <c r="D904" s="124"/>
      <c r="E904" s="125"/>
      <c r="F904" s="125"/>
      <c r="G904" s="125"/>
      <c r="H904" s="125"/>
      <c r="I904" s="125"/>
      <c r="J904" s="125"/>
      <c r="K904" s="125"/>
    </row>
    <row r="905" spans="2:11">
      <c r="B905" s="124"/>
      <c r="C905" s="124"/>
      <c r="D905" s="124"/>
      <c r="E905" s="125"/>
      <c r="F905" s="125"/>
      <c r="G905" s="125"/>
      <c r="H905" s="125"/>
      <c r="I905" s="125"/>
      <c r="J905" s="125"/>
      <c r="K905" s="125"/>
    </row>
    <row r="906" spans="2:11">
      <c r="B906" s="124"/>
      <c r="C906" s="124"/>
      <c r="D906" s="124"/>
      <c r="E906" s="125"/>
      <c r="F906" s="125"/>
      <c r="G906" s="125"/>
      <c r="H906" s="125"/>
      <c r="I906" s="125"/>
      <c r="J906" s="125"/>
      <c r="K906" s="125"/>
    </row>
    <row r="907" spans="2:11">
      <c r="B907" s="124"/>
      <c r="C907" s="124"/>
      <c r="D907" s="124"/>
      <c r="E907" s="125"/>
      <c r="F907" s="125"/>
      <c r="G907" s="125"/>
      <c r="H907" s="125"/>
      <c r="I907" s="125"/>
      <c r="J907" s="125"/>
      <c r="K907" s="125"/>
    </row>
    <row r="908" spans="2:11">
      <c r="B908" s="124"/>
      <c r="C908" s="124"/>
      <c r="D908" s="124"/>
      <c r="E908" s="125"/>
      <c r="F908" s="125"/>
      <c r="G908" s="125"/>
      <c r="H908" s="125"/>
      <c r="I908" s="125"/>
      <c r="J908" s="125"/>
      <c r="K908" s="125"/>
    </row>
    <row r="909" spans="2:11">
      <c r="B909" s="124"/>
      <c r="C909" s="124"/>
      <c r="D909" s="124"/>
      <c r="E909" s="125"/>
      <c r="F909" s="125"/>
      <c r="G909" s="125"/>
      <c r="H909" s="125"/>
      <c r="I909" s="125"/>
      <c r="J909" s="125"/>
      <c r="K909" s="125"/>
    </row>
    <row r="910" spans="2:11">
      <c r="B910" s="124"/>
      <c r="C910" s="124"/>
      <c r="D910" s="124"/>
      <c r="E910" s="125"/>
      <c r="F910" s="125"/>
      <c r="G910" s="125"/>
      <c r="H910" s="125"/>
      <c r="I910" s="125"/>
      <c r="J910" s="125"/>
      <c r="K910" s="125"/>
    </row>
    <row r="911" spans="2:11">
      <c r="B911" s="124"/>
      <c r="C911" s="124"/>
      <c r="D911" s="124"/>
      <c r="E911" s="125"/>
      <c r="F911" s="125"/>
      <c r="G911" s="125"/>
      <c r="H911" s="125"/>
      <c r="I911" s="125"/>
      <c r="J911" s="125"/>
      <c r="K911" s="125"/>
    </row>
    <row r="912" spans="2:11">
      <c r="B912" s="124"/>
      <c r="C912" s="124"/>
      <c r="D912" s="124"/>
      <c r="E912" s="125"/>
      <c r="F912" s="125"/>
      <c r="G912" s="125"/>
      <c r="H912" s="125"/>
      <c r="I912" s="125"/>
      <c r="J912" s="125"/>
      <c r="K912" s="125"/>
    </row>
    <row r="913" spans="2:11">
      <c r="B913" s="124"/>
      <c r="C913" s="124"/>
      <c r="D913" s="124"/>
      <c r="E913" s="125"/>
      <c r="F913" s="125"/>
      <c r="G913" s="125"/>
      <c r="H913" s="125"/>
      <c r="I913" s="125"/>
      <c r="J913" s="125"/>
      <c r="K913" s="125"/>
    </row>
    <row r="914" spans="2:11">
      <c r="B914" s="124"/>
      <c r="C914" s="124"/>
      <c r="D914" s="124"/>
      <c r="E914" s="125"/>
      <c r="F914" s="125"/>
      <c r="G914" s="125"/>
      <c r="H914" s="125"/>
      <c r="I914" s="125"/>
      <c r="J914" s="125"/>
      <c r="K914" s="125"/>
    </row>
    <row r="915" spans="2:11">
      <c r="B915" s="124"/>
      <c r="C915" s="124"/>
      <c r="D915" s="124"/>
      <c r="E915" s="125"/>
      <c r="F915" s="125"/>
      <c r="G915" s="125"/>
      <c r="H915" s="125"/>
      <c r="I915" s="125"/>
      <c r="J915" s="125"/>
      <c r="K915" s="125"/>
    </row>
    <row r="916" spans="2:11">
      <c r="B916" s="124"/>
      <c r="C916" s="124"/>
      <c r="D916" s="124"/>
      <c r="E916" s="125"/>
      <c r="F916" s="125"/>
      <c r="G916" s="125"/>
      <c r="H916" s="125"/>
      <c r="I916" s="125"/>
      <c r="J916" s="125"/>
      <c r="K916" s="125"/>
    </row>
    <row r="917" spans="2:11">
      <c r="B917" s="124"/>
      <c r="C917" s="124"/>
      <c r="D917" s="124"/>
      <c r="E917" s="125"/>
      <c r="F917" s="125"/>
      <c r="G917" s="125"/>
      <c r="H917" s="125"/>
      <c r="I917" s="125"/>
      <c r="J917" s="125"/>
      <c r="K917" s="125"/>
    </row>
    <row r="918" spans="2:11">
      <c r="B918" s="124"/>
      <c r="C918" s="124"/>
      <c r="D918" s="124"/>
      <c r="E918" s="125"/>
      <c r="F918" s="125"/>
      <c r="G918" s="125"/>
      <c r="H918" s="125"/>
      <c r="I918" s="125"/>
      <c r="J918" s="125"/>
      <c r="K918" s="125"/>
    </row>
    <row r="919" spans="2:11">
      <c r="B919" s="124"/>
      <c r="C919" s="124"/>
      <c r="D919" s="124"/>
      <c r="E919" s="125"/>
      <c r="F919" s="125"/>
      <c r="G919" s="125"/>
      <c r="H919" s="125"/>
      <c r="I919" s="125"/>
      <c r="J919" s="125"/>
      <c r="K919" s="125"/>
    </row>
    <row r="920" spans="2:11">
      <c r="B920" s="124"/>
      <c r="C920" s="124"/>
      <c r="D920" s="124"/>
      <c r="E920" s="125"/>
      <c r="F920" s="125"/>
      <c r="G920" s="125"/>
      <c r="H920" s="125"/>
      <c r="I920" s="125"/>
      <c r="J920" s="125"/>
      <c r="K920" s="125"/>
    </row>
    <row r="921" spans="2:11">
      <c r="B921" s="124"/>
      <c r="C921" s="124"/>
      <c r="D921" s="124"/>
      <c r="E921" s="125"/>
      <c r="F921" s="125"/>
      <c r="G921" s="125"/>
      <c r="H921" s="125"/>
      <c r="I921" s="125"/>
      <c r="J921" s="125"/>
      <c r="K921" s="125"/>
    </row>
    <row r="922" spans="2:11">
      <c r="B922" s="124"/>
      <c r="C922" s="124"/>
      <c r="D922" s="124"/>
      <c r="E922" s="125"/>
      <c r="F922" s="125"/>
      <c r="G922" s="125"/>
      <c r="H922" s="125"/>
      <c r="I922" s="125"/>
      <c r="J922" s="125"/>
      <c r="K922" s="125"/>
    </row>
    <row r="923" spans="2:11">
      <c r="B923" s="124"/>
      <c r="C923" s="124"/>
      <c r="D923" s="124"/>
      <c r="E923" s="125"/>
      <c r="F923" s="125"/>
      <c r="G923" s="125"/>
      <c r="H923" s="125"/>
      <c r="I923" s="125"/>
      <c r="J923" s="125"/>
      <c r="K923" s="125"/>
    </row>
    <row r="924" spans="2:11">
      <c r="B924" s="124"/>
      <c r="C924" s="124"/>
      <c r="D924" s="124"/>
      <c r="E924" s="125"/>
      <c r="F924" s="125"/>
      <c r="G924" s="125"/>
      <c r="H924" s="125"/>
      <c r="I924" s="125"/>
      <c r="J924" s="125"/>
      <c r="K924" s="125"/>
    </row>
    <row r="925" spans="2:11">
      <c r="B925" s="124"/>
      <c r="C925" s="124"/>
      <c r="D925" s="124"/>
      <c r="E925" s="125"/>
      <c r="F925" s="125"/>
      <c r="G925" s="125"/>
      <c r="H925" s="125"/>
      <c r="I925" s="125"/>
      <c r="J925" s="125"/>
      <c r="K925" s="125"/>
    </row>
    <row r="926" spans="2:11">
      <c r="B926" s="124"/>
      <c r="C926" s="124"/>
      <c r="D926" s="124"/>
      <c r="E926" s="125"/>
      <c r="F926" s="125"/>
      <c r="G926" s="125"/>
      <c r="H926" s="125"/>
      <c r="I926" s="125"/>
      <c r="J926" s="125"/>
      <c r="K926" s="125"/>
    </row>
    <row r="927" spans="2:11">
      <c r="B927" s="124"/>
      <c r="C927" s="124"/>
      <c r="D927" s="124"/>
      <c r="E927" s="125"/>
      <c r="F927" s="125"/>
      <c r="G927" s="125"/>
      <c r="H927" s="125"/>
      <c r="I927" s="125"/>
      <c r="J927" s="125"/>
      <c r="K927" s="125"/>
    </row>
    <row r="928" spans="2:11">
      <c r="B928" s="124"/>
      <c r="C928" s="124"/>
      <c r="D928" s="124"/>
      <c r="E928" s="125"/>
      <c r="F928" s="125"/>
      <c r="G928" s="125"/>
      <c r="H928" s="125"/>
      <c r="I928" s="125"/>
      <c r="J928" s="125"/>
      <c r="K928" s="125"/>
    </row>
    <row r="929" spans="2:11">
      <c r="B929" s="124"/>
      <c r="C929" s="124"/>
      <c r="D929" s="124"/>
      <c r="E929" s="125"/>
      <c r="F929" s="125"/>
      <c r="G929" s="125"/>
      <c r="H929" s="125"/>
      <c r="I929" s="125"/>
      <c r="J929" s="125"/>
      <c r="K929" s="125"/>
    </row>
    <row r="930" spans="2:11">
      <c r="B930" s="124"/>
      <c r="C930" s="124"/>
      <c r="D930" s="124"/>
      <c r="E930" s="125"/>
      <c r="F930" s="125"/>
      <c r="G930" s="125"/>
      <c r="H930" s="125"/>
      <c r="I930" s="125"/>
      <c r="J930" s="125"/>
      <c r="K930" s="125"/>
    </row>
    <row r="931" spans="2:11">
      <c r="B931" s="124"/>
      <c r="C931" s="124"/>
      <c r="D931" s="124"/>
      <c r="E931" s="125"/>
      <c r="F931" s="125"/>
      <c r="G931" s="125"/>
      <c r="H931" s="125"/>
      <c r="I931" s="125"/>
      <c r="J931" s="125"/>
      <c r="K931" s="125"/>
    </row>
    <row r="932" spans="2:11">
      <c r="B932" s="124"/>
      <c r="C932" s="124"/>
      <c r="D932" s="124"/>
      <c r="E932" s="125"/>
      <c r="F932" s="125"/>
      <c r="G932" s="125"/>
      <c r="H932" s="125"/>
      <c r="I932" s="125"/>
      <c r="J932" s="125"/>
      <c r="K932" s="125"/>
    </row>
    <row r="933" spans="2:11">
      <c r="B933" s="124"/>
      <c r="C933" s="124"/>
      <c r="D933" s="124"/>
      <c r="E933" s="125"/>
      <c r="F933" s="125"/>
      <c r="G933" s="125"/>
      <c r="H933" s="125"/>
      <c r="I933" s="125"/>
      <c r="J933" s="125"/>
      <c r="K933" s="125"/>
    </row>
    <row r="934" spans="2:11">
      <c r="B934" s="124"/>
      <c r="C934" s="124"/>
      <c r="D934" s="124"/>
      <c r="E934" s="125"/>
      <c r="F934" s="125"/>
      <c r="G934" s="125"/>
      <c r="H934" s="125"/>
      <c r="I934" s="125"/>
      <c r="J934" s="125"/>
      <c r="K934" s="125"/>
    </row>
    <row r="935" spans="2:11">
      <c r="B935" s="124"/>
      <c r="C935" s="124"/>
      <c r="D935" s="124"/>
      <c r="E935" s="125"/>
      <c r="F935" s="125"/>
      <c r="G935" s="125"/>
      <c r="H935" s="125"/>
      <c r="I935" s="125"/>
      <c r="J935" s="125"/>
      <c r="K935" s="125"/>
    </row>
    <row r="936" spans="2:11">
      <c r="B936" s="124"/>
      <c r="C936" s="124"/>
      <c r="D936" s="124"/>
      <c r="E936" s="125"/>
      <c r="F936" s="125"/>
      <c r="G936" s="125"/>
      <c r="H936" s="125"/>
      <c r="I936" s="125"/>
      <c r="J936" s="125"/>
      <c r="K936" s="125"/>
    </row>
    <row r="937" spans="2:11">
      <c r="B937" s="124"/>
      <c r="C937" s="124"/>
      <c r="D937" s="124"/>
      <c r="E937" s="125"/>
      <c r="F937" s="125"/>
      <c r="G937" s="125"/>
      <c r="H937" s="125"/>
      <c r="I937" s="125"/>
      <c r="J937" s="125"/>
      <c r="K937" s="125"/>
    </row>
    <row r="938" spans="2:11">
      <c r="B938" s="124"/>
      <c r="C938" s="124"/>
      <c r="D938" s="124"/>
      <c r="E938" s="125"/>
      <c r="F938" s="125"/>
      <c r="G938" s="125"/>
      <c r="H938" s="125"/>
      <c r="I938" s="125"/>
      <c r="J938" s="125"/>
      <c r="K938" s="125"/>
    </row>
    <row r="939" spans="2:11">
      <c r="B939" s="124"/>
      <c r="C939" s="124"/>
      <c r="D939" s="124"/>
      <c r="E939" s="125"/>
      <c r="F939" s="125"/>
      <c r="G939" s="125"/>
      <c r="H939" s="125"/>
      <c r="I939" s="125"/>
      <c r="J939" s="125"/>
      <c r="K939" s="125"/>
    </row>
    <row r="940" spans="2:11">
      <c r="B940" s="124"/>
      <c r="C940" s="124"/>
      <c r="D940" s="124"/>
      <c r="E940" s="125"/>
      <c r="F940" s="125"/>
      <c r="G940" s="125"/>
      <c r="H940" s="125"/>
      <c r="I940" s="125"/>
      <c r="J940" s="125"/>
      <c r="K940" s="125"/>
    </row>
    <row r="941" spans="2:11">
      <c r="B941" s="124"/>
      <c r="C941" s="124"/>
      <c r="D941" s="124"/>
      <c r="E941" s="125"/>
      <c r="F941" s="125"/>
      <c r="G941" s="125"/>
      <c r="H941" s="125"/>
      <c r="I941" s="125"/>
      <c r="J941" s="125"/>
      <c r="K941" s="125"/>
    </row>
    <row r="942" spans="2:11">
      <c r="B942" s="124"/>
      <c r="C942" s="124"/>
      <c r="D942" s="124"/>
      <c r="E942" s="125"/>
      <c r="F942" s="125"/>
      <c r="G942" s="125"/>
      <c r="H942" s="125"/>
      <c r="I942" s="125"/>
      <c r="J942" s="125"/>
      <c r="K942" s="125"/>
    </row>
    <row r="943" spans="2:11">
      <c r="B943" s="124"/>
      <c r="C943" s="124"/>
      <c r="D943" s="124"/>
      <c r="E943" s="125"/>
      <c r="F943" s="125"/>
      <c r="G943" s="125"/>
      <c r="H943" s="125"/>
      <c r="I943" s="125"/>
      <c r="J943" s="125"/>
      <c r="K943" s="125"/>
    </row>
    <row r="944" spans="2:11">
      <c r="B944" s="124"/>
      <c r="C944" s="124"/>
      <c r="D944" s="124"/>
      <c r="E944" s="125"/>
      <c r="F944" s="125"/>
      <c r="G944" s="125"/>
      <c r="H944" s="125"/>
      <c r="I944" s="125"/>
      <c r="J944" s="125"/>
      <c r="K944" s="125"/>
    </row>
    <row r="945" spans="2:11">
      <c r="B945" s="124"/>
      <c r="C945" s="124"/>
      <c r="D945" s="124"/>
      <c r="E945" s="125"/>
      <c r="F945" s="125"/>
      <c r="G945" s="125"/>
      <c r="H945" s="125"/>
      <c r="I945" s="125"/>
      <c r="J945" s="125"/>
      <c r="K945" s="125"/>
    </row>
    <row r="946" spans="2:11">
      <c r="B946" s="124"/>
      <c r="C946" s="124"/>
      <c r="D946" s="124"/>
      <c r="E946" s="125"/>
      <c r="F946" s="125"/>
      <c r="G946" s="125"/>
      <c r="H946" s="125"/>
      <c r="I946" s="125"/>
      <c r="J946" s="125"/>
      <c r="K946" s="125"/>
    </row>
    <row r="947" spans="2:11">
      <c r="B947" s="124"/>
      <c r="C947" s="124"/>
      <c r="D947" s="124"/>
      <c r="E947" s="125"/>
      <c r="F947" s="125"/>
      <c r="G947" s="125"/>
      <c r="H947" s="125"/>
      <c r="I947" s="125"/>
      <c r="J947" s="125"/>
      <c r="K947" s="125"/>
    </row>
    <row r="948" spans="2:11">
      <c r="B948" s="124"/>
      <c r="C948" s="124"/>
      <c r="D948" s="124"/>
      <c r="E948" s="125"/>
      <c r="F948" s="125"/>
      <c r="G948" s="125"/>
      <c r="H948" s="125"/>
      <c r="I948" s="125"/>
      <c r="J948" s="125"/>
      <c r="K948" s="125"/>
    </row>
    <row r="949" spans="2:11">
      <c r="B949" s="124"/>
      <c r="C949" s="124"/>
      <c r="D949" s="124"/>
      <c r="E949" s="125"/>
      <c r="F949" s="125"/>
      <c r="G949" s="125"/>
      <c r="H949" s="125"/>
      <c r="I949" s="125"/>
      <c r="J949" s="125"/>
      <c r="K949" s="125"/>
    </row>
    <row r="950" spans="2:11">
      <c r="B950" s="124"/>
      <c r="C950" s="124"/>
      <c r="D950" s="124"/>
      <c r="E950" s="125"/>
      <c r="F950" s="125"/>
      <c r="G950" s="125"/>
      <c r="H950" s="125"/>
      <c r="I950" s="125"/>
      <c r="J950" s="125"/>
      <c r="K950" s="125"/>
    </row>
    <row r="951" spans="2:11">
      <c r="B951" s="124"/>
      <c r="C951" s="124"/>
      <c r="D951" s="124"/>
      <c r="E951" s="125"/>
      <c r="F951" s="125"/>
      <c r="G951" s="125"/>
      <c r="H951" s="125"/>
      <c r="I951" s="125"/>
      <c r="J951" s="125"/>
      <c r="K951" s="125"/>
    </row>
    <row r="952" spans="2:11">
      <c r="B952" s="124"/>
      <c r="C952" s="124"/>
      <c r="D952" s="124"/>
      <c r="E952" s="125"/>
      <c r="F952" s="125"/>
      <c r="G952" s="125"/>
      <c r="H952" s="125"/>
      <c r="I952" s="125"/>
      <c r="J952" s="125"/>
      <c r="K952" s="125"/>
    </row>
    <row r="953" spans="2:11">
      <c r="B953" s="124"/>
      <c r="C953" s="124"/>
      <c r="D953" s="124"/>
      <c r="E953" s="125"/>
      <c r="F953" s="125"/>
      <c r="G953" s="125"/>
      <c r="H953" s="125"/>
      <c r="I953" s="125"/>
      <c r="J953" s="125"/>
      <c r="K953" s="125"/>
    </row>
    <row r="954" spans="2:11">
      <c r="B954" s="124"/>
      <c r="C954" s="124"/>
      <c r="D954" s="124"/>
      <c r="E954" s="125"/>
      <c r="F954" s="125"/>
      <c r="G954" s="125"/>
      <c r="H954" s="125"/>
      <c r="I954" s="125"/>
      <c r="J954" s="125"/>
      <c r="K954" s="125"/>
    </row>
    <row r="955" spans="2:11">
      <c r="B955" s="124"/>
      <c r="C955" s="124"/>
      <c r="D955" s="124"/>
      <c r="E955" s="125"/>
      <c r="F955" s="125"/>
      <c r="G955" s="125"/>
      <c r="H955" s="125"/>
      <c r="I955" s="125"/>
      <c r="J955" s="125"/>
      <c r="K955" s="125"/>
    </row>
    <row r="956" spans="2:11">
      <c r="B956" s="124"/>
      <c r="C956" s="124"/>
      <c r="D956" s="124"/>
      <c r="E956" s="125"/>
      <c r="F956" s="125"/>
      <c r="G956" s="125"/>
      <c r="H956" s="125"/>
      <c r="I956" s="125"/>
      <c r="J956" s="125"/>
      <c r="K956" s="125"/>
    </row>
    <row r="957" spans="2:11">
      <c r="B957" s="124"/>
      <c r="C957" s="124"/>
      <c r="D957" s="124"/>
      <c r="E957" s="125"/>
      <c r="F957" s="125"/>
      <c r="G957" s="125"/>
      <c r="H957" s="125"/>
      <c r="I957" s="125"/>
      <c r="J957" s="125"/>
      <c r="K957" s="125"/>
    </row>
    <row r="958" spans="2:11">
      <c r="B958" s="124"/>
      <c r="C958" s="124"/>
      <c r="D958" s="124"/>
      <c r="E958" s="125"/>
      <c r="F958" s="125"/>
      <c r="G958" s="125"/>
      <c r="H958" s="125"/>
      <c r="I958" s="125"/>
      <c r="J958" s="125"/>
      <c r="K958" s="125"/>
    </row>
    <row r="959" spans="2:11">
      <c r="B959" s="124"/>
      <c r="C959" s="124"/>
      <c r="D959" s="124"/>
      <c r="E959" s="125"/>
      <c r="F959" s="125"/>
      <c r="G959" s="125"/>
      <c r="H959" s="125"/>
      <c r="I959" s="125"/>
      <c r="J959" s="125"/>
      <c r="K959" s="125"/>
    </row>
    <row r="960" spans="2:11">
      <c r="B960" s="124"/>
      <c r="C960" s="124"/>
      <c r="D960" s="124"/>
      <c r="E960" s="125"/>
      <c r="F960" s="125"/>
      <c r="G960" s="125"/>
      <c r="H960" s="125"/>
      <c r="I960" s="125"/>
      <c r="J960" s="125"/>
      <c r="K960" s="125"/>
    </row>
    <row r="961" spans="2:11">
      <c r="B961" s="124"/>
      <c r="C961" s="124"/>
      <c r="D961" s="124"/>
      <c r="E961" s="125"/>
      <c r="F961" s="125"/>
      <c r="G961" s="125"/>
      <c r="H961" s="125"/>
      <c r="I961" s="125"/>
      <c r="J961" s="125"/>
      <c r="K961" s="125"/>
    </row>
    <row r="962" spans="2:11">
      <c r="B962" s="124"/>
      <c r="C962" s="124"/>
      <c r="D962" s="124"/>
      <c r="E962" s="125"/>
      <c r="F962" s="125"/>
      <c r="G962" s="125"/>
      <c r="H962" s="125"/>
      <c r="I962" s="125"/>
      <c r="J962" s="125"/>
      <c r="K962" s="125"/>
    </row>
    <row r="963" spans="2:11">
      <c r="B963" s="124"/>
      <c r="C963" s="124"/>
      <c r="D963" s="124"/>
      <c r="E963" s="125"/>
      <c r="F963" s="125"/>
      <c r="G963" s="125"/>
      <c r="H963" s="125"/>
      <c r="I963" s="125"/>
      <c r="J963" s="125"/>
      <c r="K963" s="125"/>
    </row>
    <row r="964" spans="2:11">
      <c r="B964" s="124"/>
      <c r="C964" s="124"/>
      <c r="D964" s="124"/>
      <c r="E964" s="125"/>
      <c r="F964" s="125"/>
      <c r="G964" s="125"/>
      <c r="H964" s="125"/>
      <c r="I964" s="125"/>
      <c r="J964" s="125"/>
      <c r="K964" s="125"/>
    </row>
    <row r="965" spans="2:11">
      <c r="B965" s="124"/>
      <c r="C965" s="124"/>
      <c r="D965" s="124"/>
      <c r="E965" s="125"/>
      <c r="F965" s="125"/>
      <c r="G965" s="125"/>
      <c r="H965" s="125"/>
      <c r="I965" s="125"/>
      <c r="J965" s="125"/>
      <c r="K965" s="125"/>
    </row>
    <row r="966" spans="2:11">
      <c r="B966" s="124"/>
      <c r="C966" s="124"/>
      <c r="D966" s="124"/>
      <c r="E966" s="125"/>
      <c r="F966" s="125"/>
      <c r="G966" s="125"/>
      <c r="H966" s="125"/>
      <c r="I966" s="125"/>
      <c r="J966" s="125"/>
      <c r="K966" s="125"/>
    </row>
    <row r="967" spans="2:11">
      <c r="B967" s="124"/>
      <c r="C967" s="124"/>
      <c r="D967" s="124"/>
      <c r="E967" s="125"/>
      <c r="F967" s="125"/>
      <c r="G967" s="125"/>
      <c r="H967" s="125"/>
      <c r="I967" s="125"/>
      <c r="J967" s="125"/>
      <c r="K967" s="125"/>
    </row>
    <row r="968" spans="2:11">
      <c r="B968" s="124"/>
      <c r="C968" s="124"/>
      <c r="D968" s="124"/>
      <c r="E968" s="125"/>
      <c r="F968" s="125"/>
      <c r="G968" s="125"/>
      <c r="H968" s="125"/>
      <c r="I968" s="125"/>
      <c r="J968" s="125"/>
      <c r="K968" s="125"/>
    </row>
    <row r="969" spans="2:11">
      <c r="B969" s="124"/>
      <c r="C969" s="124"/>
      <c r="D969" s="124"/>
      <c r="E969" s="125"/>
      <c r="F969" s="125"/>
      <c r="G969" s="125"/>
      <c r="H969" s="125"/>
      <c r="I969" s="125"/>
      <c r="J969" s="125"/>
      <c r="K969" s="125"/>
    </row>
    <row r="970" spans="2:11">
      <c r="B970" s="124"/>
      <c r="C970" s="124"/>
      <c r="D970" s="124"/>
      <c r="E970" s="125"/>
      <c r="F970" s="125"/>
      <c r="G970" s="125"/>
      <c r="H970" s="125"/>
      <c r="I970" s="125"/>
      <c r="J970" s="125"/>
      <c r="K970" s="125"/>
    </row>
    <row r="971" spans="2:11">
      <c r="B971" s="124"/>
      <c r="C971" s="124"/>
      <c r="D971" s="124"/>
      <c r="E971" s="125"/>
      <c r="F971" s="125"/>
      <c r="G971" s="125"/>
      <c r="H971" s="125"/>
      <c r="I971" s="125"/>
      <c r="J971" s="125"/>
      <c r="K971" s="125"/>
    </row>
    <row r="972" spans="2:11">
      <c r="B972" s="124"/>
      <c r="C972" s="124"/>
      <c r="D972" s="124"/>
      <c r="E972" s="125"/>
      <c r="F972" s="125"/>
      <c r="G972" s="125"/>
      <c r="H972" s="125"/>
      <c r="I972" s="125"/>
      <c r="J972" s="125"/>
      <c r="K972" s="125"/>
    </row>
    <row r="973" spans="2:11">
      <c r="B973" s="124"/>
      <c r="C973" s="124"/>
      <c r="D973" s="124"/>
      <c r="E973" s="125"/>
      <c r="F973" s="125"/>
      <c r="G973" s="125"/>
      <c r="H973" s="125"/>
      <c r="I973" s="125"/>
      <c r="J973" s="125"/>
      <c r="K973" s="125"/>
    </row>
    <row r="974" spans="2:11">
      <c r="B974" s="124"/>
      <c r="C974" s="124"/>
      <c r="D974" s="124"/>
      <c r="E974" s="125"/>
      <c r="F974" s="125"/>
      <c r="G974" s="125"/>
      <c r="H974" s="125"/>
      <c r="I974" s="125"/>
      <c r="J974" s="125"/>
      <c r="K974" s="125"/>
    </row>
    <row r="975" spans="2:11">
      <c r="B975" s="124"/>
      <c r="C975" s="124"/>
      <c r="D975" s="124"/>
      <c r="E975" s="125"/>
      <c r="F975" s="125"/>
      <c r="G975" s="125"/>
      <c r="H975" s="125"/>
      <c r="I975" s="125"/>
      <c r="J975" s="125"/>
      <c r="K975" s="125"/>
    </row>
    <row r="976" spans="2:11">
      <c r="B976" s="124"/>
      <c r="C976" s="124"/>
      <c r="D976" s="124"/>
      <c r="E976" s="125"/>
      <c r="F976" s="125"/>
      <c r="G976" s="125"/>
      <c r="H976" s="125"/>
      <c r="I976" s="125"/>
      <c r="J976" s="125"/>
      <c r="K976" s="125"/>
    </row>
    <row r="977" spans="2:11">
      <c r="B977" s="124"/>
      <c r="C977" s="124"/>
      <c r="D977" s="124"/>
      <c r="E977" s="125"/>
      <c r="F977" s="125"/>
      <c r="G977" s="125"/>
      <c r="H977" s="125"/>
      <c r="I977" s="125"/>
      <c r="J977" s="125"/>
      <c r="K977" s="125"/>
    </row>
    <row r="978" spans="2:11">
      <c r="B978" s="124"/>
      <c r="C978" s="124"/>
      <c r="D978" s="124"/>
      <c r="E978" s="125"/>
      <c r="F978" s="125"/>
      <c r="G978" s="125"/>
      <c r="H978" s="125"/>
      <c r="I978" s="125"/>
      <c r="J978" s="125"/>
      <c r="K978" s="125"/>
    </row>
    <row r="979" spans="2:11">
      <c r="B979" s="124"/>
      <c r="C979" s="124"/>
      <c r="D979" s="124"/>
      <c r="E979" s="125"/>
      <c r="F979" s="125"/>
      <c r="G979" s="125"/>
      <c r="H979" s="125"/>
      <c r="I979" s="125"/>
      <c r="J979" s="125"/>
      <c r="K979" s="125"/>
    </row>
    <row r="980" spans="2:11">
      <c r="B980" s="124"/>
      <c r="C980" s="124"/>
      <c r="D980" s="124"/>
      <c r="E980" s="125"/>
      <c r="F980" s="125"/>
      <c r="G980" s="125"/>
      <c r="H980" s="125"/>
      <c r="I980" s="125"/>
      <c r="J980" s="125"/>
      <c r="K980" s="125"/>
    </row>
    <row r="981" spans="2:11">
      <c r="B981" s="124"/>
      <c r="C981" s="124"/>
      <c r="D981" s="124"/>
      <c r="E981" s="125"/>
      <c r="F981" s="125"/>
      <c r="G981" s="125"/>
      <c r="H981" s="125"/>
      <c r="I981" s="125"/>
      <c r="J981" s="125"/>
      <c r="K981" s="125"/>
    </row>
    <row r="982" spans="2:11">
      <c r="B982" s="124"/>
      <c r="C982" s="124"/>
      <c r="D982" s="124"/>
      <c r="E982" s="125"/>
      <c r="F982" s="125"/>
      <c r="G982" s="125"/>
      <c r="H982" s="125"/>
      <c r="I982" s="125"/>
      <c r="J982" s="125"/>
      <c r="K982" s="125"/>
    </row>
    <row r="983" spans="2:11">
      <c r="B983" s="124"/>
      <c r="C983" s="124"/>
      <c r="D983" s="124"/>
      <c r="E983" s="125"/>
      <c r="F983" s="125"/>
      <c r="G983" s="125"/>
      <c r="H983" s="125"/>
      <c r="I983" s="125"/>
      <c r="J983" s="125"/>
      <c r="K983" s="125"/>
    </row>
    <row r="984" spans="2:11">
      <c r="B984" s="124"/>
      <c r="C984" s="124"/>
      <c r="D984" s="124"/>
      <c r="E984" s="125"/>
      <c r="F984" s="125"/>
      <c r="G984" s="125"/>
      <c r="H984" s="125"/>
      <c r="I984" s="125"/>
      <c r="J984" s="125"/>
      <c r="K984" s="125"/>
    </row>
    <row r="985" spans="2:11">
      <c r="B985" s="124"/>
      <c r="C985" s="124"/>
      <c r="D985" s="124"/>
      <c r="E985" s="125"/>
      <c r="F985" s="125"/>
      <c r="G985" s="125"/>
      <c r="H985" s="125"/>
      <c r="I985" s="125"/>
      <c r="J985" s="125"/>
      <c r="K985" s="125"/>
    </row>
    <row r="986" spans="2:11">
      <c r="B986" s="124"/>
      <c r="C986" s="124"/>
      <c r="D986" s="124"/>
      <c r="E986" s="125"/>
      <c r="F986" s="125"/>
      <c r="G986" s="125"/>
      <c r="H986" s="125"/>
      <c r="I986" s="125"/>
      <c r="J986" s="125"/>
      <c r="K986" s="125"/>
    </row>
    <row r="987" spans="2:11">
      <c r="B987" s="124"/>
      <c r="C987" s="124"/>
      <c r="D987" s="124"/>
      <c r="E987" s="125"/>
      <c r="F987" s="125"/>
      <c r="G987" s="125"/>
      <c r="H987" s="125"/>
      <c r="I987" s="125"/>
      <c r="J987" s="125"/>
      <c r="K987" s="125"/>
    </row>
    <row r="988" spans="2:11">
      <c r="B988" s="124"/>
      <c r="C988" s="124"/>
      <c r="D988" s="124"/>
      <c r="E988" s="125"/>
      <c r="F988" s="125"/>
      <c r="G988" s="125"/>
      <c r="H988" s="125"/>
      <c r="I988" s="125"/>
      <c r="J988" s="125"/>
      <c r="K988" s="125"/>
    </row>
    <row r="989" spans="2:11">
      <c r="B989" s="124"/>
      <c r="C989" s="124"/>
      <c r="D989" s="124"/>
      <c r="E989" s="125"/>
      <c r="F989" s="125"/>
      <c r="G989" s="125"/>
      <c r="H989" s="125"/>
      <c r="I989" s="125"/>
      <c r="J989" s="125"/>
      <c r="K989" s="125"/>
    </row>
    <row r="990" spans="2:11">
      <c r="B990" s="124"/>
      <c r="C990" s="124"/>
      <c r="D990" s="124"/>
      <c r="E990" s="125"/>
      <c r="F990" s="125"/>
      <c r="G990" s="125"/>
      <c r="H990" s="125"/>
      <c r="I990" s="125"/>
      <c r="J990" s="125"/>
      <c r="K990" s="125"/>
    </row>
    <row r="991" spans="2:11">
      <c r="B991" s="124"/>
      <c r="C991" s="124"/>
      <c r="D991" s="124"/>
      <c r="E991" s="125"/>
      <c r="F991" s="125"/>
      <c r="G991" s="125"/>
      <c r="H991" s="125"/>
      <c r="I991" s="125"/>
      <c r="J991" s="125"/>
      <c r="K991" s="125"/>
    </row>
    <row r="992" spans="2:11">
      <c r="B992" s="124"/>
      <c r="C992" s="124"/>
      <c r="D992" s="124"/>
      <c r="E992" s="125"/>
      <c r="F992" s="125"/>
      <c r="G992" s="125"/>
      <c r="H992" s="125"/>
      <c r="I992" s="125"/>
      <c r="J992" s="125"/>
      <c r="K992" s="125"/>
    </row>
    <row r="993" spans="2:11">
      <c r="B993" s="124"/>
      <c r="C993" s="124"/>
      <c r="D993" s="124"/>
      <c r="E993" s="125"/>
      <c r="F993" s="125"/>
      <c r="G993" s="125"/>
      <c r="H993" s="125"/>
      <c r="I993" s="125"/>
      <c r="J993" s="125"/>
      <c r="K993" s="125"/>
    </row>
    <row r="994" spans="2:11">
      <c r="B994" s="124"/>
      <c r="C994" s="124"/>
      <c r="D994" s="124"/>
      <c r="E994" s="125"/>
      <c r="F994" s="125"/>
      <c r="G994" s="125"/>
      <c r="H994" s="125"/>
      <c r="I994" s="125"/>
      <c r="J994" s="125"/>
      <c r="K994" s="125"/>
    </row>
    <row r="995" spans="2:11">
      <c r="B995" s="124"/>
      <c r="C995" s="124"/>
      <c r="D995" s="124"/>
      <c r="E995" s="125"/>
      <c r="F995" s="125"/>
      <c r="G995" s="125"/>
      <c r="H995" s="125"/>
      <c r="I995" s="125"/>
      <c r="J995" s="125"/>
      <c r="K995" s="125"/>
    </row>
    <row r="996" spans="2:11">
      <c r="B996" s="124"/>
      <c r="C996" s="124"/>
      <c r="D996" s="124"/>
      <c r="E996" s="125"/>
      <c r="F996" s="125"/>
      <c r="G996" s="125"/>
      <c r="H996" s="125"/>
      <c r="I996" s="125"/>
      <c r="J996" s="125"/>
      <c r="K996" s="125"/>
    </row>
    <row r="997" spans="2:11">
      <c r="B997" s="124"/>
      <c r="C997" s="124"/>
      <c r="D997" s="124"/>
      <c r="E997" s="125"/>
      <c r="F997" s="125"/>
      <c r="G997" s="125"/>
      <c r="H997" s="125"/>
      <c r="I997" s="125"/>
      <c r="J997" s="125"/>
      <c r="K997" s="125"/>
    </row>
    <row r="998" spans="2:11">
      <c r="B998" s="124"/>
      <c r="C998" s="124"/>
      <c r="D998" s="124"/>
      <c r="E998" s="125"/>
      <c r="F998" s="125"/>
      <c r="G998" s="125"/>
      <c r="H998" s="125"/>
      <c r="I998" s="125"/>
      <c r="J998" s="125"/>
      <c r="K998" s="125"/>
    </row>
    <row r="999" spans="2:11">
      <c r="B999" s="124"/>
      <c r="C999" s="124"/>
      <c r="D999" s="124"/>
      <c r="E999" s="125"/>
      <c r="F999" s="125"/>
      <c r="G999" s="125"/>
      <c r="H999" s="125"/>
      <c r="I999" s="125"/>
      <c r="J999" s="125"/>
      <c r="K999" s="125"/>
    </row>
    <row r="1000" spans="2:11">
      <c r="B1000" s="124"/>
      <c r="C1000" s="124"/>
      <c r="D1000" s="124"/>
      <c r="E1000" s="125"/>
      <c r="F1000" s="125"/>
      <c r="G1000" s="125"/>
      <c r="H1000" s="125"/>
      <c r="I1000" s="125"/>
      <c r="J1000" s="125"/>
      <c r="K1000" s="125"/>
    </row>
    <row r="1001" spans="2:11">
      <c r="B1001" s="124"/>
      <c r="C1001" s="124"/>
      <c r="D1001" s="124"/>
      <c r="E1001" s="125"/>
      <c r="F1001" s="125"/>
      <c r="G1001" s="125"/>
      <c r="H1001" s="125"/>
      <c r="I1001" s="125"/>
      <c r="J1001" s="125"/>
      <c r="K1001" s="125"/>
    </row>
    <row r="1002" spans="2:11">
      <c r="B1002" s="124"/>
      <c r="C1002" s="124"/>
      <c r="D1002" s="124"/>
      <c r="E1002" s="125"/>
      <c r="F1002" s="125"/>
      <c r="G1002" s="125"/>
      <c r="H1002" s="125"/>
      <c r="I1002" s="125"/>
      <c r="J1002" s="125"/>
      <c r="K1002" s="125"/>
    </row>
    <row r="1003" spans="2:11">
      <c r="B1003" s="124"/>
      <c r="C1003" s="124"/>
      <c r="D1003" s="124"/>
      <c r="E1003" s="125"/>
      <c r="F1003" s="125"/>
      <c r="G1003" s="125"/>
      <c r="H1003" s="125"/>
      <c r="I1003" s="125"/>
      <c r="J1003" s="125"/>
      <c r="K1003" s="125"/>
    </row>
    <row r="1004" spans="2:11">
      <c r="B1004" s="124"/>
      <c r="C1004" s="124"/>
      <c r="D1004" s="124"/>
      <c r="E1004" s="125"/>
      <c r="F1004" s="125"/>
      <c r="G1004" s="125"/>
      <c r="H1004" s="125"/>
      <c r="I1004" s="125"/>
      <c r="J1004" s="125"/>
      <c r="K1004" s="125"/>
    </row>
    <row r="1005" spans="2:11">
      <c r="B1005" s="124"/>
      <c r="C1005" s="124"/>
      <c r="D1005" s="124"/>
      <c r="E1005" s="125"/>
      <c r="F1005" s="125"/>
      <c r="G1005" s="125"/>
      <c r="H1005" s="125"/>
      <c r="I1005" s="125"/>
      <c r="J1005" s="125"/>
      <c r="K1005" s="125"/>
    </row>
    <row r="1006" spans="2:11">
      <c r="B1006" s="124"/>
      <c r="C1006" s="124"/>
      <c r="D1006" s="124"/>
      <c r="E1006" s="125"/>
      <c r="F1006" s="125"/>
      <c r="G1006" s="125"/>
      <c r="H1006" s="125"/>
      <c r="I1006" s="125"/>
      <c r="J1006" s="125"/>
      <c r="K1006" s="125"/>
    </row>
    <row r="1007" spans="2:11">
      <c r="B1007" s="124"/>
      <c r="C1007" s="124"/>
      <c r="D1007" s="124"/>
      <c r="E1007" s="125"/>
      <c r="F1007" s="125"/>
      <c r="G1007" s="125"/>
      <c r="H1007" s="125"/>
      <c r="I1007" s="125"/>
      <c r="J1007" s="125"/>
      <c r="K1007" s="125"/>
    </row>
    <row r="1008" spans="2:11">
      <c r="B1008" s="124"/>
      <c r="C1008" s="124"/>
      <c r="D1008" s="124"/>
      <c r="E1008" s="125"/>
      <c r="F1008" s="125"/>
      <c r="G1008" s="125"/>
      <c r="H1008" s="125"/>
      <c r="I1008" s="125"/>
      <c r="J1008" s="125"/>
      <c r="K1008" s="125"/>
    </row>
    <row r="1009" spans="2:11">
      <c r="B1009" s="124"/>
      <c r="C1009" s="124"/>
      <c r="D1009" s="124"/>
      <c r="E1009" s="125"/>
      <c r="F1009" s="125"/>
      <c r="G1009" s="125"/>
      <c r="H1009" s="125"/>
      <c r="I1009" s="125"/>
      <c r="J1009" s="125"/>
      <c r="K1009" s="125"/>
    </row>
    <row r="1010" spans="2:11">
      <c r="B1010" s="124"/>
      <c r="C1010" s="124"/>
      <c r="D1010" s="124"/>
      <c r="E1010" s="125"/>
      <c r="F1010" s="125"/>
      <c r="G1010" s="125"/>
      <c r="H1010" s="125"/>
      <c r="I1010" s="125"/>
      <c r="J1010" s="125"/>
      <c r="K1010" s="125"/>
    </row>
    <row r="1011" spans="2:11">
      <c r="B1011" s="124"/>
      <c r="C1011" s="124"/>
      <c r="D1011" s="124"/>
      <c r="E1011" s="125"/>
      <c r="F1011" s="125"/>
      <c r="G1011" s="125"/>
      <c r="H1011" s="125"/>
      <c r="I1011" s="125"/>
      <c r="J1011" s="125"/>
      <c r="K1011" s="125"/>
    </row>
    <row r="1012" spans="2:11">
      <c r="B1012" s="124"/>
      <c r="C1012" s="124"/>
      <c r="D1012" s="124"/>
      <c r="E1012" s="125"/>
      <c r="F1012" s="125"/>
      <c r="G1012" s="125"/>
      <c r="H1012" s="125"/>
      <c r="I1012" s="125"/>
      <c r="J1012" s="125"/>
      <c r="K1012" s="125"/>
    </row>
    <row r="1013" spans="2:11">
      <c r="B1013" s="124"/>
      <c r="C1013" s="124"/>
      <c r="D1013" s="124"/>
      <c r="E1013" s="125"/>
      <c r="F1013" s="125"/>
      <c r="G1013" s="125"/>
      <c r="H1013" s="125"/>
      <c r="I1013" s="125"/>
      <c r="J1013" s="125"/>
      <c r="K1013" s="125"/>
    </row>
    <row r="1014" spans="2:11">
      <c r="B1014" s="124"/>
      <c r="C1014" s="124"/>
      <c r="D1014" s="124"/>
      <c r="E1014" s="125"/>
      <c r="F1014" s="125"/>
      <c r="G1014" s="125"/>
      <c r="H1014" s="125"/>
      <c r="I1014" s="125"/>
      <c r="J1014" s="125"/>
      <c r="K1014" s="125"/>
    </row>
    <row r="1015" spans="2:11">
      <c r="B1015" s="124"/>
      <c r="C1015" s="124"/>
      <c r="D1015" s="124"/>
      <c r="E1015" s="125"/>
      <c r="F1015" s="125"/>
      <c r="G1015" s="125"/>
      <c r="H1015" s="125"/>
      <c r="I1015" s="125"/>
      <c r="J1015" s="125"/>
      <c r="K1015" s="125"/>
    </row>
    <row r="1016" spans="2:11">
      <c r="B1016" s="124"/>
      <c r="C1016" s="124"/>
      <c r="D1016" s="124"/>
      <c r="E1016" s="125"/>
      <c r="F1016" s="125"/>
      <c r="G1016" s="125"/>
      <c r="H1016" s="125"/>
      <c r="I1016" s="125"/>
      <c r="J1016" s="125"/>
      <c r="K1016" s="125"/>
    </row>
    <row r="1017" spans="2:11">
      <c r="B1017" s="124"/>
      <c r="C1017" s="124"/>
      <c r="D1017" s="124"/>
      <c r="E1017" s="125"/>
      <c r="F1017" s="125"/>
      <c r="G1017" s="125"/>
      <c r="H1017" s="125"/>
      <c r="I1017" s="125"/>
      <c r="J1017" s="125"/>
      <c r="K1017" s="125"/>
    </row>
    <row r="1018" spans="2:11">
      <c r="B1018" s="124"/>
      <c r="C1018" s="124"/>
      <c r="D1018" s="124"/>
      <c r="E1018" s="125"/>
      <c r="F1018" s="125"/>
      <c r="G1018" s="125"/>
      <c r="H1018" s="125"/>
      <c r="I1018" s="125"/>
      <c r="J1018" s="125"/>
      <c r="K1018" s="125"/>
    </row>
    <row r="1019" spans="2:11">
      <c r="B1019" s="124"/>
      <c r="C1019" s="124"/>
      <c r="D1019" s="124"/>
      <c r="E1019" s="125"/>
      <c r="F1019" s="125"/>
      <c r="G1019" s="125"/>
      <c r="H1019" s="125"/>
      <c r="I1019" s="125"/>
      <c r="J1019" s="125"/>
      <c r="K1019" s="125"/>
    </row>
    <row r="1020" spans="2:11">
      <c r="B1020" s="124"/>
      <c r="C1020" s="124"/>
      <c r="D1020" s="124"/>
      <c r="E1020" s="125"/>
      <c r="F1020" s="125"/>
      <c r="G1020" s="125"/>
      <c r="H1020" s="125"/>
      <c r="I1020" s="125"/>
      <c r="J1020" s="125"/>
      <c r="K1020" s="125"/>
    </row>
    <row r="1021" spans="2:11">
      <c r="B1021" s="124"/>
      <c r="C1021" s="124"/>
      <c r="D1021" s="124"/>
      <c r="E1021" s="125"/>
      <c r="F1021" s="125"/>
      <c r="G1021" s="125"/>
      <c r="H1021" s="125"/>
      <c r="I1021" s="125"/>
      <c r="J1021" s="125"/>
      <c r="K1021" s="125"/>
    </row>
    <row r="1022" spans="2:11">
      <c r="B1022" s="124"/>
      <c r="C1022" s="124"/>
      <c r="D1022" s="124"/>
      <c r="E1022" s="125"/>
      <c r="F1022" s="125"/>
      <c r="G1022" s="125"/>
      <c r="H1022" s="125"/>
      <c r="I1022" s="125"/>
      <c r="J1022" s="125"/>
      <c r="K1022" s="125"/>
    </row>
    <row r="1023" spans="2:11">
      <c r="B1023" s="124"/>
      <c r="C1023" s="124"/>
      <c r="D1023" s="124"/>
      <c r="E1023" s="125"/>
      <c r="F1023" s="125"/>
      <c r="G1023" s="125"/>
      <c r="H1023" s="125"/>
      <c r="I1023" s="125"/>
      <c r="J1023" s="125"/>
      <c r="K1023" s="125"/>
    </row>
    <row r="1024" spans="2:11">
      <c r="B1024" s="124"/>
      <c r="C1024" s="124"/>
      <c r="D1024" s="124"/>
      <c r="E1024" s="125"/>
      <c r="F1024" s="125"/>
      <c r="G1024" s="125"/>
      <c r="H1024" s="125"/>
      <c r="I1024" s="125"/>
      <c r="J1024" s="125"/>
      <c r="K1024" s="125"/>
    </row>
    <row r="1025" spans="2:11">
      <c r="B1025" s="124"/>
      <c r="C1025" s="124"/>
      <c r="D1025" s="124"/>
      <c r="E1025" s="125"/>
      <c r="F1025" s="125"/>
      <c r="G1025" s="125"/>
      <c r="H1025" s="125"/>
      <c r="I1025" s="125"/>
      <c r="J1025" s="125"/>
      <c r="K1025" s="125"/>
    </row>
    <row r="1026" spans="2:11">
      <c r="B1026" s="124"/>
      <c r="C1026" s="124"/>
      <c r="D1026" s="124"/>
      <c r="E1026" s="125"/>
      <c r="F1026" s="125"/>
      <c r="G1026" s="125"/>
      <c r="H1026" s="125"/>
      <c r="I1026" s="125"/>
      <c r="J1026" s="125"/>
      <c r="K1026" s="125"/>
    </row>
    <row r="1027" spans="2:11">
      <c r="B1027" s="124"/>
      <c r="C1027" s="124"/>
      <c r="D1027" s="124"/>
      <c r="E1027" s="125"/>
      <c r="F1027" s="125"/>
      <c r="G1027" s="125"/>
      <c r="H1027" s="125"/>
      <c r="I1027" s="125"/>
      <c r="J1027" s="125"/>
      <c r="K1027" s="125"/>
    </row>
    <row r="1028" spans="2:11">
      <c r="B1028" s="124"/>
      <c r="C1028" s="124"/>
      <c r="D1028" s="124"/>
      <c r="E1028" s="125"/>
      <c r="F1028" s="125"/>
      <c r="G1028" s="125"/>
      <c r="H1028" s="125"/>
      <c r="I1028" s="125"/>
      <c r="J1028" s="125"/>
      <c r="K1028" s="125"/>
    </row>
    <row r="1029" spans="2:11">
      <c r="B1029" s="124"/>
      <c r="C1029" s="124"/>
      <c r="D1029" s="124"/>
      <c r="E1029" s="125"/>
      <c r="F1029" s="125"/>
      <c r="G1029" s="125"/>
      <c r="H1029" s="125"/>
      <c r="I1029" s="125"/>
      <c r="J1029" s="125"/>
      <c r="K1029" s="125"/>
    </row>
    <row r="1030" spans="2:11">
      <c r="B1030" s="124"/>
      <c r="C1030" s="124"/>
      <c r="D1030" s="124"/>
      <c r="E1030" s="125"/>
      <c r="F1030" s="125"/>
      <c r="G1030" s="125"/>
      <c r="H1030" s="125"/>
      <c r="I1030" s="125"/>
      <c r="J1030" s="125"/>
      <c r="K1030" s="125"/>
    </row>
    <row r="1031" spans="2:11">
      <c r="B1031" s="124"/>
      <c r="C1031" s="124"/>
      <c r="D1031" s="124"/>
      <c r="E1031" s="125"/>
      <c r="F1031" s="125"/>
      <c r="G1031" s="125"/>
      <c r="H1031" s="125"/>
      <c r="I1031" s="125"/>
      <c r="J1031" s="125"/>
      <c r="K1031" s="125"/>
    </row>
    <row r="1032" spans="2:11">
      <c r="B1032" s="124"/>
      <c r="C1032" s="124"/>
      <c r="D1032" s="124"/>
      <c r="E1032" s="125"/>
      <c r="F1032" s="125"/>
      <c r="G1032" s="125"/>
      <c r="H1032" s="125"/>
      <c r="I1032" s="125"/>
      <c r="J1032" s="125"/>
      <c r="K1032" s="125"/>
    </row>
    <row r="1033" spans="2:11">
      <c r="B1033" s="124"/>
      <c r="C1033" s="124"/>
      <c r="D1033" s="124"/>
      <c r="E1033" s="125"/>
      <c r="F1033" s="125"/>
      <c r="G1033" s="125"/>
      <c r="H1033" s="125"/>
      <c r="I1033" s="125"/>
      <c r="J1033" s="125"/>
      <c r="K1033" s="125"/>
    </row>
    <row r="1034" spans="2:11">
      <c r="B1034" s="124"/>
      <c r="C1034" s="124"/>
      <c r="D1034" s="124"/>
      <c r="E1034" s="125"/>
      <c r="F1034" s="125"/>
      <c r="G1034" s="125"/>
      <c r="H1034" s="125"/>
      <c r="I1034" s="125"/>
      <c r="J1034" s="125"/>
      <c r="K1034" s="125"/>
    </row>
    <row r="1035" spans="2:11">
      <c r="B1035" s="124"/>
      <c r="C1035" s="124"/>
      <c r="D1035" s="124"/>
      <c r="E1035" s="125"/>
      <c r="F1035" s="125"/>
      <c r="G1035" s="125"/>
      <c r="H1035" s="125"/>
      <c r="I1035" s="125"/>
      <c r="J1035" s="125"/>
      <c r="K1035" s="125"/>
    </row>
    <row r="1036" spans="2:11">
      <c r="B1036" s="124"/>
      <c r="C1036" s="124"/>
      <c r="D1036" s="124"/>
      <c r="E1036" s="125"/>
      <c r="F1036" s="125"/>
      <c r="G1036" s="125"/>
      <c r="H1036" s="125"/>
      <c r="I1036" s="125"/>
      <c r="J1036" s="125"/>
      <c r="K1036" s="125"/>
    </row>
    <row r="1037" spans="2:11">
      <c r="B1037" s="124"/>
      <c r="C1037" s="124"/>
      <c r="D1037" s="124"/>
      <c r="E1037" s="125"/>
      <c r="F1037" s="125"/>
      <c r="G1037" s="125"/>
      <c r="H1037" s="125"/>
      <c r="I1037" s="125"/>
      <c r="J1037" s="125"/>
      <c r="K1037" s="125"/>
    </row>
    <row r="1038" spans="2:11">
      <c r="B1038" s="124"/>
      <c r="C1038" s="124"/>
      <c r="D1038" s="124"/>
      <c r="E1038" s="125"/>
      <c r="F1038" s="125"/>
      <c r="G1038" s="125"/>
      <c r="H1038" s="125"/>
      <c r="I1038" s="125"/>
      <c r="J1038" s="125"/>
      <c r="K1038" s="125"/>
    </row>
    <row r="1039" spans="2:11">
      <c r="B1039" s="124"/>
      <c r="C1039" s="124"/>
      <c r="D1039" s="124"/>
      <c r="E1039" s="125"/>
      <c r="F1039" s="125"/>
      <c r="G1039" s="125"/>
      <c r="H1039" s="125"/>
      <c r="I1039" s="125"/>
      <c r="J1039" s="125"/>
      <c r="K1039" s="125"/>
    </row>
    <row r="1040" spans="2:11">
      <c r="B1040" s="124"/>
      <c r="C1040" s="124"/>
      <c r="D1040" s="124"/>
      <c r="E1040" s="125"/>
      <c r="F1040" s="125"/>
      <c r="G1040" s="125"/>
      <c r="H1040" s="125"/>
      <c r="I1040" s="125"/>
      <c r="J1040" s="125"/>
      <c r="K1040" s="125"/>
    </row>
    <row r="1041" spans="2:11">
      <c r="B1041" s="124"/>
      <c r="C1041" s="124"/>
      <c r="D1041" s="124"/>
      <c r="E1041" s="125"/>
      <c r="F1041" s="125"/>
      <c r="G1041" s="125"/>
      <c r="H1041" s="125"/>
      <c r="I1041" s="125"/>
      <c r="J1041" s="125"/>
      <c r="K1041" s="125"/>
    </row>
    <row r="1042" spans="2:11">
      <c r="B1042" s="124"/>
      <c r="C1042" s="124"/>
      <c r="D1042" s="124"/>
      <c r="E1042" s="125"/>
      <c r="F1042" s="125"/>
      <c r="G1042" s="125"/>
      <c r="H1042" s="125"/>
      <c r="I1042" s="125"/>
      <c r="J1042" s="125"/>
      <c r="K1042" s="125"/>
    </row>
    <row r="1043" spans="2:11">
      <c r="B1043" s="124"/>
      <c r="C1043" s="124"/>
      <c r="D1043" s="124"/>
      <c r="E1043" s="125"/>
      <c r="F1043" s="125"/>
      <c r="G1043" s="125"/>
      <c r="H1043" s="125"/>
      <c r="I1043" s="125"/>
      <c r="J1043" s="125"/>
      <c r="K1043" s="125"/>
    </row>
    <row r="1044" spans="2:11">
      <c r="B1044" s="124"/>
      <c r="C1044" s="124"/>
      <c r="D1044" s="124"/>
      <c r="E1044" s="125"/>
      <c r="F1044" s="125"/>
      <c r="G1044" s="125"/>
      <c r="H1044" s="125"/>
      <c r="I1044" s="125"/>
      <c r="J1044" s="125"/>
      <c r="K1044" s="125"/>
    </row>
    <row r="1045" spans="2:11">
      <c r="B1045" s="124"/>
      <c r="C1045" s="124"/>
      <c r="D1045" s="124"/>
      <c r="E1045" s="125"/>
      <c r="F1045" s="125"/>
      <c r="G1045" s="125"/>
      <c r="H1045" s="125"/>
      <c r="I1045" s="125"/>
      <c r="J1045" s="125"/>
      <c r="K1045" s="125"/>
    </row>
    <row r="1046" spans="2:11">
      <c r="B1046" s="124"/>
      <c r="C1046" s="124"/>
      <c r="D1046" s="124"/>
      <c r="E1046" s="125"/>
      <c r="F1046" s="125"/>
      <c r="G1046" s="125"/>
      <c r="H1046" s="125"/>
      <c r="I1046" s="125"/>
      <c r="J1046" s="125"/>
      <c r="K1046" s="125"/>
    </row>
    <row r="1047" spans="2:11">
      <c r="B1047" s="124"/>
      <c r="C1047" s="124"/>
      <c r="D1047" s="124"/>
      <c r="E1047" s="125"/>
      <c r="F1047" s="125"/>
      <c r="G1047" s="125"/>
      <c r="H1047" s="125"/>
      <c r="I1047" s="125"/>
      <c r="J1047" s="125"/>
      <c r="K1047" s="125"/>
    </row>
    <row r="1048" spans="2:11">
      <c r="B1048" s="124"/>
      <c r="C1048" s="124"/>
      <c r="D1048" s="124"/>
      <c r="E1048" s="125"/>
      <c r="F1048" s="125"/>
      <c r="G1048" s="125"/>
      <c r="H1048" s="125"/>
      <c r="I1048" s="125"/>
      <c r="J1048" s="125"/>
      <c r="K1048" s="125"/>
    </row>
    <row r="1049" spans="2:11">
      <c r="B1049" s="124"/>
      <c r="C1049" s="124"/>
      <c r="D1049" s="124"/>
      <c r="E1049" s="125"/>
      <c r="F1049" s="125"/>
      <c r="G1049" s="125"/>
      <c r="H1049" s="125"/>
      <c r="I1049" s="125"/>
      <c r="J1049" s="125"/>
      <c r="K1049" s="125"/>
    </row>
    <row r="1050" spans="2:11">
      <c r="B1050" s="124"/>
      <c r="C1050" s="124"/>
      <c r="D1050" s="124"/>
      <c r="E1050" s="125"/>
      <c r="F1050" s="125"/>
      <c r="G1050" s="125"/>
      <c r="H1050" s="125"/>
      <c r="I1050" s="125"/>
      <c r="J1050" s="125"/>
      <c r="K1050" s="125"/>
    </row>
    <row r="1051" spans="2:11">
      <c r="B1051" s="124"/>
      <c r="C1051" s="124"/>
      <c r="D1051" s="124"/>
      <c r="E1051" s="125"/>
      <c r="F1051" s="125"/>
      <c r="G1051" s="125"/>
      <c r="H1051" s="125"/>
      <c r="I1051" s="125"/>
      <c r="J1051" s="125"/>
      <c r="K1051" s="125"/>
    </row>
    <row r="1052" spans="2:11">
      <c r="B1052" s="124"/>
      <c r="C1052" s="124"/>
      <c r="D1052" s="124"/>
      <c r="E1052" s="125"/>
      <c r="F1052" s="125"/>
      <c r="G1052" s="125"/>
      <c r="H1052" s="125"/>
      <c r="I1052" s="125"/>
      <c r="J1052" s="125"/>
      <c r="K1052" s="125"/>
    </row>
    <row r="1053" spans="2:11">
      <c r="B1053" s="124"/>
      <c r="C1053" s="124"/>
      <c r="D1053" s="124"/>
      <c r="E1053" s="125"/>
      <c r="F1053" s="125"/>
      <c r="G1053" s="125"/>
      <c r="H1053" s="125"/>
      <c r="I1053" s="125"/>
      <c r="J1053" s="125"/>
      <c r="K1053" s="125"/>
    </row>
    <row r="1054" spans="2:11">
      <c r="B1054" s="124"/>
      <c r="C1054" s="124"/>
      <c r="D1054" s="124"/>
      <c r="E1054" s="125"/>
      <c r="F1054" s="125"/>
      <c r="G1054" s="125"/>
      <c r="H1054" s="125"/>
      <c r="I1054" s="125"/>
      <c r="J1054" s="125"/>
      <c r="K1054" s="125"/>
    </row>
    <row r="1055" spans="2:11">
      <c r="B1055" s="124"/>
      <c r="C1055" s="124"/>
      <c r="D1055" s="124"/>
      <c r="E1055" s="125"/>
      <c r="F1055" s="125"/>
      <c r="G1055" s="125"/>
      <c r="H1055" s="125"/>
      <c r="I1055" s="125"/>
      <c r="J1055" s="125"/>
      <c r="K1055" s="125"/>
    </row>
    <row r="1056" spans="2:11">
      <c r="B1056" s="124"/>
      <c r="C1056" s="124"/>
      <c r="D1056" s="124"/>
      <c r="E1056" s="125"/>
      <c r="F1056" s="125"/>
      <c r="G1056" s="125"/>
      <c r="H1056" s="125"/>
      <c r="I1056" s="125"/>
      <c r="J1056" s="125"/>
      <c r="K1056" s="125"/>
    </row>
    <row r="1057" spans="2:11">
      <c r="B1057" s="124"/>
      <c r="C1057" s="124"/>
      <c r="D1057" s="124"/>
      <c r="E1057" s="125"/>
      <c r="F1057" s="125"/>
      <c r="G1057" s="125"/>
      <c r="H1057" s="125"/>
      <c r="I1057" s="125"/>
      <c r="J1057" s="125"/>
      <c r="K1057" s="125"/>
    </row>
    <row r="1058" spans="2:11">
      <c r="B1058" s="124"/>
      <c r="C1058" s="124"/>
      <c r="D1058" s="124"/>
      <c r="E1058" s="125"/>
      <c r="F1058" s="125"/>
      <c r="G1058" s="125"/>
      <c r="H1058" s="125"/>
      <c r="I1058" s="125"/>
      <c r="J1058" s="125"/>
      <c r="K1058" s="125"/>
    </row>
    <row r="1059" spans="2:11">
      <c r="B1059" s="124"/>
      <c r="C1059" s="124"/>
      <c r="D1059" s="124"/>
      <c r="E1059" s="125"/>
      <c r="F1059" s="125"/>
      <c r="G1059" s="125"/>
      <c r="H1059" s="125"/>
      <c r="I1059" s="125"/>
      <c r="J1059" s="125"/>
      <c r="K1059" s="125"/>
    </row>
    <row r="1060" spans="2:11">
      <c r="B1060" s="124"/>
      <c r="C1060" s="124"/>
      <c r="D1060" s="124"/>
      <c r="E1060" s="125"/>
      <c r="F1060" s="125"/>
      <c r="G1060" s="125"/>
      <c r="H1060" s="125"/>
      <c r="I1060" s="125"/>
      <c r="J1060" s="125"/>
      <c r="K1060" s="125"/>
    </row>
    <row r="1061" spans="2:11">
      <c r="B1061" s="124"/>
      <c r="C1061" s="124"/>
      <c r="D1061" s="124"/>
      <c r="E1061" s="125"/>
      <c r="F1061" s="125"/>
      <c r="G1061" s="125"/>
      <c r="H1061" s="125"/>
      <c r="I1061" s="125"/>
      <c r="J1061" s="125"/>
      <c r="K1061" s="125"/>
    </row>
    <row r="1062" spans="2:11">
      <c r="B1062" s="124"/>
      <c r="C1062" s="124"/>
      <c r="D1062" s="124"/>
      <c r="E1062" s="125"/>
      <c r="F1062" s="125"/>
      <c r="G1062" s="125"/>
      <c r="H1062" s="125"/>
      <c r="I1062" s="125"/>
      <c r="J1062" s="125"/>
      <c r="K1062" s="125"/>
    </row>
    <row r="1063" spans="2:11">
      <c r="B1063" s="124"/>
      <c r="C1063" s="124"/>
      <c r="D1063" s="124"/>
      <c r="E1063" s="125"/>
      <c r="F1063" s="125"/>
      <c r="G1063" s="125"/>
      <c r="H1063" s="125"/>
      <c r="I1063" s="125"/>
      <c r="J1063" s="125"/>
      <c r="K1063" s="125"/>
    </row>
    <row r="1064" spans="2:11">
      <c r="B1064" s="124"/>
      <c r="C1064" s="124"/>
      <c r="D1064" s="124"/>
      <c r="E1064" s="125"/>
      <c r="F1064" s="125"/>
      <c r="G1064" s="125"/>
      <c r="H1064" s="125"/>
      <c r="I1064" s="125"/>
      <c r="J1064" s="125"/>
      <c r="K1064" s="125"/>
    </row>
    <row r="1065" spans="2:11">
      <c r="B1065" s="124"/>
      <c r="C1065" s="124"/>
      <c r="D1065" s="124"/>
      <c r="E1065" s="125"/>
      <c r="F1065" s="125"/>
      <c r="G1065" s="125"/>
      <c r="H1065" s="125"/>
      <c r="I1065" s="125"/>
      <c r="J1065" s="125"/>
      <c r="K1065" s="125"/>
    </row>
    <row r="1066" spans="2:11">
      <c r="B1066" s="124"/>
      <c r="C1066" s="124"/>
      <c r="D1066" s="124"/>
      <c r="E1066" s="125"/>
      <c r="F1066" s="125"/>
      <c r="G1066" s="125"/>
      <c r="H1066" s="125"/>
      <c r="I1066" s="125"/>
      <c r="J1066" s="125"/>
      <c r="K1066" s="125"/>
    </row>
    <row r="1067" spans="2:11">
      <c r="B1067" s="124"/>
      <c r="C1067" s="124"/>
      <c r="D1067" s="124"/>
      <c r="E1067" s="125"/>
      <c r="F1067" s="125"/>
      <c r="G1067" s="125"/>
      <c r="H1067" s="125"/>
      <c r="I1067" s="125"/>
      <c r="J1067" s="125"/>
      <c r="K1067" s="125"/>
    </row>
    <row r="1068" spans="2:11">
      <c r="B1068" s="124"/>
      <c r="C1068" s="124"/>
      <c r="D1068" s="124"/>
      <c r="E1068" s="125"/>
      <c r="F1068" s="125"/>
      <c r="G1068" s="125"/>
      <c r="H1068" s="125"/>
      <c r="I1068" s="125"/>
      <c r="J1068" s="125"/>
      <c r="K1068" s="125"/>
    </row>
    <row r="1069" spans="2:11">
      <c r="B1069" s="124"/>
      <c r="C1069" s="124"/>
      <c r="D1069" s="124"/>
      <c r="E1069" s="125"/>
      <c r="F1069" s="125"/>
      <c r="G1069" s="125"/>
      <c r="H1069" s="125"/>
      <c r="I1069" s="125"/>
      <c r="J1069" s="125"/>
      <c r="K1069" s="125"/>
    </row>
    <row r="1070" spans="2:11">
      <c r="B1070" s="124"/>
      <c r="C1070" s="124"/>
      <c r="D1070" s="124"/>
      <c r="E1070" s="125"/>
      <c r="F1070" s="125"/>
      <c r="G1070" s="125"/>
      <c r="H1070" s="125"/>
      <c r="I1070" s="125"/>
      <c r="J1070" s="125"/>
      <c r="K1070" s="125"/>
    </row>
    <row r="1071" spans="2:11">
      <c r="B1071" s="124"/>
      <c r="C1071" s="124"/>
      <c r="D1071" s="124"/>
      <c r="E1071" s="125"/>
      <c r="F1071" s="125"/>
      <c r="G1071" s="125"/>
      <c r="H1071" s="125"/>
      <c r="I1071" s="125"/>
      <c r="J1071" s="125"/>
      <c r="K1071" s="125"/>
    </row>
    <row r="1072" spans="2:11">
      <c r="B1072" s="124"/>
      <c r="C1072" s="124"/>
      <c r="D1072" s="124"/>
      <c r="E1072" s="125"/>
      <c r="F1072" s="125"/>
      <c r="G1072" s="125"/>
      <c r="H1072" s="125"/>
      <c r="I1072" s="125"/>
      <c r="J1072" s="125"/>
      <c r="K1072" s="125"/>
    </row>
    <row r="1073" spans="2:11">
      <c r="B1073" s="124"/>
      <c r="C1073" s="124"/>
      <c r="D1073" s="124"/>
      <c r="E1073" s="125"/>
      <c r="F1073" s="125"/>
      <c r="G1073" s="125"/>
      <c r="H1073" s="125"/>
      <c r="I1073" s="125"/>
      <c r="J1073" s="125"/>
      <c r="K1073" s="125"/>
    </row>
    <row r="1074" spans="2:11">
      <c r="B1074" s="124"/>
      <c r="C1074" s="124"/>
      <c r="D1074" s="124"/>
      <c r="E1074" s="125"/>
      <c r="F1074" s="125"/>
      <c r="G1074" s="125"/>
      <c r="H1074" s="125"/>
      <c r="I1074" s="125"/>
      <c r="J1074" s="125"/>
      <c r="K1074" s="125"/>
    </row>
    <row r="1075" spans="2:11">
      <c r="B1075" s="124"/>
      <c r="C1075" s="124"/>
      <c r="D1075" s="124"/>
      <c r="E1075" s="125"/>
      <c r="F1075" s="125"/>
      <c r="G1075" s="125"/>
      <c r="H1075" s="125"/>
      <c r="I1075" s="125"/>
      <c r="J1075" s="125"/>
      <c r="K1075" s="125"/>
    </row>
    <row r="1076" spans="2:11">
      <c r="B1076" s="124"/>
      <c r="C1076" s="124"/>
      <c r="D1076" s="124"/>
      <c r="E1076" s="125"/>
      <c r="F1076" s="125"/>
      <c r="G1076" s="125"/>
      <c r="H1076" s="125"/>
      <c r="I1076" s="125"/>
      <c r="J1076" s="125"/>
      <c r="K1076" s="125"/>
    </row>
    <row r="1077" spans="2:11">
      <c r="B1077" s="124"/>
      <c r="C1077" s="124"/>
      <c r="D1077" s="124"/>
      <c r="E1077" s="125"/>
      <c r="F1077" s="125"/>
      <c r="G1077" s="125"/>
      <c r="H1077" s="125"/>
      <c r="I1077" s="125"/>
      <c r="J1077" s="125"/>
      <c r="K1077" s="125"/>
    </row>
    <row r="1078" spans="2:11">
      <c r="B1078" s="124"/>
      <c r="C1078" s="124"/>
      <c r="D1078" s="124"/>
      <c r="E1078" s="125"/>
      <c r="F1078" s="125"/>
      <c r="G1078" s="125"/>
      <c r="H1078" s="125"/>
      <c r="I1078" s="125"/>
      <c r="J1078" s="125"/>
      <c r="K1078" s="125"/>
    </row>
    <row r="1079" spans="2:11">
      <c r="B1079" s="124"/>
      <c r="C1079" s="124"/>
      <c r="D1079" s="124"/>
      <c r="E1079" s="125"/>
      <c r="F1079" s="125"/>
      <c r="G1079" s="125"/>
      <c r="H1079" s="125"/>
      <c r="I1079" s="125"/>
      <c r="J1079" s="125"/>
      <c r="K1079" s="125"/>
    </row>
    <row r="1080" spans="2:11">
      <c r="B1080" s="124"/>
      <c r="C1080" s="124"/>
      <c r="D1080" s="124"/>
      <c r="E1080" s="125"/>
      <c r="F1080" s="125"/>
      <c r="G1080" s="125"/>
      <c r="H1080" s="125"/>
      <c r="I1080" s="125"/>
      <c r="J1080" s="125"/>
      <c r="K1080" s="125"/>
    </row>
    <row r="1081" spans="2:11">
      <c r="B1081" s="124"/>
      <c r="C1081" s="124"/>
      <c r="D1081" s="124"/>
      <c r="E1081" s="125"/>
      <c r="F1081" s="125"/>
      <c r="G1081" s="125"/>
      <c r="H1081" s="125"/>
      <c r="I1081" s="125"/>
      <c r="J1081" s="125"/>
      <c r="K1081" s="125"/>
    </row>
    <row r="1082" spans="2:11">
      <c r="B1082" s="124"/>
      <c r="C1082" s="124"/>
      <c r="D1082" s="124"/>
      <c r="E1082" s="125"/>
      <c r="F1082" s="125"/>
      <c r="G1082" s="125"/>
      <c r="H1082" s="125"/>
      <c r="I1082" s="125"/>
      <c r="J1082" s="125"/>
      <c r="K1082" s="125"/>
    </row>
    <row r="1083" spans="2:11">
      <c r="B1083" s="124"/>
      <c r="C1083" s="124"/>
      <c r="D1083" s="124"/>
      <c r="E1083" s="125"/>
      <c r="F1083" s="125"/>
      <c r="G1083" s="125"/>
      <c r="H1083" s="125"/>
      <c r="I1083" s="125"/>
      <c r="J1083" s="125"/>
      <c r="K1083" s="125"/>
    </row>
    <row r="1084" spans="2:11">
      <c r="B1084" s="124"/>
      <c r="C1084" s="124"/>
      <c r="D1084" s="124"/>
      <c r="E1084" s="125"/>
      <c r="F1084" s="125"/>
      <c r="G1084" s="125"/>
      <c r="H1084" s="125"/>
      <c r="I1084" s="125"/>
      <c r="J1084" s="125"/>
      <c r="K1084" s="125"/>
    </row>
    <row r="1085" spans="2:11">
      <c r="B1085" s="124"/>
      <c r="C1085" s="124"/>
      <c r="D1085" s="124"/>
      <c r="E1085" s="125"/>
      <c r="F1085" s="125"/>
      <c r="G1085" s="125"/>
      <c r="H1085" s="125"/>
      <c r="I1085" s="125"/>
      <c r="J1085" s="125"/>
      <c r="K1085" s="125"/>
    </row>
    <row r="1086" spans="2:11">
      <c r="B1086" s="124"/>
      <c r="C1086" s="124"/>
      <c r="D1086" s="124"/>
      <c r="E1086" s="125"/>
      <c r="F1086" s="125"/>
      <c r="G1086" s="125"/>
      <c r="H1086" s="125"/>
      <c r="I1086" s="125"/>
      <c r="J1086" s="125"/>
      <c r="K1086" s="125"/>
    </row>
    <row r="1087" spans="2:11">
      <c r="B1087" s="124"/>
      <c r="C1087" s="124"/>
      <c r="D1087" s="124"/>
      <c r="E1087" s="125"/>
      <c r="F1087" s="125"/>
      <c r="G1087" s="125"/>
      <c r="H1087" s="125"/>
      <c r="I1087" s="125"/>
      <c r="J1087" s="125"/>
      <c r="K1087" s="125"/>
    </row>
    <row r="1088" spans="2:11">
      <c r="B1088" s="124"/>
      <c r="C1088" s="124"/>
      <c r="D1088" s="124"/>
      <c r="E1088" s="125"/>
      <c r="F1088" s="125"/>
      <c r="G1088" s="125"/>
      <c r="H1088" s="125"/>
      <c r="I1088" s="125"/>
      <c r="J1088" s="125"/>
      <c r="K1088" s="125"/>
    </row>
    <row r="1089" spans="2:11">
      <c r="B1089" s="124"/>
      <c r="C1089" s="124"/>
      <c r="D1089" s="124"/>
      <c r="E1089" s="125"/>
      <c r="F1089" s="125"/>
      <c r="G1089" s="125"/>
      <c r="H1089" s="125"/>
      <c r="I1089" s="125"/>
      <c r="J1089" s="125"/>
      <c r="K1089" s="125"/>
    </row>
    <row r="1090" spans="2:11">
      <c r="B1090" s="124"/>
      <c r="C1090" s="124"/>
      <c r="D1090" s="124"/>
      <c r="E1090" s="125"/>
      <c r="F1090" s="125"/>
      <c r="G1090" s="125"/>
      <c r="H1090" s="125"/>
      <c r="I1090" s="125"/>
      <c r="J1090" s="125"/>
      <c r="K1090" s="125"/>
    </row>
    <row r="1091" spans="2:11">
      <c r="B1091" s="124"/>
      <c r="C1091" s="124"/>
      <c r="D1091" s="124"/>
      <c r="E1091" s="125"/>
      <c r="F1091" s="125"/>
      <c r="G1091" s="125"/>
      <c r="H1091" s="125"/>
      <c r="I1091" s="125"/>
      <c r="J1091" s="125"/>
      <c r="K1091" s="125"/>
    </row>
    <row r="1092" spans="2:11">
      <c r="B1092" s="124"/>
      <c r="C1092" s="124"/>
      <c r="D1092" s="124"/>
      <c r="E1092" s="125"/>
      <c r="F1092" s="125"/>
      <c r="G1092" s="125"/>
      <c r="H1092" s="125"/>
      <c r="I1092" s="125"/>
      <c r="J1092" s="125"/>
      <c r="K1092" s="125"/>
    </row>
    <row r="1093" spans="2:11">
      <c r="B1093" s="124"/>
      <c r="C1093" s="124"/>
      <c r="D1093" s="124"/>
      <c r="E1093" s="125"/>
      <c r="F1093" s="125"/>
      <c r="G1093" s="125"/>
      <c r="H1093" s="125"/>
      <c r="I1093" s="125"/>
      <c r="J1093" s="125"/>
      <c r="K1093" s="125"/>
    </row>
    <row r="1094" spans="2:11">
      <c r="B1094" s="124"/>
      <c r="C1094" s="124"/>
      <c r="D1094" s="124"/>
      <c r="E1094" s="125"/>
      <c r="F1094" s="125"/>
      <c r="G1094" s="125"/>
      <c r="H1094" s="125"/>
      <c r="I1094" s="125"/>
      <c r="J1094" s="125"/>
      <c r="K1094" s="125"/>
    </row>
    <row r="1095" spans="2:11">
      <c r="B1095" s="124"/>
      <c r="C1095" s="124"/>
      <c r="D1095" s="124"/>
      <c r="E1095" s="125"/>
      <c r="F1095" s="125"/>
      <c r="G1095" s="125"/>
      <c r="H1095" s="125"/>
      <c r="I1095" s="125"/>
      <c r="J1095" s="125"/>
      <c r="K1095" s="125"/>
    </row>
    <row r="1096" spans="2:11">
      <c r="B1096" s="124"/>
      <c r="C1096" s="124"/>
      <c r="D1096" s="124"/>
      <c r="E1096" s="125"/>
      <c r="F1096" s="125"/>
      <c r="G1096" s="125"/>
      <c r="H1096" s="125"/>
      <c r="I1096" s="125"/>
      <c r="J1096" s="125"/>
      <c r="K1096" s="125"/>
    </row>
    <row r="1097" spans="2:11">
      <c r="B1097" s="124"/>
      <c r="C1097" s="124"/>
      <c r="D1097" s="124"/>
      <c r="E1097" s="125"/>
      <c r="F1097" s="125"/>
      <c r="G1097" s="125"/>
      <c r="H1097" s="125"/>
      <c r="I1097" s="125"/>
      <c r="J1097" s="125"/>
      <c r="K1097" s="125"/>
    </row>
    <row r="1098" spans="2:11">
      <c r="B1098" s="124"/>
      <c r="C1098" s="124"/>
      <c r="D1098" s="124"/>
      <c r="E1098" s="125"/>
      <c r="F1098" s="125"/>
      <c r="G1098" s="125"/>
      <c r="H1098" s="125"/>
      <c r="I1098" s="125"/>
      <c r="J1098" s="125"/>
      <c r="K1098" s="125"/>
    </row>
    <row r="1099" spans="2:11">
      <c r="B1099" s="124"/>
      <c r="C1099" s="124"/>
      <c r="D1099" s="124"/>
      <c r="E1099" s="125"/>
      <c r="F1099" s="125"/>
      <c r="G1099" s="125"/>
      <c r="H1099" s="125"/>
      <c r="I1099" s="125"/>
      <c r="J1099" s="125"/>
      <c r="K1099" s="125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Q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17">
      <c r="B1" s="46" t="s">
        <v>147</v>
      </c>
      <c r="C1" s="67" t="s" vm="1">
        <v>231</v>
      </c>
    </row>
    <row r="2" spans="2:17">
      <c r="B2" s="46" t="s">
        <v>146</v>
      </c>
      <c r="C2" s="67" t="s">
        <v>232</v>
      </c>
    </row>
    <row r="3" spans="2:17">
      <c r="B3" s="46" t="s">
        <v>148</v>
      </c>
      <c r="C3" s="67" t="s">
        <v>233</v>
      </c>
    </row>
    <row r="4" spans="2:17">
      <c r="B4" s="46" t="s">
        <v>149</v>
      </c>
      <c r="C4" s="67">
        <v>8803</v>
      </c>
    </row>
    <row r="6" spans="2:17" ht="26.25" customHeight="1">
      <c r="B6" s="155" t="s">
        <v>176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7"/>
    </row>
    <row r="7" spans="2:17" ht="26.25" customHeight="1">
      <c r="B7" s="155" t="s">
        <v>103</v>
      </c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7"/>
    </row>
    <row r="8" spans="2:17" s="3" customFormat="1" ht="47.25">
      <c r="B8" s="21" t="s">
        <v>117</v>
      </c>
      <c r="C8" s="29" t="s">
        <v>47</v>
      </c>
      <c r="D8" s="29" t="s">
        <v>53</v>
      </c>
      <c r="E8" s="29" t="s">
        <v>14</v>
      </c>
      <c r="F8" s="29" t="s">
        <v>68</v>
      </c>
      <c r="G8" s="29" t="s">
        <v>105</v>
      </c>
      <c r="H8" s="29" t="s">
        <v>17</v>
      </c>
      <c r="I8" s="29" t="s">
        <v>104</v>
      </c>
      <c r="J8" s="29" t="s">
        <v>16</v>
      </c>
      <c r="K8" s="29" t="s">
        <v>18</v>
      </c>
      <c r="L8" s="29" t="s">
        <v>207</v>
      </c>
      <c r="M8" s="29" t="s">
        <v>206</v>
      </c>
      <c r="N8" s="29" t="s">
        <v>112</v>
      </c>
      <c r="O8" s="29" t="s">
        <v>60</v>
      </c>
      <c r="P8" s="29" t="s">
        <v>150</v>
      </c>
      <c r="Q8" s="30" t="s">
        <v>152</v>
      </c>
    </row>
    <row r="9" spans="2:17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214</v>
      </c>
      <c r="M9" s="15"/>
      <c r="N9" s="15" t="s">
        <v>210</v>
      </c>
      <c r="O9" s="15" t="s">
        <v>19</v>
      </c>
      <c r="P9" s="31" t="s">
        <v>19</v>
      </c>
      <c r="Q9" s="16" t="s">
        <v>19</v>
      </c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114</v>
      </c>
    </row>
    <row r="11" spans="2:17" s="4" customFormat="1" ht="18" customHeight="1">
      <c r="B11" s="130" t="s">
        <v>3289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131">
        <v>0</v>
      </c>
      <c r="O11" s="88"/>
      <c r="P11" s="132">
        <v>0</v>
      </c>
      <c r="Q11" s="132">
        <v>0</v>
      </c>
    </row>
    <row r="12" spans="2:17" ht="18" customHeight="1">
      <c r="B12" s="133" t="s">
        <v>222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</row>
    <row r="13" spans="2:17">
      <c r="B13" s="133" t="s">
        <v>113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</row>
    <row r="14" spans="2:17">
      <c r="B14" s="133" t="s">
        <v>205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17">
      <c r="B15" s="133" t="s">
        <v>213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2:17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2:17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</row>
    <row r="19" spans="2:17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2:17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2:17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2:17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2:17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2:17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2:17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2:17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2:17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</row>
    <row r="29" spans="2:17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2:17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2:17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2:17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2:17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2:17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2:17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2:17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2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  <row r="38" spans="2:17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2:17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2:17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2:17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2:17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2:17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2:17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2:17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</row>
    <row r="46" spans="2:17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2:17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2:17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</row>
    <row r="49" spans="2:17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2:17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2:17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2:17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2:17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  <row r="54" spans="2:17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2:17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2:17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2:17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2:17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2:17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  <row r="60" spans="2:17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2:17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  <row r="62" spans="2:17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</row>
    <row r="63" spans="2:17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</row>
    <row r="64" spans="2:17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2:17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  <row r="66" spans="2:17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</row>
    <row r="67" spans="2:17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</row>
    <row r="68" spans="2:17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</row>
    <row r="69" spans="2:17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</row>
    <row r="70" spans="2:17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</row>
    <row r="71" spans="2:17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</row>
    <row r="72" spans="2:17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</row>
    <row r="73" spans="2:17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</row>
    <row r="74" spans="2:17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</row>
    <row r="75" spans="2:17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</row>
    <row r="76" spans="2:17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</row>
    <row r="77" spans="2:17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</row>
    <row r="78" spans="2:17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</row>
    <row r="79" spans="2:17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</row>
    <row r="80" spans="2:17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</row>
    <row r="81" spans="2:17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</row>
    <row r="82" spans="2:17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</row>
    <row r="83" spans="2:17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</row>
    <row r="84" spans="2:17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</row>
    <row r="85" spans="2:17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</row>
    <row r="86" spans="2:17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</row>
    <row r="87" spans="2:17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</row>
    <row r="88" spans="2:17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</row>
    <row r="89" spans="2:17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</row>
    <row r="90" spans="2:17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</row>
    <row r="91" spans="2:17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</row>
    <row r="92" spans="2:17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</row>
    <row r="93" spans="2:17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</row>
    <row r="94" spans="2:17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</row>
    <row r="95" spans="2:17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</row>
    <row r="96" spans="2:17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</row>
    <row r="97" spans="2:17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</row>
    <row r="98" spans="2:17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</row>
    <row r="99" spans="2:17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</row>
    <row r="100" spans="2:17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</row>
    <row r="101" spans="2:17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</row>
    <row r="102" spans="2:17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</row>
    <row r="103" spans="2:17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</row>
    <row r="104" spans="2:17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</row>
    <row r="105" spans="2:17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</row>
    <row r="106" spans="2:17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</row>
    <row r="107" spans="2:17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</row>
    <row r="108" spans="2:17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</row>
    <row r="109" spans="2:17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</row>
    <row r="110" spans="2:17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</row>
    <row r="111" spans="2:17">
      <c r="B111" s="124"/>
      <c r="C111" s="124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</row>
    <row r="112" spans="2:17">
      <c r="B112" s="124"/>
      <c r="C112" s="124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</row>
    <row r="113" spans="2:17">
      <c r="B113" s="124"/>
      <c r="C113" s="124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</row>
    <row r="114" spans="2:17">
      <c r="B114" s="124"/>
      <c r="C114" s="124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</row>
    <row r="115" spans="2:17">
      <c r="B115" s="124"/>
      <c r="C115" s="124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</row>
    <row r="116" spans="2:17">
      <c r="B116" s="124"/>
      <c r="C116" s="124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</row>
    <row r="117" spans="2:17">
      <c r="B117" s="124"/>
      <c r="C117" s="124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</row>
    <row r="118" spans="2:17">
      <c r="B118" s="124"/>
      <c r="C118" s="124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</row>
    <row r="119" spans="2:17">
      <c r="B119" s="124"/>
      <c r="C119" s="124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</row>
    <row r="120" spans="2:17">
      <c r="B120" s="124"/>
      <c r="C120" s="124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</row>
    <row r="121" spans="2:17">
      <c r="B121" s="124"/>
      <c r="C121" s="124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</row>
    <row r="122" spans="2:17">
      <c r="B122" s="124"/>
      <c r="C122" s="124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  <c r="Q122" s="125"/>
    </row>
    <row r="123" spans="2:17">
      <c r="B123" s="124"/>
      <c r="C123" s="124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</row>
    <row r="124" spans="2:17">
      <c r="B124" s="124"/>
      <c r="C124" s="124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  <c r="Q124" s="125"/>
    </row>
    <row r="125" spans="2:17">
      <c r="B125" s="124"/>
      <c r="C125" s="124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</row>
    <row r="126" spans="2:17">
      <c r="B126" s="124"/>
      <c r="C126" s="124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</row>
    <row r="127" spans="2:17">
      <c r="B127" s="124"/>
      <c r="C127" s="124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  <c r="Q127" s="125"/>
    </row>
    <row r="128" spans="2:17">
      <c r="B128" s="124"/>
      <c r="C128" s="124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</row>
    <row r="129" spans="2:17">
      <c r="B129" s="124"/>
      <c r="C129" s="124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</row>
    <row r="130" spans="2:17">
      <c r="B130" s="124"/>
      <c r="C130" s="124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  <c r="Q130" s="125"/>
    </row>
    <row r="131" spans="2:17">
      <c r="B131" s="124"/>
      <c r="C131" s="124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  <c r="Q131" s="125"/>
    </row>
    <row r="132" spans="2:17">
      <c r="B132" s="124"/>
      <c r="C132" s="124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</row>
    <row r="133" spans="2:17">
      <c r="B133" s="124"/>
      <c r="C133" s="124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  <c r="Q133" s="125"/>
    </row>
    <row r="134" spans="2:17">
      <c r="B134" s="124"/>
      <c r="C134" s="124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  <c r="Q134" s="125"/>
    </row>
    <row r="135" spans="2:17">
      <c r="B135" s="124"/>
      <c r="C135" s="124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  <c r="Q135" s="125"/>
    </row>
    <row r="136" spans="2:17">
      <c r="B136" s="124"/>
      <c r="C136" s="124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  <c r="Q136" s="125"/>
    </row>
    <row r="137" spans="2:17">
      <c r="B137" s="124"/>
      <c r="C137" s="124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  <c r="Q137" s="125"/>
    </row>
    <row r="138" spans="2:17">
      <c r="B138" s="124"/>
      <c r="C138" s="124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  <c r="P138" s="125"/>
      <c r="Q138" s="125"/>
    </row>
    <row r="139" spans="2:17">
      <c r="B139" s="124"/>
      <c r="C139" s="124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  <c r="P139" s="125"/>
      <c r="Q139" s="125"/>
    </row>
    <row r="140" spans="2:17">
      <c r="B140" s="124"/>
      <c r="C140" s="124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  <c r="Q140" s="125"/>
    </row>
    <row r="141" spans="2:17">
      <c r="B141" s="124"/>
      <c r="C141" s="124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  <c r="P141" s="125"/>
      <c r="Q141" s="125"/>
    </row>
    <row r="142" spans="2:17">
      <c r="B142" s="124"/>
      <c r="C142" s="124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  <c r="Q142" s="125"/>
    </row>
    <row r="143" spans="2:17">
      <c r="B143" s="124"/>
      <c r="C143" s="124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  <c r="Q143" s="125"/>
    </row>
    <row r="144" spans="2:17">
      <c r="B144" s="124"/>
      <c r="C144" s="124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  <c r="P144" s="125"/>
      <c r="Q144" s="125"/>
    </row>
    <row r="145" spans="2:17">
      <c r="B145" s="124"/>
      <c r="C145" s="124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  <c r="Q145" s="125"/>
    </row>
    <row r="146" spans="2:17">
      <c r="B146" s="124"/>
      <c r="C146" s="124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</row>
    <row r="147" spans="2:17">
      <c r="B147" s="124"/>
      <c r="C147" s="124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  <c r="Q147" s="125"/>
    </row>
    <row r="148" spans="2:17">
      <c r="B148" s="124"/>
      <c r="C148" s="124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  <c r="Q148" s="125"/>
    </row>
    <row r="149" spans="2:17">
      <c r="B149" s="124"/>
      <c r="C149" s="124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  <c r="P149" s="125"/>
      <c r="Q149" s="125"/>
    </row>
    <row r="150" spans="2:17">
      <c r="B150" s="124"/>
      <c r="C150" s="124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  <c r="Q150" s="125"/>
    </row>
    <row r="151" spans="2:17">
      <c r="B151" s="124"/>
      <c r="C151" s="124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  <c r="P151" s="125"/>
      <c r="Q151" s="125"/>
    </row>
    <row r="152" spans="2:17">
      <c r="B152" s="124"/>
      <c r="C152" s="124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  <c r="Q152" s="125"/>
    </row>
    <row r="153" spans="2:17">
      <c r="B153" s="124"/>
      <c r="C153" s="124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  <c r="Q153" s="125"/>
    </row>
    <row r="154" spans="2:17">
      <c r="B154" s="124"/>
      <c r="C154" s="124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</row>
    <row r="155" spans="2:17">
      <c r="B155" s="124"/>
      <c r="C155" s="124"/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  <c r="N155" s="125"/>
      <c r="O155" s="125"/>
      <c r="P155" s="125"/>
      <c r="Q155" s="125"/>
    </row>
    <row r="156" spans="2:17">
      <c r="B156" s="124"/>
      <c r="C156" s="124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  <c r="Q156" s="125"/>
    </row>
    <row r="157" spans="2:17">
      <c r="B157" s="124"/>
      <c r="C157" s="124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  <c r="O157" s="125"/>
      <c r="P157" s="125"/>
      <c r="Q157" s="125"/>
    </row>
    <row r="158" spans="2:17">
      <c r="B158" s="124"/>
      <c r="C158" s="124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  <c r="P158" s="125"/>
      <c r="Q158" s="125"/>
    </row>
    <row r="159" spans="2:17">
      <c r="B159" s="124"/>
      <c r="C159" s="124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  <c r="P159" s="125"/>
      <c r="Q159" s="125"/>
    </row>
    <row r="160" spans="2:17">
      <c r="B160" s="124"/>
      <c r="C160" s="124"/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  <c r="N160" s="125"/>
      <c r="O160" s="125"/>
      <c r="P160" s="125"/>
      <c r="Q160" s="125"/>
    </row>
    <row r="161" spans="2:17">
      <c r="B161" s="124"/>
      <c r="C161" s="124"/>
      <c r="D161" s="125"/>
      <c r="E161" s="125"/>
      <c r="F161" s="125"/>
      <c r="G161" s="125"/>
      <c r="H161" s="125"/>
      <c r="I161" s="125"/>
      <c r="J161" s="125"/>
      <c r="K161" s="125"/>
      <c r="L161" s="125"/>
      <c r="M161" s="125"/>
      <c r="N161" s="125"/>
      <c r="O161" s="125"/>
      <c r="P161" s="125"/>
      <c r="Q161" s="125"/>
    </row>
    <row r="162" spans="2:17">
      <c r="B162" s="124"/>
      <c r="C162" s="124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  <c r="P162" s="125"/>
      <c r="Q162" s="125"/>
    </row>
    <row r="163" spans="2:17">
      <c r="B163" s="124"/>
      <c r="C163" s="124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  <c r="O163" s="125"/>
      <c r="P163" s="125"/>
      <c r="Q163" s="125"/>
    </row>
    <row r="164" spans="2:17">
      <c r="B164" s="124"/>
      <c r="C164" s="124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  <c r="P164" s="125"/>
      <c r="Q164" s="125"/>
    </row>
    <row r="165" spans="2:17">
      <c r="B165" s="124"/>
      <c r="C165" s="124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  <c r="Q165" s="125"/>
    </row>
    <row r="166" spans="2:17">
      <c r="B166" s="124"/>
      <c r="C166" s="124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  <c r="O166" s="125"/>
      <c r="P166" s="125"/>
      <c r="Q166" s="125"/>
    </row>
    <row r="167" spans="2:17">
      <c r="B167" s="124"/>
      <c r="C167" s="124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  <c r="N167" s="125"/>
      <c r="O167" s="125"/>
      <c r="P167" s="125"/>
      <c r="Q167" s="125"/>
    </row>
    <row r="168" spans="2:17">
      <c r="B168" s="124"/>
      <c r="C168" s="124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  <c r="O168" s="125"/>
      <c r="P168" s="125"/>
      <c r="Q168" s="125"/>
    </row>
    <row r="169" spans="2:17">
      <c r="B169" s="124"/>
      <c r="C169" s="124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  <c r="O169" s="125"/>
      <c r="P169" s="125"/>
      <c r="Q169" s="125"/>
    </row>
    <row r="170" spans="2:17">
      <c r="B170" s="124"/>
      <c r="C170" s="124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  <c r="P170" s="125"/>
      <c r="Q170" s="125"/>
    </row>
    <row r="171" spans="2:17">
      <c r="B171" s="124"/>
      <c r="C171" s="124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  <c r="O171" s="125"/>
      <c r="P171" s="125"/>
      <c r="Q171" s="125"/>
    </row>
    <row r="172" spans="2:17">
      <c r="B172" s="124"/>
      <c r="C172" s="124"/>
      <c r="D172" s="125"/>
      <c r="E172" s="125"/>
      <c r="F172" s="125"/>
      <c r="G172" s="125"/>
      <c r="H172" s="125"/>
      <c r="I172" s="125"/>
      <c r="J172" s="125"/>
      <c r="K172" s="125"/>
      <c r="L172" s="125"/>
      <c r="M172" s="125"/>
      <c r="N172" s="125"/>
      <c r="O172" s="125"/>
      <c r="P172" s="125"/>
      <c r="Q172" s="125"/>
    </row>
    <row r="173" spans="2:17">
      <c r="B173" s="124"/>
      <c r="C173" s="124"/>
      <c r="D173" s="125"/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  <c r="O173" s="125"/>
      <c r="P173" s="125"/>
      <c r="Q173" s="125"/>
    </row>
    <row r="174" spans="2:17">
      <c r="B174" s="124"/>
      <c r="C174" s="124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  <c r="O174" s="125"/>
      <c r="P174" s="125"/>
      <c r="Q174" s="125"/>
    </row>
    <row r="175" spans="2:17">
      <c r="B175" s="124"/>
      <c r="C175" s="124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  <c r="P175" s="125"/>
      <c r="Q175" s="125"/>
    </row>
    <row r="176" spans="2:17">
      <c r="B176" s="124"/>
      <c r="C176" s="124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  <c r="O176" s="125"/>
      <c r="P176" s="125"/>
      <c r="Q176" s="125"/>
    </row>
    <row r="177" spans="2:17">
      <c r="B177" s="124"/>
      <c r="C177" s="124"/>
      <c r="D177" s="125"/>
      <c r="E177" s="125"/>
      <c r="F177" s="125"/>
      <c r="G177" s="125"/>
      <c r="H177" s="125"/>
      <c r="I177" s="125"/>
      <c r="J177" s="125"/>
      <c r="K177" s="125"/>
      <c r="L177" s="125"/>
      <c r="M177" s="125"/>
      <c r="N177" s="125"/>
      <c r="O177" s="125"/>
      <c r="P177" s="125"/>
      <c r="Q177" s="125"/>
    </row>
    <row r="178" spans="2:17">
      <c r="B178" s="124"/>
      <c r="C178" s="124"/>
      <c r="D178" s="125"/>
      <c r="E178" s="125"/>
      <c r="F178" s="125"/>
      <c r="G178" s="125"/>
      <c r="H178" s="125"/>
      <c r="I178" s="125"/>
      <c r="J178" s="125"/>
      <c r="K178" s="125"/>
      <c r="L178" s="125"/>
      <c r="M178" s="125"/>
      <c r="N178" s="125"/>
      <c r="O178" s="125"/>
      <c r="P178" s="125"/>
      <c r="Q178" s="125"/>
    </row>
    <row r="179" spans="2:17">
      <c r="B179" s="124"/>
      <c r="C179" s="124"/>
      <c r="D179" s="125"/>
      <c r="E179" s="125"/>
      <c r="F179" s="125"/>
      <c r="G179" s="125"/>
      <c r="H179" s="125"/>
      <c r="I179" s="125"/>
      <c r="J179" s="125"/>
      <c r="K179" s="125"/>
      <c r="L179" s="125"/>
      <c r="M179" s="125"/>
      <c r="N179" s="125"/>
      <c r="O179" s="125"/>
      <c r="P179" s="125"/>
      <c r="Q179" s="125"/>
    </row>
    <row r="180" spans="2:17">
      <c r="B180" s="124"/>
      <c r="C180" s="124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  <c r="O180" s="125"/>
      <c r="P180" s="125"/>
      <c r="Q180" s="125"/>
    </row>
    <row r="181" spans="2:17">
      <c r="B181" s="124"/>
      <c r="C181" s="124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  <c r="O181" s="125"/>
      <c r="P181" s="125"/>
      <c r="Q181" s="125"/>
    </row>
    <row r="182" spans="2:17">
      <c r="B182" s="124"/>
      <c r="C182" s="124"/>
      <c r="D182" s="125"/>
      <c r="E182" s="125"/>
      <c r="F182" s="125"/>
      <c r="G182" s="125"/>
      <c r="H182" s="125"/>
      <c r="I182" s="125"/>
      <c r="J182" s="125"/>
      <c r="K182" s="125"/>
      <c r="L182" s="125"/>
      <c r="M182" s="125"/>
      <c r="N182" s="125"/>
      <c r="O182" s="125"/>
      <c r="P182" s="125"/>
      <c r="Q182" s="125"/>
    </row>
    <row r="183" spans="2:17">
      <c r="B183" s="124"/>
      <c r="C183" s="124"/>
      <c r="D183" s="125"/>
      <c r="E183" s="125"/>
      <c r="F183" s="125"/>
      <c r="G183" s="125"/>
      <c r="H183" s="125"/>
      <c r="I183" s="125"/>
      <c r="J183" s="125"/>
      <c r="K183" s="125"/>
      <c r="L183" s="125"/>
      <c r="M183" s="125"/>
      <c r="N183" s="125"/>
      <c r="O183" s="125"/>
      <c r="P183" s="125"/>
      <c r="Q183" s="125"/>
    </row>
    <row r="184" spans="2:17">
      <c r="B184" s="124"/>
      <c r="C184" s="124"/>
      <c r="D184" s="125"/>
      <c r="E184" s="125"/>
      <c r="F184" s="125"/>
      <c r="G184" s="125"/>
      <c r="H184" s="125"/>
      <c r="I184" s="125"/>
      <c r="J184" s="125"/>
      <c r="K184" s="125"/>
      <c r="L184" s="125"/>
      <c r="M184" s="125"/>
      <c r="N184" s="125"/>
      <c r="O184" s="125"/>
      <c r="P184" s="125"/>
      <c r="Q184" s="125"/>
    </row>
    <row r="185" spans="2:17">
      <c r="B185" s="124"/>
      <c r="C185" s="124"/>
      <c r="D185" s="125"/>
      <c r="E185" s="125"/>
      <c r="F185" s="125"/>
      <c r="G185" s="125"/>
      <c r="H185" s="125"/>
      <c r="I185" s="125"/>
      <c r="J185" s="125"/>
      <c r="K185" s="125"/>
      <c r="L185" s="125"/>
      <c r="M185" s="125"/>
      <c r="N185" s="125"/>
      <c r="O185" s="125"/>
      <c r="P185" s="125"/>
      <c r="Q185" s="125"/>
    </row>
    <row r="186" spans="2:17">
      <c r="B186" s="124"/>
      <c r="C186" s="124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  <c r="P186" s="125"/>
      <c r="Q186" s="125"/>
    </row>
    <row r="187" spans="2:17">
      <c r="B187" s="124"/>
      <c r="C187" s="124"/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  <c r="N187" s="125"/>
      <c r="O187" s="125"/>
      <c r="P187" s="125"/>
      <c r="Q187" s="125"/>
    </row>
    <row r="188" spans="2:17">
      <c r="B188" s="124"/>
      <c r="C188" s="124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  <c r="P188" s="125"/>
      <c r="Q188" s="125"/>
    </row>
    <row r="189" spans="2:17">
      <c r="B189" s="124"/>
      <c r="C189" s="124"/>
      <c r="D189" s="125"/>
      <c r="E189" s="125"/>
      <c r="F189" s="125"/>
      <c r="G189" s="125"/>
      <c r="H189" s="125"/>
      <c r="I189" s="125"/>
      <c r="J189" s="125"/>
      <c r="K189" s="125"/>
      <c r="L189" s="125"/>
      <c r="M189" s="125"/>
      <c r="N189" s="125"/>
      <c r="O189" s="125"/>
      <c r="P189" s="125"/>
      <c r="Q189" s="125"/>
    </row>
    <row r="190" spans="2:17">
      <c r="B190" s="124"/>
      <c r="C190" s="124"/>
      <c r="D190" s="125"/>
      <c r="E190" s="125"/>
      <c r="F190" s="125"/>
      <c r="G190" s="125"/>
      <c r="H190" s="125"/>
      <c r="I190" s="125"/>
      <c r="J190" s="125"/>
      <c r="K190" s="125"/>
      <c r="L190" s="125"/>
      <c r="M190" s="125"/>
      <c r="N190" s="125"/>
      <c r="O190" s="125"/>
      <c r="P190" s="125"/>
      <c r="Q190" s="125"/>
    </row>
    <row r="191" spans="2:17">
      <c r="B191" s="124"/>
      <c r="C191" s="124"/>
      <c r="D191" s="125"/>
      <c r="E191" s="125"/>
      <c r="F191" s="125"/>
      <c r="G191" s="125"/>
      <c r="H191" s="125"/>
      <c r="I191" s="125"/>
      <c r="J191" s="125"/>
      <c r="K191" s="125"/>
      <c r="L191" s="125"/>
      <c r="M191" s="125"/>
      <c r="N191" s="125"/>
      <c r="O191" s="125"/>
      <c r="P191" s="125"/>
      <c r="Q191" s="125"/>
    </row>
    <row r="192" spans="2:17">
      <c r="B192" s="124"/>
      <c r="C192" s="124"/>
      <c r="D192" s="125"/>
      <c r="E192" s="125"/>
      <c r="F192" s="125"/>
      <c r="G192" s="125"/>
      <c r="H192" s="125"/>
      <c r="I192" s="125"/>
      <c r="J192" s="125"/>
      <c r="K192" s="125"/>
      <c r="L192" s="125"/>
      <c r="M192" s="125"/>
      <c r="N192" s="125"/>
      <c r="O192" s="125"/>
      <c r="P192" s="125"/>
      <c r="Q192" s="125"/>
    </row>
    <row r="193" spans="2:17">
      <c r="B193" s="124"/>
      <c r="C193" s="124"/>
      <c r="D193" s="125"/>
      <c r="E193" s="125"/>
      <c r="F193" s="125"/>
      <c r="G193" s="125"/>
      <c r="H193" s="125"/>
      <c r="I193" s="125"/>
      <c r="J193" s="125"/>
      <c r="K193" s="125"/>
      <c r="L193" s="125"/>
      <c r="M193" s="125"/>
      <c r="N193" s="125"/>
      <c r="O193" s="125"/>
      <c r="P193" s="125"/>
      <c r="Q193" s="125"/>
    </row>
    <row r="194" spans="2:17">
      <c r="B194" s="124"/>
      <c r="C194" s="124"/>
      <c r="D194" s="125"/>
      <c r="E194" s="125"/>
      <c r="F194" s="125"/>
      <c r="G194" s="125"/>
      <c r="H194" s="125"/>
      <c r="I194" s="125"/>
      <c r="J194" s="125"/>
      <c r="K194" s="125"/>
      <c r="L194" s="125"/>
      <c r="M194" s="125"/>
      <c r="N194" s="125"/>
      <c r="O194" s="125"/>
      <c r="P194" s="125"/>
      <c r="Q194" s="125"/>
    </row>
    <row r="195" spans="2:17">
      <c r="B195" s="124"/>
      <c r="C195" s="124"/>
      <c r="D195" s="125"/>
      <c r="E195" s="125"/>
      <c r="F195" s="125"/>
      <c r="G195" s="125"/>
      <c r="H195" s="125"/>
      <c r="I195" s="125"/>
      <c r="J195" s="125"/>
      <c r="K195" s="125"/>
      <c r="L195" s="125"/>
      <c r="M195" s="125"/>
      <c r="N195" s="125"/>
      <c r="O195" s="125"/>
      <c r="P195" s="125"/>
      <c r="Q195" s="125"/>
    </row>
    <row r="196" spans="2:17">
      <c r="B196" s="124"/>
      <c r="C196" s="124"/>
      <c r="D196" s="125"/>
      <c r="E196" s="125"/>
      <c r="F196" s="125"/>
      <c r="G196" s="125"/>
      <c r="H196" s="125"/>
      <c r="I196" s="125"/>
      <c r="J196" s="125"/>
      <c r="K196" s="125"/>
      <c r="L196" s="125"/>
      <c r="M196" s="125"/>
      <c r="N196" s="125"/>
      <c r="O196" s="125"/>
      <c r="P196" s="125"/>
      <c r="Q196" s="125"/>
    </row>
    <row r="197" spans="2:17">
      <c r="B197" s="124"/>
      <c r="C197" s="124"/>
      <c r="D197" s="125"/>
      <c r="E197" s="125"/>
      <c r="F197" s="125"/>
      <c r="G197" s="125"/>
      <c r="H197" s="125"/>
      <c r="I197" s="125"/>
      <c r="J197" s="125"/>
      <c r="K197" s="125"/>
      <c r="L197" s="125"/>
      <c r="M197" s="125"/>
      <c r="N197" s="125"/>
      <c r="O197" s="125"/>
      <c r="P197" s="125"/>
      <c r="Q197" s="125"/>
    </row>
    <row r="198" spans="2:17">
      <c r="B198" s="124"/>
      <c r="C198" s="124"/>
      <c r="D198" s="125"/>
      <c r="E198" s="125"/>
      <c r="F198" s="125"/>
      <c r="G198" s="125"/>
      <c r="H198" s="125"/>
      <c r="I198" s="125"/>
      <c r="J198" s="125"/>
      <c r="K198" s="125"/>
      <c r="L198" s="125"/>
      <c r="M198" s="125"/>
      <c r="N198" s="125"/>
      <c r="O198" s="125"/>
      <c r="P198" s="125"/>
      <c r="Q198" s="125"/>
    </row>
    <row r="199" spans="2:17">
      <c r="B199" s="124"/>
      <c r="C199" s="124"/>
      <c r="D199" s="125"/>
      <c r="E199" s="125"/>
      <c r="F199" s="125"/>
      <c r="G199" s="125"/>
      <c r="H199" s="125"/>
      <c r="I199" s="125"/>
      <c r="J199" s="125"/>
      <c r="K199" s="125"/>
      <c r="L199" s="125"/>
      <c r="M199" s="125"/>
      <c r="N199" s="125"/>
      <c r="O199" s="125"/>
      <c r="P199" s="125"/>
      <c r="Q199" s="125"/>
    </row>
    <row r="200" spans="2:17">
      <c r="B200" s="124"/>
      <c r="C200" s="124"/>
      <c r="D200" s="125"/>
      <c r="E200" s="125"/>
      <c r="F200" s="125"/>
      <c r="G200" s="125"/>
      <c r="H200" s="125"/>
      <c r="I200" s="125"/>
      <c r="J200" s="125"/>
      <c r="K200" s="125"/>
      <c r="L200" s="125"/>
      <c r="M200" s="125"/>
      <c r="N200" s="125"/>
      <c r="O200" s="125"/>
      <c r="P200" s="125"/>
      <c r="Q200" s="125"/>
    </row>
    <row r="201" spans="2:17">
      <c r="B201" s="124"/>
      <c r="C201" s="124"/>
      <c r="D201" s="125"/>
      <c r="E201" s="125"/>
      <c r="F201" s="125"/>
      <c r="G201" s="125"/>
      <c r="H201" s="125"/>
      <c r="I201" s="125"/>
      <c r="J201" s="125"/>
      <c r="K201" s="125"/>
      <c r="L201" s="125"/>
      <c r="M201" s="125"/>
      <c r="N201" s="125"/>
      <c r="O201" s="125"/>
      <c r="P201" s="125"/>
      <c r="Q201" s="125"/>
    </row>
    <row r="202" spans="2:17">
      <c r="B202" s="124"/>
      <c r="C202" s="124"/>
      <c r="D202" s="125"/>
      <c r="E202" s="125"/>
      <c r="F202" s="125"/>
      <c r="G202" s="125"/>
      <c r="H202" s="125"/>
      <c r="I202" s="125"/>
      <c r="J202" s="125"/>
      <c r="K202" s="125"/>
      <c r="L202" s="125"/>
      <c r="M202" s="125"/>
      <c r="N202" s="125"/>
      <c r="O202" s="125"/>
      <c r="P202" s="125"/>
      <c r="Q202" s="125"/>
    </row>
    <row r="203" spans="2:17">
      <c r="B203" s="124"/>
      <c r="C203" s="124"/>
      <c r="D203" s="125"/>
      <c r="E203" s="125"/>
      <c r="F203" s="125"/>
      <c r="G203" s="125"/>
      <c r="H203" s="125"/>
      <c r="I203" s="125"/>
      <c r="J203" s="125"/>
      <c r="K203" s="125"/>
      <c r="L203" s="125"/>
      <c r="M203" s="125"/>
      <c r="N203" s="125"/>
      <c r="O203" s="125"/>
      <c r="P203" s="125"/>
      <c r="Q203" s="125"/>
    </row>
    <row r="204" spans="2:17">
      <c r="B204" s="124"/>
      <c r="C204" s="124"/>
      <c r="D204" s="125"/>
      <c r="E204" s="125"/>
      <c r="F204" s="125"/>
      <c r="G204" s="125"/>
      <c r="H204" s="125"/>
      <c r="I204" s="125"/>
      <c r="J204" s="125"/>
      <c r="K204" s="125"/>
      <c r="L204" s="125"/>
      <c r="M204" s="125"/>
      <c r="N204" s="125"/>
      <c r="O204" s="125"/>
      <c r="P204" s="125"/>
      <c r="Q204" s="125"/>
    </row>
    <row r="205" spans="2:17">
      <c r="B205" s="124"/>
      <c r="C205" s="124"/>
      <c r="D205" s="125"/>
      <c r="E205" s="125"/>
      <c r="F205" s="125"/>
      <c r="G205" s="125"/>
      <c r="H205" s="125"/>
      <c r="I205" s="125"/>
      <c r="J205" s="125"/>
      <c r="K205" s="125"/>
      <c r="L205" s="125"/>
      <c r="M205" s="125"/>
      <c r="N205" s="125"/>
      <c r="O205" s="125"/>
      <c r="P205" s="125"/>
      <c r="Q205" s="125"/>
    </row>
    <row r="206" spans="2:17">
      <c r="B206" s="124"/>
      <c r="C206" s="124"/>
      <c r="D206" s="125"/>
      <c r="E206" s="125"/>
      <c r="F206" s="125"/>
      <c r="G206" s="125"/>
      <c r="H206" s="125"/>
      <c r="I206" s="125"/>
      <c r="J206" s="125"/>
      <c r="K206" s="125"/>
      <c r="L206" s="125"/>
      <c r="M206" s="125"/>
      <c r="N206" s="125"/>
      <c r="O206" s="125"/>
      <c r="P206" s="125"/>
      <c r="Q206" s="125"/>
    </row>
    <row r="207" spans="2:17">
      <c r="B207" s="124"/>
      <c r="C207" s="124"/>
      <c r="D207" s="125"/>
      <c r="E207" s="125"/>
      <c r="F207" s="125"/>
      <c r="G207" s="125"/>
      <c r="H207" s="125"/>
      <c r="I207" s="125"/>
      <c r="J207" s="125"/>
      <c r="K207" s="125"/>
      <c r="L207" s="125"/>
      <c r="M207" s="125"/>
      <c r="N207" s="125"/>
      <c r="O207" s="125"/>
      <c r="P207" s="125"/>
      <c r="Q207" s="125"/>
    </row>
    <row r="208" spans="2:17">
      <c r="B208" s="124"/>
      <c r="C208" s="124"/>
      <c r="D208" s="125"/>
      <c r="E208" s="125"/>
      <c r="F208" s="125"/>
      <c r="G208" s="125"/>
      <c r="H208" s="125"/>
      <c r="I208" s="125"/>
      <c r="J208" s="125"/>
      <c r="K208" s="125"/>
      <c r="L208" s="125"/>
      <c r="M208" s="125"/>
      <c r="N208" s="125"/>
      <c r="O208" s="125"/>
      <c r="P208" s="125"/>
      <c r="Q208" s="125"/>
    </row>
    <row r="209" spans="2:17">
      <c r="B209" s="124"/>
      <c r="C209" s="124"/>
      <c r="D209" s="125"/>
      <c r="E209" s="125"/>
      <c r="F209" s="125"/>
      <c r="G209" s="125"/>
      <c r="H209" s="125"/>
      <c r="I209" s="125"/>
      <c r="J209" s="125"/>
      <c r="K209" s="125"/>
      <c r="L209" s="125"/>
      <c r="M209" s="125"/>
      <c r="N209" s="125"/>
      <c r="O209" s="125"/>
      <c r="P209" s="125"/>
      <c r="Q209" s="125"/>
    </row>
    <row r="210" spans="2:17">
      <c r="B210" s="124"/>
      <c r="C210" s="124"/>
      <c r="D210" s="125"/>
      <c r="E210" s="125"/>
      <c r="F210" s="125"/>
      <c r="G210" s="125"/>
      <c r="H210" s="125"/>
      <c r="I210" s="125"/>
      <c r="J210" s="125"/>
      <c r="K210" s="125"/>
      <c r="L210" s="125"/>
      <c r="M210" s="125"/>
      <c r="N210" s="125"/>
      <c r="O210" s="125"/>
      <c r="P210" s="125"/>
      <c r="Q210" s="125"/>
    </row>
    <row r="211" spans="2:17">
      <c r="B211" s="124"/>
      <c r="C211" s="124"/>
      <c r="D211" s="125"/>
      <c r="E211" s="125"/>
      <c r="F211" s="125"/>
      <c r="G211" s="125"/>
      <c r="H211" s="125"/>
      <c r="I211" s="125"/>
      <c r="J211" s="125"/>
      <c r="K211" s="125"/>
      <c r="L211" s="125"/>
      <c r="M211" s="125"/>
      <c r="N211" s="125"/>
      <c r="O211" s="125"/>
      <c r="P211" s="125"/>
      <c r="Q211" s="125"/>
    </row>
    <row r="212" spans="2:17">
      <c r="B212" s="124"/>
      <c r="C212" s="124"/>
      <c r="D212" s="125"/>
      <c r="E212" s="125"/>
      <c r="F212" s="125"/>
      <c r="G212" s="125"/>
      <c r="H212" s="125"/>
      <c r="I212" s="125"/>
      <c r="J212" s="125"/>
      <c r="K212" s="125"/>
      <c r="L212" s="125"/>
      <c r="M212" s="125"/>
      <c r="N212" s="125"/>
      <c r="O212" s="125"/>
      <c r="P212" s="125"/>
      <c r="Q212" s="125"/>
    </row>
    <row r="213" spans="2:17">
      <c r="B213" s="124"/>
      <c r="C213" s="124"/>
      <c r="D213" s="125"/>
      <c r="E213" s="125"/>
      <c r="F213" s="125"/>
      <c r="G213" s="125"/>
      <c r="H213" s="125"/>
      <c r="I213" s="125"/>
      <c r="J213" s="125"/>
      <c r="K213" s="125"/>
      <c r="L213" s="125"/>
      <c r="M213" s="125"/>
      <c r="N213" s="125"/>
      <c r="O213" s="125"/>
      <c r="P213" s="125"/>
      <c r="Q213" s="125"/>
    </row>
    <row r="214" spans="2:17">
      <c r="B214" s="124"/>
      <c r="C214" s="124"/>
      <c r="D214" s="125"/>
      <c r="E214" s="125"/>
      <c r="F214" s="125"/>
      <c r="G214" s="125"/>
      <c r="H214" s="125"/>
      <c r="I214" s="125"/>
      <c r="J214" s="125"/>
      <c r="K214" s="125"/>
      <c r="L214" s="125"/>
      <c r="M214" s="125"/>
      <c r="N214" s="125"/>
      <c r="O214" s="125"/>
      <c r="P214" s="125"/>
      <c r="Q214" s="125"/>
    </row>
    <row r="215" spans="2:17">
      <c r="B215" s="124"/>
      <c r="C215" s="124"/>
      <c r="D215" s="125"/>
      <c r="E215" s="125"/>
      <c r="F215" s="125"/>
      <c r="G215" s="125"/>
      <c r="H215" s="125"/>
      <c r="I215" s="125"/>
      <c r="J215" s="125"/>
      <c r="K215" s="125"/>
      <c r="L215" s="125"/>
      <c r="M215" s="125"/>
      <c r="N215" s="125"/>
      <c r="O215" s="125"/>
      <c r="P215" s="125"/>
      <c r="Q215" s="125"/>
    </row>
    <row r="216" spans="2:17">
      <c r="B216" s="124"/>
      <c r="C216" s="124"/>
      <c r="D216" s="125"/>
      <c r="E216" s="125"/>
      <c r="F216" s="125"/>
      <c r="G216" s="125"/>
      <c r="H216" s="125"/>
      <c r="I216" s="125"/>
      <c r="J216" s="125"/>
      <c r="K216" s="125"/>
      <c r="L216" s="125"/>
      <c r="M216" s="125"/>
      <c r="N216" s="125"/>
      <c r="O216" s="125"/>
      <c r="P216" s="125"/>
      <c r="Q216" s="125"/>
    </row>
    <row r="217" spans="2:17">
      <c r="B217" s="124"/>
      <c r="C217" s="124"/>
      <c r="D217" s="125"/>
      <c r="E217" s="125"/>
      <c r="F217" s="125"/>
      <c r="G217" s="125"/>
      <c r="H217" s="125"/>
      <c r="I217" s="125"/>
      <c r="J217" s="125"/>
      <c r="K217" s="125"/>
      <c r="L217" s="125"/>
      <c r="M217" s="125"/>
      <c r="N217" s="125"/>
      <c r="O217" s="125"/>
      <c r="P217" s="125"/>
      <c r="Q217" s="125"/>
    </row>
    <row r="218" spans="2:17">
      <c r="B218" s="124"/>
      <c r="C218" s="124"/>
      <c r="D218" s="125"/>
      <c r="E218" s="125"/>
      <c r="F218" s="125"/>
      <c r="G218" s="125"/>
      <c r="H218" s="125"/>
      <c r="I218" s="125"/>
      <c r="J218" s="125"/>
      <c r="K218" s="125"/>
      <c r="L218" s="125"/>
      <c r="M218" s="125"/>
      <c r="N218" s="125"/>
      <c r="O218" s="125"/>
      <c r="P218" s="125"/>
      <c r="Q218" s="125"/>
    </row>
    <row r="219" spans="2:17">
      <c r="B219" s="124"/>
      <c r="C219" s="124"/>
      <c r="D219" s="125"/>
      <c r="E219" s="125"/>
      <c r="F219" s="125"/>
      <c r="G219" s="125"/>
      <c r="H219" s="125"/>
      <c r="I219" s="125"/>
      <c r="J219" s="125"/>
      <c r="K219" s="125"/>
      <c r="L219" s="125"/>
      <c r="M219" s="125"/>
      <c r="N219" s="125"/>
      <c r="O219" s="125"/>
      <c r="P219" s="125"/>
      <c r="Q219" s="125"/>
    </row>
    <row r="220" spans="2:17">
      <c r="B220" s="124"/>
      <c r="C220" s="124"/>
      <c r="D220" s="125"/>
      <c r="E220" s="125"/>
      <c r="F220" s="125"/>
      <c r="G220" s="125"/>
      <c r="H220" s="125"/>
      <c r="I220" s="125"/>
      <c r="J220" s="125"/>
      <c r="K220" s="125"/>
      <c r="L220" s="125"/>
      <c r="M220" s="125"/>
      <c r="N220" s="125"/>
      <c r="O220" s="125"/>
      <c r="P220" s="125"/>
      <c r="Q220" s="125"/>
    </row>
    <row r="221" spans="2:17">
      <c r="B221" s="124"/>
      <c r="C221" s="124"/>
      <c r="D221" s="125"/>
      <c r="E221" s="125"/>
      <c r="F221" s="125"/>
      <c r="G221" s="125"/>
      <c r="H221" s="125"/>
      <c r="I221" s="125"/>
      <c r="J221" s="125"/>
      <c r="K221" s="125"/>
      <c r="L221" s="125"/>
      <c r="M221" s="125"/>
      <c r="N221" s="125"/>
      <c r="O221" s="125"/>
      <c r="P221" s="125"/>
      <c r="Q221" s="125"/>
    </row>
    <row r="222" spans="2:17">
      <c r="B222" s="124"/>
      <c r="C222" s="124"/>
      <c r="D222" s="125"/>
      <c r="E222" s="125"/>
      <c r="F222" s="125"/>
      <c r="G222" s="125"/>
      <c r="H222" s="125"/>
      <c r="I222" s="125"/>
      <c r="J222" s="125"/>
      <c r="K222" s="125"/>
      <c r="L222" s="125"/>
      <c r="M222" s="125"/>
      <c r="N222" s="125"/>
      <c r="O222" s="125"/>
      <c r="P222" s="125"/>
      <c r="Q222" s="125"/>
    </row>
    <row r="223" spans="2:17">
      <c r="B223" s="124"/>
      <c r="C223" s="124"/>
      <c r="D223" s="125"/>
      <c r="E223" s="125"/>
      <c r="F223" s="125"/>
      <c r="G223" s="125"/>
      <c r="H223" s="125"/>
      <c r="I223" s="125"/>
      <c r="J223" s="125"/>
      <c r="K223" s="125"/>
      <c r="L223" s="125"/>
      <c r="M223" s="125"/>
      <c r="N223" s="125"/>
      <c r="O223" s="125"/>
      <c r="P223" s="125"/>
      <c r="Q223" s="125"/>
    </row>
    <row r="224" spans="2:17">
      <c r="B224" s="124"/>
      <c r="C224" s="124"/>
      <c r="D224" s="125"/>
      <c r="E224" s="125"/>
      <c r="F224" s="125"/>
      <c r="G224" s="125"/>
      <c r="H224" s="125"/>
      <c r="I224" s="125"/>
      <c r="J224" s="125"/>
      <c r="K224" s="125"/>
      <c r="L224" s="125"/>
      <c r="M224" s="125"/>
      <c r="N224" s="125"/>
      <c r="O224" s="125"/>
      <c r="P224" s="125"/>
      <c r="Q224" s="125"/>
    </row>
    <row r="225" spans="2:17">
      <c r="B225" s="124"/>
      <c r="C225" s="124"/>
      <c r="D225" s="125"/>
      <c r="E225" s="125"/>
      <c r="F225" s="125"/>
      <c r="G225" s="125"/>
      <c r="H225" s="125"/>
      <c r="I225" s="125"/>
      <c r="J225" s="125"/>
      <c r="K225" s="125"/>
      <c r="L225" s="125"/>
      <c r="M225" s="125"/>
      <c r="N225" s="125"/>
      <c r="O225" s="125"/>
      <c r="P225" s="125"/>
      <c r="Q225" s="125"/>
    </row>
    <row r="226" spans="2:17">
      <c r="B226" s="124"/>
      <c r="C226" s="124"/>
      <c r="D226" s="125"/>
      <c r="E226" s="125"/>
      <c r="F226" s="125"/>
      <c r="G226" s="125"/>
      <c r="H226" s="125"/>
      <c r="I226" s="125"/>
      <c r="J226" s="125"/>
      <c r="K226" s="125"/>
      <c r="L226" s="125"/>
      <c r="M226" s="125"/>
      <c r="N226" s="125"/>
      <c r="O226" s="125"/>
      <c r="P226" s="125"/>
      <c r="Q226" s="125"/>
    </row>
    <row r="227" spans="2:17">
      <c r="B227" s="124"/>
      <c r="C227" s="124"/>
      <c r="D227" s="125"/>
      <c r="E227" s="125"/>
      <c r="F227" s="125"/>
      <c r="G227" s="125"/>
      <c r="H227" s="125"/>
      <c r="I227" s="125"/>
      <c r="J227" s="125"/>
      <c r="K227" s="125"/>
      <c r="L227" s="125"/>
      <c r="M227" s="125"/>
      <c r="N227" s="125"/>
      <c r="O227" s="125"/>
      <c r="P227" s="125"/>
      <c r="Q227" s="125"/>
    </row>
    <row r="228" spans="2:17">
      <c r="B228" s="124"/>
      <c r="C228" s="124"/>
      <c r="D228" s="125"/>
      <c r="E228" s="125"/>
      <c r="F228" s="125"/>
      <c r="G228" s="125"/>
      <c r="H228" s="125"/>
      <c r="I228" s="125"/>
      <c r="J228" s="125"/>
      <c r="K228" s="125"/>
      <c r="L228" s="125"/>
      <c r="M228" s="125"/>
      <c r="N228" s="125"/>
      <c r="O228" s="125"/>
      <c r="P228" s="125"/>
      <c r="Q228" s="125"/>
    </row>
    <row r="229" spans="2:17">
      <c r="B229" s="124"/>
      <c r="C229" s="124"/>
      <c r="D229" s="125"/>
      <c r="E229" s="125"/>
      <c r="F229" s="125"/>
      <c r="G229" s="125"/>
      <c r="H229" s="125"/>
      <c r="I229" s="125"/>
      <c r="J229" s="125"/>
      <c r="K229" s="125"/>
      <c r="L229" s="125"/>
      <c r="M229" s="125"/>
      <c r="N229" s="125"/>
      <c r="O229" s="125"/>
      <c r="P229" s="125"/>
      <c r="Q229" s="125"/>
    </row>
    <row r="230" spans="2:17">
      <c r="B230" s="124"/>
      <c r="C230" s="124"/>
      <c r="D230" s="125"/>
      <c r="E230" s="125"/>
      <c r="F230" s="125"/>
      <c r="G230" s="125"/>
      <c r="H230" s="125"/>
      <c r="I230" s="125"/>
      <c r="J230" s="125"/>
      <c r="K230" s="125"/>
      <c r="L230" s="125"/>
      <c r="M230" s="125"/>
      <c r="N230" s="125"/>
      <c r="O230" s="125"/>
      <c r="P230" s="125"/>
      <c r="Q230" s="125"/>
    </row>
    <row r="231" spans="2:17">
      <c r="B231" s="124"/>
      <c r="C231" s="124"/>
      <c r="D231" s="125"/>
      <c r="E231" s="125"/>
      <c r="F231" s="125"/>
      <c r="G231" s="125"/>
      <c r="H231" s="125"/>
      <c r="I231" s="125"/>
      <c r="J231" s="125"/>
      <c r="K231" s="125"/>
      <c r="L231" s="125"/>
      <c r="M231" s="125"/>
      <c r="N231" s="125"/>
      <c r="O231" s="125"/>
      <c r="P231" s="125"/>
      <c r="Q231" s="125"/>
    </row>
    <row r="232" spans="2:17">
      <c r="B232" s="124"/>
      <c r="C232" s="124"/>
      <c r="D232" s="125"/>
      <c r="E232" s="125"/>
      <c r="F232" s="125"/>
      <c r="G232" s="125"/>
      <c r="H232" s="125"/>
      <c r="I232" s="125"/>
      <c r="J232" s="125"/>
      <c r="K232" s="125"/>
      <c r="L232" s="125"/>
      <c r="M232" s="125"/>
      <c r="N232" s="125"/>
      <c r="O232" s="125"/>
      <c r="P232" s="125"/>
      <c r="Q232" s="125"/>
    </row>
    <row r="233" spans="2:17">
      <c r="B233" s="124"/>
      <c r="C233" s="124"/>
      <c r="D233" s="125"/>
      <c r="E233" s="125"/>
      <c r="F233" s="125"/>
      <c r="G233" s="125"/>
      <c r="H233" s="125"/>
      <c r="I233" s="125"/>
      <c r="J233" s="125"/>
      <c r="K233" s="125"/>
      <c r="L233" s="125"/>
      <c r="M233" s="125"/>
      <c r="N233" s="125"/>
      <c r="O233" s="125"/>
      <c r="P233" s="125"/>
      <c r="Q233" s="125"/>
    </row>
    <row r="234" spans="2:17">
      <c r="B234" s="124"/>
      <c r="C234" s="124"/>
      <c r="D234" s="125"/>
      <c r="E234" s="125"/>
      <c r="F234" s="125"/>
      <c r="G234" s="125"/>
      <c r="H234" s="125"/>
      <c r="I234" s="125"/>
      <c r="J234" s="125"/>
      <c r="K234" s="125"/>
      <c r="L234" s="125"/>
      <c r="M234" s="125"/>
      <c r="N234" s="125"/>
      <c r="O234" s="125"/>
      <c r="P234" s="125"/>
      <c r="Q234" s="125"/>
    </row>
    <row r="235" spans="2:17">
      <c r="B235" s="124"/>
      <c r="C235" s="124"/>
      <c r="D235" s="125"/>
      <c r="E235" s="125"/>
      <c r="F235" s="125"/>
      <c r="G235" s="125"/>
      <c r="H235" s="125"/>
      <c r="I235" s="125"/>
      <c r="J235" s="125"/>
      <c r="K235" s="125"/>
      <c r="L235" s="125"/>
      <c r="M235" s="125"/>
      <c r="N235" s="125"/>
      <c r="O235" s="125"/>
      <c r="P235" s="125"/>
      <c r="Q235" s="125"/>
    </row>
    <row r="236" spans="2:17">
      <c r="B236" s="124"/>
      <c r="C236" s="124"/>
      <c r="D236" s="125"/>
      <c r="E236" s="125"/>
      <c r="F236" s="125"/>
      <c r="G236" s="125"/>
      <c r="H236" s="125"/>
      <c r="I236" s="125"/>
      <c r="J236" s="125"/>
      <c r="K236" s="125"/>
      <c r="L236" s="125"/>
      <c r="M236" s="125"/>
      <c r="N236" s="125"/>
      <c r="O236" s="125"/>
      <c r="P236" s="125"/>
      <c r="Q236" s="125"/>
    </row>
    <row r="237" spans="2:17">
      <c r="B237" s="124"/>
      <c r="C237" s="124"/>
      <c r="D237" s="125"/>
      <c r="E237" s="125"/>
      <c r="F237" s="125"/>
      <c r="G237" s="125"/>
      <c r="H237" s="125"/>
      <c r="I237" s="125"/>
      <c r="J237" s="125"/>
      <c r="K237" s="125"/>
      <c r="L237" s="125"/>
      <c r="M237" s="125"/>
      <c r="N237" s="125"/>
      <c r="O237" s="125"/>
      <c r="P237" s="125"/>
      <c r="Q237" s="125"/>
    </row>
    <row r="238" spans="2:17">
      <c r="B238" s="124"/>
      <c r="C238" s="124"/>
      <c r="D238" s="125"/>
      <c r="E238" s="125"/>
      <c r="F238" s="125"/>
      <c r="G238" s="125"/>
      <c r="H238" s="125"/>
      <c r="I238" s="125"/>
      <c r="J238" s="125"/>
      <c r="K238" s="125"/>
      <c r="L238" s="125"/>
      <c r="M238" s="125"/>
      <c r="N238" s="125"/>
      <c r="O238" s="125"/>
      <c r="P238" s="125"/>
      <c r="Q238" s="125"/>
    </row>
    <row r="239" spans="2:17">
      <c r="B239" s="124"/>
      <c r="C239" s="124"/>
      <c r="D239" s="125"/>
      <c r="E239" s="125"/>
      <c r="F239" s="125"/>
      <c r="G239" s="125"/>
      <c r="H239" s="125"/>
      <c r="I239" s="125"/>
      <c r="J239" s="125"/>
      <c r="K239" s="125"/>
      <c r="L239" s="125"/>
      <c r="M239" s="125"/>
      <c r="N239" s="125"/>
      <c r="O239" s="125"/>
      <c r="P239" s="125"/>
      <c r="Q239" s="125"/>
    </row>
    <row r="240" spans="2:17">
      <c r="B240" s="124"/>
      <c r="C240" s="124"/>
      <c r="D240" s="125"/>
      <c r="E240" s="125"/>
      <c r="F240" s="125"/>
      <c r="G240" s="125"/>
      <c r="H240" s="125"/>
      <c r="I240" s="125"/>
      <c r="J240" s="125"/>
      <c r="K240" s="125"/>
      <c r="L240" s="125"/>
      <c r="M240" s="125"/>
      <c r="N240" s="125"/>
      <c r="O240" s="125"/>
      <c r="P240" s="125"/>
      <c r="Q240" s="125"/>
    </row>
    <row r="241" spans="2:17">
      <c r="B241" s="124"/>
      <c r="C241" s="124"/>
      <c r="D241" s="125"/>
      <c r="E241" s="125"/>
      <c r="F241" s="125"/>
      <c r="G241" s="125"/>
      <c r="H241" s="125"/>
      <c r="I241" s="125"/>
      <c r="J241" s="125"/>
      <c r="K241" s="125"/>
      <c r="L241" s="125"/>
      <c r="M241" s="125"/>
      <c r="N241" s="125"/>
      <c r="O241" s="125"/>
      <c r="P241" s="125"/>
      <c r="Q241" s="125"/>
    </row>
    <row r="242" spans="2:17">
      <c r="B242" s="124"/>
      <c r="C242" s="124"/>
      <c r="D242" s="125"/>
      <c r="E242" s="125"/>
      <c r="F242" s="125"/>
      <c r="G242" s="125"/>
      <c r="H242" s="125"/>
      <c r="I242" s="125"/>
      <c r="J242" s="125"/>
      <c r="K242" s="125"/>
      <c r="L242" s="125"/>
      <c r="M242" s="125"/>
      <c r="N242" s="125"/>
      <c r="O242" s="125"/>
      <c r="P242" s="125"/>
      <c r="Q242" s="125"/>
    </row>
    <row r="243" spans="2:17">
      <c r="B243" s="124"/>
      <c r="C243" s="124"/>
      <c r="D243" s="125"/>
      <c r="E243" s="125"/>
      <c r="F243" s="125"/>
      <c r="G243" s="125"/>
      <c r="H243" s="125"/>
      <c r="I243" s="125"/>
      <c r="J243" s="125"/>
      <c r="K243" s="125"/>
      <c r="L243" s="125"/>
      <c r="M243" s="125"/>
      <c r="N243" s="125"/>
      <c r="O243" s="125"/>
      <c r="P243" s="125"/>
      <c r="Q243" s="125"/>
    </row>
    <row r="244" spans="2:17">
      <c r="B244" s="124"/>
      <c r="C244" s="124"/>
      <c r="D244" s="125"/>
      <c r="E244" s="125"/>
      <c r="F244" s="125"/>
      <c r="G244" s="125"/>
      <c r="H244" s="125"/>
      <c r="I244" s="125"/>
      <c r="J244" s="125"/>
      <c r="K244" s="125"/>
      <c r="L244" s="125"/>
      <c r="M244" s="125"/>
      <c r="N244" s="125"/>
      <c r="O244" s="125"/>
      <c r="P244" s="125"/>
      <c r="Q244" s="125"/>
    </row>
    <row r="245" spans="2:17">
      <c r="B245" s="124"/>
      <c r="C245" s="124"/>
      <c r="D245" s="125"/>
      <c r="E245" s="125"/>
      <c r="F245" s="125"/>
      <c r="G245" s="125"/>
      <c r="H245" s="125"/>
      <c r="I245" s="125"/>
      <c r="J245" s="125"/>
      <c r="K245" s="125"/>
      <c r="L245" s="125"/>
      <c r="M245" s="125"/>
      <c r="N245" s="125"/>
      <c r="O245" s="125"/>
      <c r="P245" s="125"/>
      <c r="Q245" s="125"/>
    </row>
    <row r="246" spans="2:17">
      <c r="B246" s="124"/>
      <c r="C246" s="124"/>
      <c r="D246" s="125"/>
      <c r="E246" s="125"/>
      <c r="F246" s="125"/>
      <c r="G246" s="125"/>
      <c r="H246" s="125"/>
      <c r="I246" s="125"/>
      <c r="J246" s="125"/>
      <c r="K246" s="125"/>
      <c r="L246" s="125"/>
      <c r="M246" s="125"/>
      <c r="N246" s="125"/>
      <c r="O246" s="125"/>
      <c r="P246" s="125"/>
      <c r="Q246" s="125"/>
    </row>
    <row r="247" spans="2:17">
      <c r="B247" s="124"/>
      <c r="C247" s="124"/>
      <c r="D247" s="125"/>
      <c r="E247" s="125"/>
      <c r="F247" s="125"/>
      <c r="G247" s="125"/>
      <c r="H247" s="125"/>
      <c r="I247" s="125"/>
      <c r="J247" s="125"/>
      <c r="K247" s="125"/>
      <c r="L247" s="125"/>
      <c r="M247" s="125"/>
      <c r="N247" s="125"/>
      <c r="O247" s="125"/>
      <c r="P247" s="125"/>
      <c r="Q247" s="125"/>
    </row>
    <row r="248" spans="2:17">
      <c r="B248" s="124"/>
      <c r="C248" s="124"/>
      <c r="D248" s="125"/>
      <c r="E248" s="125"/>
      <c r="F248" s="125"/>
      <c r="G248" s="125"/>
      <c r="H248" s="125"/>
      <c r="I248" s="125"/>
      <c r="J248" s="125"/>
      <c r="K248" s="125"/>
      <c r="L248" s="125"/>
      <c r="M248" s="125"/>
      <c r="N248" s="125"/>
      <c r="O248" s="125"/>
      <c r="P248" s="125"/>
      <c r="Q248" s="125"/>
    </row>
    <row r="249" spans="2:17">
      <c r="B249" s="124"/>
      <c r="C249" s="124"/>
      <c r="D249" s="125"/>
      <c r="E249" s="125"/>
      <c r="F249" s="125"/>
      <c r="G249" s="125"/>
      <c r="H249" s="125"/>
      <c r="I249" s="125"/>
      <c r="J249" s="125"/>
      <c r="K249" s="125"/>
      <c r="L249" s="125"/>
      <c r="M249" s="125"/>
      <c r="N249" s="125"/>
      <c r="O249" s="125"/>
      <c r="P249" s="125"/>
      <c r="Q249" s="125"/>
    </row>
    <row r="250" spans="2:17">
      <c r="B250" s="124"/>
      <c r="C250" s="124"/>
      <c r="D250" s="125"/>
      <c r="E250" s="125"/>
      <c r="F250" s="125"/>
      <c r="G250" s="125"/>
      <c r="H250" s="125"/>
      <c r="I250" s="125"/>
      <c r="J250" s="125"/>
      <c r="K250" s="125"/>
      <c r="L250" s="125"/>
      <c r="M250" s="125"/>
      <c r="N250" s="125"/>
      <c r="O250" s="125"/>
      <c r="P250" s="125"/>
      <c r="Q250" s="125"/>
    </row>
    <row r="251" spans="2:17">
      <c r="B251" s="124"/>
      <c r="C251" s="124"/>
      <c r="D251" s="125"/>
      <c r="E251" s="125"/>
      <c r="F251" s="125"/>
      <c r="G251" s="125"/>
      <c r="H251" s="125"/>
      <c r="I251" s="125"/>
      <c r="J251" s="125"/>
      <c r="K251" s="125"/>
      <c r="L251" s="125"/>
      <c r="M251" s="125"/>
      <c r="N251" s="125"/>
      <c r="O251" s="125"/>
      <c r="P251" s="125"/>
      <c r="Q251" s="125"/>
    </row>
    <row r="252" spans="2:17">
      <c r="B252" s="124"/>
      <c r="C252" s="124"/>
      <c r="D252" s="125"/>
      <c r="E252" s="125"/>
      <c r="F252" s="125"/>
      <c r="G252" s="125"/>
      <c r="H252" s="125"/>
      <c r="I252" s="125"/>
      <c r="J252" s="125"/>
      <c r="K252" s="125"/>
      <c r="L252" s="125"/>
      <c r="M252" s="125"/>
      <c r="N252" s="125"/>
      <c r="O252" s="125"/>
      <c r="P252" s="125"/>
      <c r="Q252" s="125"/>
    </row>
    <row r="253" spans="2:17">
      <c r="B253" s="124"/>
      <c r="C253" s="124"/>
      <c r="D253" s="125"/>
      <c r="E253" s="125"/>
      <c r="F253" s="125"/>
      <c r="G253" s="125"/>
      <c r="H253" s="125"/>
      <c r="I253" s="125"/>
      <c r="J253" s="125"/>
      <c r="K253" s="125"/>
      <c r="L253" s="125"/>
      <c r="M253" s="125"/>
      <c r="N253" s="125"/>
      <c r="O253" s="125"/>
      <c r="P253" s="125"/>
      <c r="Q253" s="125"/>
    </row>
    <row r="254" spans="2:17">
      <c r="B254" s="124"/>
      <c r="C254" s="124"/>
      <c r="D254" s="125"/>
      <c r="E254" s="125"/>
      <c r="F254" s="125"/>
      <c r="G254" s="125"/>
      <c r="H254" s="125"/>
      <c r="I254" s="125"/>
      <c r="J254" s="125"/>
      <c r="K254" s="125"/>
      <c r="L254" s="125"/>
      <c r="M254" s="125"/>
      <c r="N254" s="125"/>
      <c r="O254" s="125"/>
      <c r="P254" s="125"/>
      <c r="Q254" s="125"/>
    </row>
    <row r="255" spans="2:17">
      <c r="B255" s="124"/>
      <c r="C255" s="124"/>
      <c r="D255" s="125"/>
      <c r="E255" s="125"/>
      <c r="F255" s="125"/>
      <c r="G255" s="125"/>
      <c r="H255" s="125"/>
      <c r="I255" s="125"/>
      <c r="J255" s="125"/>
      <c r="K255" s="125"/>
      <c r="L255" s="125"/>
      <c r="M255" s="125"/>
      <c r="N255" s="125"/>
      <c r="O255" s="125"/>
      <c r="P255" s="125"/>
      <c r="Q255" s="125"/>
    </row>
    <row r="256" spans="2:17">
      <c r="B256" s="124"/>
      <c r="C256" s="124"/>
      <c r="D256" s="125"/>
      <c r="E256" s="125"/>
      <c r="F256" s="125"/>
      <c r="G256" s="125"/>
      <c r="H256" s="125"/>
      <c r="I256" s="125"/>
      <c r="J256" s="125"/>
      <c r="K256" s="125"/>
      <c r="L256" s="125"/>
      <c r="M256" s="125"/>
      <c r="N256" s="125"/>
      <c r="O256" s="125"/>
      <c r="P256" s="125"/>
      <c r="Q256" s="125"/>
    </row>
    <row r="257" spans="2:17">
      <c r="B257" s="124"/>
      <c r="C257" s="124"/>
      <c r="D257" s="125"/>
      <c r="E257" s="125"/>
      <c r="F257" s="125"/>
      <c r="G257" s="125"/>
      <c r="H257" s="125"/>
      <c r="I257" s="125"/>
      <c r="J257" s="125"/>
      <c r="K257" s="125"/>
      <c r="L257" s="125"/>
      <c r="M257" s="125"/>
      <c r="N257" s="125"/>
      <c r="O257" s="125"/>
      <c r="P257" s="125"/>
      <c r="Q257" s="125"/>
    </row>
    <row r="258" spans="2:17">
      <c r="B258" s="124"/>
      <c r="C258" s="124"/>
      <c r="D258" s="125"/>
      <c r="E258" s="125"/>
      <c r="F258" s="125"/>
      <c r="G258" s="125"/>
      <c r="H258" s="125"/>
      <c r="I258" s="125"/>
      <c r="J258" s="125"/>
      <c r="K258" s="125"/>
      <c r="L258" s="125"/>
      <c r="M258" s="125"/>
      <c r="N258" s="125"/>
      <c r="O258" s="125"/>
      <c r="P258" s="125"/>
      <c r="Q258" s="125"/>
    </row>
    <row r="259" spans="2:17">
      <c r="B259" s="124"/>
      <c r="C259" s="124"/>
      <c r="D259" s="125"/>
      <c r="E259" s="125"/>
      <c r="F259" s="125"/>
      <c r="G259" s="125"/>
      <c r="H259" s="125"/>
      <c r="I259" s="125"/>
      <c r="J259" s="125"/>
      <c r="K259" s="125"/>
      <c r="L259" s="125"/>
      <c r="M259" s="125"/>
      <c r="N259" s="125"/>
      <c r="O259" s="125"/>
      <c r="P259" s="125"/>
      <c r="Q259" s="125"/>
    </row>
    <row r="260" spans="2:17">
      <c r="B260" s="124"/>
      <c r="C260" s="124"/>
      <c r="D260" s="125"/>
      <c r="E260" s="125"/>
      <c r="F260" s="125"/>
      <c r="G260" s="125"/>
      <c r="H260" s="125"/>
      <c r="I260" s="125"/>
      <c r="J260" s="125"/>
      <c r="K260" s="125"/>
      <c r="L260" s="125"/>
      <c r="M260" s="125"/>
      <c r="N260" s="125"/>
      <c r="O260" s="125"/>
      <c r="P260" s="125"/>
      <c r="Q260" s="125"/>
    </row>
    <row r="261" spans="2:17">
      <c r="B261" s="124"/>
      <c r="C261" s="124"/>
      <c r="D261" s="125"/>
      <c r="E261" s="125"/>
      <c r="F261" s="125"/>
      <c r="G261" s="125"/>
      <c r="H261" s="125"/>
      <c r="I261" s="125"/>
      <c r="J261" s="125"/>
      <c r="K261" s="125"/>
      <c r="L261" s="125"/>
      <c r="M261" s="125"/>
      <c r="N261" s="125"/>
      <c r="O261" s="125"/>
      <c r="P261" s="125"/>
      <c r="Q261" s="125"/>
    </row>
    <row r="262" spans="2:17">
      <c r="B262" s="124"/>
      <c r="C262" s="124"/>
      <c r="D262" s="125"/>
      <c r="E262" s="125"/>
      <c r="F262" s="125"/>
      <c r="G262" s="125"/>
      <c r="H262" s="125"/>
      <c r="I262" s="125"/>
      <c r="J262" s="125"/>
      <c r="K262" s="125"/>
      <c r="L262" s="125"/>
      <c r="M262" s="125"/>
      <c r="N262" s="125"/>
      <c r="O262" s="125"/>
      <c r="P262" s="125"/>
      <c r="Q262" s="125"/>
    </row>
    <row r="263" spans="2:17">
      <c r="B263" s="124"/>
      <c r="C263" s="124"/>
      <c r="D263" s="125"/>
      <c r="E263" s="125"/>
      <c r="F263" s="125"/>
      <c r="G263" s="125"/>
      <c r="H263" s="125"/>
      <c r="I263" s="125"/>
      <c r="J263" s="125"/>
      <c r="K263" s="125"/>
      <c r="L263" s="125"/>
      <c r="M263" s="125"/>
      <c r="N263" s="125"/>
      <c r="O263" s="125"/>
      <c r="P263" s="125"/>
      <c r="Q263" s="125"/>
    </row>
    <row r="264" spans="2:17">
      <c r="B264" s="124"/>
      <c r="C264" s="124"/>
      <c r="D264" s="125"/>
      <c r="E264" s="125"/>
      <c r="F264" s="125"/>
      <c r="G264" s="125"/>
      <c r="H264" s="125"/>
      <c r="I264" s="125"/>
      <c r="J264" s="125"/>
      <c r="K264" s="125"/>
      <c r="L264" s="125"/>
      <c r="M264" s="125"/>
      <c r="N264" s="125"/>
      <c r="O264" s="125"/>
      <c r="P264" s="125"/>
      <c r="Q264" s="125"/>
    </row>
    <row r="265" spans="2:17">
      <c r="B265" s="124"/>
      <c r="C265" s="124"/>
      <c r="D265" s="125"/>
      <c r="E265" s="125"/>
      <c r="F265" s="125"/>
      <c r="G265" s="125"/>
      <c r="H265" s="125"/>
      <c r="I265" s="125"/>
      <c r="J265" s="125"/>
      <c r="K265" s="125"/>
      <c r="L265" s="125"/>
      <c r="M265" s="125"/>
      <c r="N265" s="125"/>
      <c r="O265" s="125"/>
      <c r="P265" s="125"/>
      <c r="Q265" s="125"/>
    </row>
    <row r="266" spans="2:17">
      <c r="B266" s="124"/>
      <c r="C266" s="124"/>
      <c r="D266" s="125"/>
      <c r="E266" s="125"/>
      <c r="F266" s="125"/>
      <c r="G266" s="125"/>
      <c r="H266" s="125"/>
      <c r="I266" s="125"/>
      <c r="J266" s="125"/>
      <c r="K266" s="125"/>
      <c r="L266" s="125"/>
      <c r="M266" s="125"/>
      <c r="N266" s="125"/>
      <c r="O266" s="125"/>
      <c r="P266" s="125"/>
      <c r="Q266" s="125"/>
    </row>
    <row r="267" spans="2:17">
      <c r="B267" s="124"/>
      <c r="C267" s="124"/>
      <c r="D267" s="125"/>
      <c r="E267" s="125"/>
      <c r="F267" s="125"/>
      <c r="G267" s="125"/>
      <c r="H267" s="125"/>
      <c r="I267" s="125"/>
      <c r="J267" s="125"/>
      <c r="K267" s="125"/>
      <c r="L267" s="125"/>
      <c r="M267" s="125"/>
      <c r="N267" s="125"/>
      <c r="O267" s="125"/>
      <c r="P267" s="125"/>
      <c r="Q267" s="125"/>
    </row>
    <row r="268" spans="2:17">
      <c r="B268" s="124"/>
      <c r="C268" s="124"/>
      <c r="D268" s="125"/>
      <c r="E268" s="125"/>
      <c r="F268" s="125"/>
      <c r="G268" s="125"/>
      <c r="H268" s="125"/>
      <c r="I268" s="125"/>
      <c r="J268" s="125"/>
      <c r="K268" s="125"/>
      <c r="L268" s="125"/>
      <c r="M268" s="125"/>
      <c r="N268" s="125"/>
      <c r="O268" s="125"/>
      <c r="P268" s="125"/>
      <c r="Q268" s="125"/>
    </row>
    <row r="269" spans="2:17">
      <c r="B269" s="124"/>
      <c r="C269" s="124"/>
      <c r="D269" s="125"/>
      <c r="E269" s="125"/>
      <c r="F269" s="125"/>
      <c r="G269" s="125"/>
      <c r="H269" s="125"/>
      <c r="I269" s="125"/>
      <c r="J269" s="125"/>
      <c r="K269" s="125"/>
      <c r="L269" s="125"/>
      <c r="M269" s="125"/>
      <c r="N269" s="125"/>
      <c r="O269" s="125"/>
      <c r="P269" s="125"/>
      <c r="Q269" s="125"/>
    </row>
    <row r="270" spans="2:17">
      <c r="B270" s="124"/>
      <c r="C270" s="124"/>
      <c r="D270" s="125"/>
      <c r="E270" s="125"/>
      <c r="F270" s="125"/>
      <c r="G270" s="125"/>
      <c r="H270" s="125"/>
      <c r="I270" s="125"/>
      <c r="J270" s="125"/>
      <c r="K270" s="125"/>
      <c r="L270" s="125"/>
      <c r="M270" s="125"/>
      <c r="N270" s="125"/>
      <c r="O270" s="125"/>
      <c r="P270" s="125"/>
      <c r="Q270" s="125"/>
    </row>
    <row r="271" spans="2:17">
      <c r="B271" s="124"/>
      <c r="C271" s="124"/>
      <c r="D271" s="125"/>
      <c r="E271" s="125"/>
      <c r="F271" s="125"/>
      <c r="G271" s="125"/>
      <c r="H271" s="125"/>
      <c r="I271" s="125"/>
      <c r="J271" s="125"/>
      <c r="K271" s="125"/>
      <c r="L271" s="125"/>
      <c r="M271" s="125"/>
      <c r="N271" s="125"/>
      <c r="O271" s="125"/>
      <c r="P271" s="125"/>
      <c r="Q271" s="125"/>
    </row>
    <row r="272" spans="2:17">
      <c r="B272" s="124"/>
      <c r="C272" s="124"/>
      <c r="D272" s="125"/>
      <c r="E272" s="125"/>
      <c r="F272" s="125"/>
      <c r="G272" s="125"/>
      <c r="H272" s="125"/>
      <c r="I272" s="125"/>
      <c r="J272" s="125"/>
      <c r="K272" s="125"/>
      <c r="L272" s="125"/>
      <c r="M272" s="125"/>
      <c r="N272" s="125"/>
      <c r="O272" s="125"/>
      <c r="P272" s="125"/>
      <c r="Q272" s="125"/>
    </row>
    <row r="273" spans="2:17">
      <c r="B273" s="124"/>
      <c r="C273" s="124"/>
      <c r="D273" s="125"/>
      <c r="E273" s="125"/>
      <c r="F273" s="125"/>
      <c r="G273" s="125"/>
      <c r="H273" s="125"/>
      <c r="I273" s="125"/>
      <c r="J273" s="125"/>
      <c r="K273" s="125"/>
      <c r="L273" s="125"/>
      <c r="M273" s="125"/>
      <c r="N273" s="125"/>
      <c r="O273" s="125"/>
      <c r="P273" s="125"/>
      <c r="Q273" s="125"/>
    </row>
    <row r="274" spans="2:17">
      <c r="B274" s="124"/>
      <c r="C274" s="124"/>
      <c r="D274" s="125"/>
      <c r="E274" s="125"/>
      <c r="F274" s="125"/>
      <c r="G274" s="125"/>
      <c r="H274" s="125"/>
      <c r="I274" s="125"/>
      <c r="J274" s="125"/>
      <c r="K274" s="125"/>
      <c r="L274" s="125"/>
      <c r="M274" s="125"/>
      <c r="N274" s="125"/>
      <c r="O274" s="125"/>
      <c r="P274" s="125"/>
      <c r="Q274" s="125"/>
    </row>
    <row r="275" spans="2:17">
      <c r="B275" s="124"/>
      <c r="C275" s="124"/>
      <c r="D275" s="125"/>
      <c r="E275" s="125"/>
      <c r="F275" s="125"/>
      <c r="G275" s="125"/>
      <c r="H275" s="125"/>
      <c r="I275" s="125"/>
      <c r="J275" s="125"/>
      <c r="K275" s="125"/>
      <c r="L275" s="125"/>
      <c r="M275" s="125"/>
      <c r="N275" s="125"/>
      <c r="O275" s="125"/>
      <c r="P275" s="125"/>
      <c r="Q275" s="125"/>
    </row>
    <row r="276" spans="2:17">
      <c r="B276" s="124"/>
      <c r="C276" s="124"/>
      <c r="D276" s="125"/>
      <c r="E276" s="125"/>
      <c r="F276" s="125"/>
      <c r="G276" s="125"/>
      <c r="H276" s="125"/>
      <c r="I276" s="125"/>
      <c r="J276" s="125"/>
      <c r="K276" s="125"/>
      <c r="L276" s="125"/>
      <c r="M276" s="125"/>
      <c r="N276" s="125"/>
      <c r="O276" s="125"/>
      <c r="P276" s="125"/>
      <c r="Q276" s="125"/>
    </row>
    <row r="277" spans="2:17">
      <c r="B277" s="124"/>
      <c r="C277" s="124"/>
      <c r="D277" s="125"/>
      <c r="E277" s="125"/>
      <c r="F277" s="125"/>
      <c r="G277" s="125"/>
      <c r="H277" s="125"/>
      <c r="I277" s="125"/>
      <c r="J277" s="125"/>
      <c r="K277" s="125"/>
      <c r="L277" s="125"/>
      <c r="M277" s="125"/>
      <c r="N277" s="125"/>
      <c r="O277" s="125"/>
      <c r="P277" s="125"/>
      <c r="Q277" s="125"/>
    </row>
    <row r="278" spans="2:17">
      <c r="B278" s="124"/>
      <c r="C278" s="124"/>
      <c r="D278" s="125"/>
      <c r="E278" s="125"/>
      <c r="F278" s="125"/>
      <c r="G278" s="125"/>
      <c r="H278" s="125"/>
      <c r="I278" s="125"/>
      <c r="J278" s="125"/>
      <c r="K278" s="125"/>
      <c r="L278" s="125"/>
      <c r="M278" s="125"/>
      <c r="N278" s="125"/>
      <c r="O278" s="125"/>
      <c r="P278" s="125"/>
      <c r="Q278" s="125"/>
    </row>
    <row r="279" spans="2:17">
      <c r="B279" s="124"/>
      <c r="C279" s="124"/>
      <c r="D279" s="125"/>
      <c r="E279" s="125"/>
      <c r="F279" s="125"/>
      <c r="G279" s="125"/>
      <c r="H279" s="125"/>
      <c r="I279" s="125"/>
      <c r="J279" s="125"/>
      <c r="K279" s="125"/>
      <c r="L279" s="125"/>
      <c r="M279" s="125"/>
      <c r="N279" s="125"/>
      <c r="O279" s="125"/>
      <c r="P279" s="125"/>
      <c r="Q279" s="125"/>
    </row>
    <row r="280" spans="2:17">
      <c r="B280" s="124"/>
      <c r="C280" s="124"/>
      <c r="D280" s="125"/>
      <c r="E280" s="125"/>
      <c r="F280" s="125"/>
      <c r="G280" s="125"/>
      <c r="H280" s="125"/>
      <c r="I280" s="125"/>
      <c r="J280" s="125"/>
      <c r="K280" s="125"/>
      <c r="L280" s="125"/>
      <c r="M280" s="125"/>
      <c r="N280" s="125"/>
      <c r="O280" s="125"/>
      <c r="P280" s="125"/>
      <c r="Q280" s="125"/>
    </row>
    <row r="281" spans="2:17">
      <c r="B281" s="124"/>
      <c r="C281" s="124"/>
      <c r="D281" s="125"/>
      <c r="E281" s="125"/>
      <c r="F281" s="125"/>
      <c r="G281" s="125"/>
      <c r="H281" s="125"/>
      <c r="I281" s="125"/>
      <c r="J281" s="125"/>
      <c r="K281" s="125"/>
      <c r="L281" s="125"/>
      <c r="M281" s="125"/>
      <c r="N281" s="125"/>
      <c r="O281" s="125"/>
      <c r="P281" s="125"/>
      <c r="Q281" s="125"/>
    </row>
    <row r="282" spans="2:17">
      <c r="B282" s="124"/>
      <c r="C282" s="124"/>
      <c r="D282" s="125"/>
      <c r="E282" s="125"/>
      <c r="F282" s="125"/>
      <c r="G282" s="125"/>
      <c r="H282" s="125"/>
      <c r="I282" s="125"/>
      <c r="J282" s="125"/>
      <c r="K282" s="125"/>
      <c r="L282" s="125"/>
      <c r="M282" s="125"/>
      <c r="N282" s="125"/>
      <c r="O282" s="125"/>
      <c r="P282" s="125"/>
      <c r="Q282" s="125"/>
    </row>
    <row r="283" spans="2:17">
      <c r="B283" s="124"/>
      <c r="C283" s="124"/>
      <c r="D283" s="125"/>
      <c r="E283" s="125"/>
      <c r="F283" s="125"/>
      <c r="G283" s="125"/>
      <c r="H283" s="125"/>
      <c r="I283" s="125"/>
      <c r="J283" s="125"/>
      <c r="K283" s="125"/>
      <c r="L283" s="125"/>
      <c r="M283" s="125"/>
      <c r="N283" s="125"/>
      <c r="O283" s="125"/>
      <c r="P283" s="125"/>
      <c r="Q283" s="125"/>
    </row>
    <row r="284" spans="2:17">
      <c r="B284" s="124"/>
      <c r="C284" s="124"/>
      <c r="D284" s="125"/>
      <c r="E284" s="125"/>
      <c r="F284" s="125"/>
      <c r="G284" s="125"/>
      <c r="H284" s="125"/>
      <c r="I284" s="125"/>
      <c r="J284" s="125"/>
      <c r="K284" s="125"/>
      <c r="L284" s="125"/>
      <c r="M284" s="125"/>
      <c r="N284" s="125"/>
      <c r="O284" s="125"/>
      <c r="P284" s="125"/>
      <c r="Q284" s="125"/>
    </row>
    <row r="285" spans="2:17">
      <c r="B285" s="124"/>
      <c r="C285" s="124"/>
      <c r="D285" s="125"/>
      <c r="E285" s="125"/>
      <c r="F285" s="125"/>
      <c r="G285" s="125"/>
      <c r="H285" s="125"/>
      <c r="I285" s="125"/>
      <c r="J285" s="125"/>
      <c r="K285" s="125"/>
      <c r="L285" s="125"/>
      <c r="M285" s="125"/>
      <c r="N285" s="125"/>
      <c r="O285" s="125"/>
      <c r="P285" s="125"/>
      <c r="Q285" s="125"/>
    </row>
    <row r="286" spans="2:17">
      <c r="B286" s="124"/>
      <c r="C286" s="124"/>
      <c r="D286" s="125"/>
      <c r="E286" s="125"/>
      <c r="F286" s="125"/>
      <c r="G286" s="125"/>
      <c r="H286" s="125"/>
      <c r="I286" s="125"/>
      <c r="J286" s="125"/>
      <c r="K286" s="125"/>
      <c r="L286" s="125"/>
      <c r="M286" s="125"/>
      <c r="N286" s="125"/>
      <c r="O286" s="125"/>
      <c r="P286" s="125"/>
      <c r="Q286" s="125"/>
    </row>
    <row r="287" spans="2:17">
      <c r="B287" s="124"/>
      <c r="C287" s="124"/>
      <c r="D287" s="125"/>
      <c r="E287" s="125"/>
      <c r="F287" s="125"/>
      <c r="G287" s="125"/>
      <c r="H287" s="125"/>
      <c r="I287" s="125"/>
      <c r="J287" s="125"/>
      <c r="K287" s="125"/>
      <c r="L287" s="125"/>
      <c r="M287" s="125"/>
      <c r="N287" s="125"/>
      <c r="O287" s="125"/>
      <c r="P287" s="125"/>
      <c r="Q287" s="125"/>
    </row>
    <row r="288" spans="2:17">
      <c r="B288" s="124"/>
      <c r="C288" s="124"/>
      <c r="D288" s="125"/>
      <c r="E288" s="125"/>
      <c r="F288" s="125"/>
      <c r="G288" s="125"/>
      <c r="H288" s="125"/>
      <c r="I288" s="125"/>
      <c r="J288" s="125"/>
      <c r="K288" s="125"/>
      <c r="L288" s="125"/>
      <c r="M288" s="125"/>
      <c r="N288" s="125"/>
      <c r="O288" s="125"/>
      <c r="P288" s="125"/>
      <c r="Q288" s="125"/>
    </row>
    <row r="289" spans="2:17">
      <c r="B289" s="124"/>
      <c r="C289" s="124"/>
      <c r="D289" s="125"/>
      <c r="E289" s="125"/>
      <c r="F289" s="125"/>
      <c r="G289" s="125"/>
      <c r="H289" s="125"/>
      <c r="I289" s="125"/>
      <c r="J289" s="125"/>
      <c r="K289" s="125"/>
      <c r="L289" s="125"/>
      <c r="M289" s="125"/>
      <c r="N289" s="125"/>
      <c r="O289" s="125"/>
      <c r="P289" s="125"/>
      <c r="Q289" s="125"/>
    </row>
    <row r="290" spans="2:17">
      <c r="B290" s="124"/>
      <c r="C290" s="124"/>
      <c r="D290" s="125"/>
      <c r="E290" s="125"/>
      <c r="F290" s="125"/>
      <c r="G290" s="125"/>
      <c r="H290" s="125"/>
      <c r="I290" s="125"/>
      <c r="J290" s="125"/>
      <c r="K290" s="125"/>
      <c r="L290" s="125"/>
      <c r="M290" s="125"/>
      <c r="N290" s="125"/>
      <c r="O290" s="125"/>
      <c r="P290" s="125"/>
      <c r="Q290" s="125"/>
    </row>
    <row r="291" spans="2:17">
      <c r="B291" s="124"/>
      <c r="C291" s="124"/>
      <c r="D291" s="125"/>
      <c r="E291" s="125"/>
      <c r="F291" s="125"/>
      <c r="G291" s="125"/>
      <c r="H291" s="125"/>
      <c r="I291" s="125"/>
      <c r="J291" s="125"/>
      <c r="K291" s="125"/>
      <c r="L291" s="125"/>
      <c r="M291" s="125"/>
      <c r="N291" s="125"/>
      <c r="O291" s="125"/>
      <c r="P291" s="125"/>
      <c r="Q291" s="125"/>
    </row>
    <row r="292" spans="2:17">
      <c r="B292" s="124"/>
      <c r="C292" s="124"/>
      <c r="D292" s="125"/>
      <c r="E292" s="125"/>
      <c r="F292" s="125"/>
      <c r="G292" s="125"/>
      <c r="H292" s="125"/>
      <c r="I292" s="125"/>
      <c r="J292" s="125"/>
      <c r="K292" s="125"/>
      <c r="L292" s="125"/>
      <c r="M292" s="125"/>
      <c r="N292" s="125"/>
      <c r="O292" s="125"/>
      <c r="P292" s="125"/>
      <c r="Q292" s="125"/>
    </row>
    <row r="293" spans="2:17">
      <c r="B293" s="124"/>
      <c r="C293" s="124"/>
      <c r="D293" s="125"/>
      <c r="E293" s="125"/>
      <c r="F293" s="125"/>
      <c r="G293" s="125"/>
      <c r="H293" s="125"/>
      <c r="I293" s="125"/>
      <c r="J293" s="125"/>
      <c r="K293" s="125"/>
      <c r="L293" s="125"/>
      <c r="M293" s="125"/>
      <c r="N293" s="125"/>
      <c r="O293" s="125"/>
      <c r="P293" s="125"/>
      <c r="Q293" s="125"/>
    </row>
    <row r="294" spans="2:17">
      <c r="B294" s="124"/>
      <c r="C294" s="124"/>
      <c r="D294" s="125"/>
      <c r="E294" s="125"/>
      <c r="F294" s="125"/>
      <c r="G294" s="125"/>
      <c r="H294" s="125"/>
      <c r="I294" s="125"/>
      <c r="J294" s="125"/>
      <c r="K294" s="125"/>
      <c r="L294" s="125"/>
      <c r="M294" s="125"/>
      <c r="N294" s="125"/>
      <c r="O294" s="125"/>
      <c r="P294" s="125"/>
      <c r="Q294" s="125"/>
    </row>
    <row r="295" spans="2:17">
      <c r="B295" s="124"/>
      <c r="C295" s="124"/>
      <c r="D295" s="125"/>
      <c r="E295" s="125"/>
      <c r="F295" s="125"/>
      <c r="G295" s="125"/>
      <c r="H295" s="125"/>
      <c r="I295" s="125"/>
      <c r="J295" s="125"/>
      <c r="K295" s="125"/>
      <c r="L295" s="125"/>
      <c r="M295" s="125"/>
      <c r="N295" s="125"/>
      <c r="O295" s="125"/>
      <c r="P295" s="125"/>
      <c r="Q295" s="125"/>
    </row>
    <row r="296" spans="2:17">
      <c r="B296" s="124"/>
      <c r="C296" s="124"/>
      <c r="D296" s="125"/>
      <c r="E296" s="125"/>
      <c r="F296" s="125"/>
      <c r="G296" s="125"/>
      <c r="H296" s="125"/>
      <c r="I296" s="125"/>
      <c r="J296" s="125"/>
      <c r="K296" s="125"/>
      <c r="L296" s="125"/>
      <c r="M296" s="125"/>
      <c r="N296" s="125"/>
      <c r="O296" s="125"/>
      <c r="P296" s="125"/>
      <c r="Q296" s="125"/>
    </row>
    <row r="297" spans="2:17">
      <c r="B297" s="124"/>
      <c r="C297" s="124"/>
      <c r="D297" s="125"/>
      <c r="E297" s="125"/>
      <c r="F297" s="125"/>
      <c r="G297" s="125"/>
      <c r="H297" s="125"/>
      <c r="I297" s="125"/>
      <c r="J297" s="125"/>
      <c r="K297" s="125"/>
      <c r="L297" s="125"/>
      <c r="M297" s="125"/>
      <c r="N297" s="125"/>
      <c r="O297" s="125"/>
      <c r="P297" s="125"/>
      <c r="Q297" s="125"/>
    </row>
    <row r="298" spans="2:17">
      <c r="B298" s="124"/>
      <c r="C298" s="124"/>
      <c r="D298" s="125"/>
      <c r="E298" s="125"/>
      <c r="F298" s="125"/>
      <c r="G298" s="125"/>
      <c r="H298" s="125"/>
      <c r="I298" s="125"/>
      <c r="J298" s="125"/>
      <c r="K298" s="125"/>
      <c r="L298" s="125"/>
      <c r="M298" s="125"/>
      <c r="N298" s="125"/>
      <c r="O298" s="125"/>
      <c r="P298" s="125"/>
      <c r="Q298" s="125"/>
    </row>
    <row r="299" spans="2:17">
      <c r="B299" s="124"/>
      <c r="C299" s="124"/>
      <c r="D299" s="125"/>
      <c r="E299" s="125"/>
      <c r="F299" s="125"/>
      <c r="G299" s="125"/>
      <c r="H299" s="125"/>
      <c r="I299" s="125"/>
      <c r="J299" s="125"/>
      <c r="K299" s="125"/>
      <c r="L299" s="125"/>
      <c r="M299" s="125"/>
      <c r="N299" s="125"/>
      <c r="O299" s="125"/>
      <c r="P299" s="125"/>
      <c r="Q299" s="125"/>
    </row>
    <row r="300" spans="2:17">
      <c r="B300" s="124"/>
      <c r="C300" s="124"/>
      <c r="D300" s="125"/>
      <c r="E300" s="125"/>
      <c r="F300" s="125"/>
      <c r="G300" s="125"/>
      <c r="H300" s="125"/>
      <c r="I300" s="125"/>
      <c r="J300" s="125"/>
      <c r="K300" s="125"/>
      <c r="L300" s="125"/>
      <c r="M300" s="125"/>
      <c r="N300" s="125"/>
      <c r="O300" s="125"/>
      <c r="P300" s="125"/>
      <c r="Q300" s="125"/>
    </row>
    <row r="301" spans="2:17">
      <c r="B301" s="124"/>
      <c r="C301" s="124"/>
      <c r="D301" s="125"/>
      <c r="E301" s="125"/>
      <c r="F301" s="125"/>
      <c r="G301" s="125"/>
      <c r="H301" s="125"/>
      <c r="I301" s="125"/>
      <c r="J301" s="125"/>
      <c r="K301" s="125"/>
      <c r="L301" s="125"/>
      <c r="M301" s="125"/>
      <c r="N301" s="125"/>
      <c r="O301" s="125"/>
      <c r="P301" s="125"/>
      <c r="Q301" s="125"/>
    </row>
    <row r="302" spans="2:17">
      <c r="B302" s="124"/>
      <c r="C302" s="124"/>
      <c r="D302" s="125"/>
      <c r="E302" s="125"/>
      <c r="F302" s="125"/>
      <c r="G302" s="125"/>
      <c r="H302" s="125"/>
      <c r="I302" s="125"/>
      <c r="J302" s="125"/>
      <c r="K302" s="125"/>
      <c r="L302" s="125"/>
      <c r="M302" s="125"/>
      <c r="N302" s="125"/>
      <c r="O302" s="125"/>
      <c r="P302" s="125"/>
      <c r="Q302" s="125"/>
    </row>
    <row r="303" spans="2:17">
      <c r="B303" s="124"/>
      <c r="C303" s="124"/>
      <c r="D303" s="125"/>
      <c r="E303" s="125"/>
      <c r="F303" s="125"/>
      <c r="G303" s="125"/>
      <c r="H303" s="125"/>
      <c r="I303" s="125"/>
      <c r="J303" s="125"/>
      <c r="K303" s="125"/>
      <c r="L303" s="125"/>
      <c r="M303" s="125"/>
      <c r="N303" s="125"/>
      <c r="O303" s="125"/>
      <c r="P303" s="125"/>
      <c r="Q303" s="125"/>
    </row>
    <row r="304" spans="2:17">
      <c r="B304" s="124"/>
      <c r="C304" s="124"/>
      <c r="D304" s="125"/>
      <c r="E304" s="125"/>
      <c r="F304" s="125"/>
      <c r="G304" s="125"/>
      <c r="H304" s="125"/>
      <c r="I304" s="125"/>
      <c r="J304" s="125"/>
      <c r="K304" s="125"/>
      <c r="L304" s="125"/>
      <c r="M304" s="125"/>
      <c r="N304" s="125"/>
      <c r="O304" s="125"/>
      <c r="P304" s="125"/>
      <c r="Q304" s="125"/>
    </row>
    <row r="305" spans="2:17">
      <c r="B305" s="124"/>
      <c r="C305" s="124"/>
      <c r="D305" s="125"/>
      <c r="E305" s="125"/>
      <c r="F305" s="125"/>
      <c r="G305" s="125"/>
      <c r="H305" s="125"/>
      <c r="I305" s="125"/>
      <c r="J305" s="125"/>
      <c r="K305" s="125"/>
      <c r="L305" s="125"/>
      <c r="M305" s="125"/>
      <c r="N305" s="125"/>
      <c r="O305" s="125"/>
      <c r="P305" s="125"/>
      <c r="Q305" s="125"/>
    </row>
    <row r="306" spans="2:17">
      <c r="B306" s="124"/>
      <c r="C306" s="124"/>
      <c r="D306" s="125"/>
      <c r="E306" s="125"/>
      <c r="F306" s="125"/>
      <c r="G306" s="125"/>
      <c r="H306" s="125"/>
      <c r="I306" s="125"/>
      <c r="J306" s="125"/>
      <c r="K306" s="125"/>
      <c r="L306" s="125"/>
      <c r="M306" s="125"/>
      <c r="N306" s="125"/>
      <c r="O306" s="125"/>
      <c r="P306" s="125"/>
      <c r="Q306" s="125"/>
    </row>
    <row r="307" spans="2:17">
      <c r="B307" s="124"/>
      <c r="C307" s="124"/>
      <c r="D307" s="125"/>
      <c r="E307" s="125"/>
      <c r="F307" s="125"/>
      <c r="G307" s="125"/>
      <c r="H307" s="125"/>
      <c r="I307" s="125"/>
      <c r="J307" s="125"/>
      <c r="K307" s="125"/>
      <c r="L307" s="125"/>
      <c r="M307" s="125"/>
      <c r="N307" s="125"/>
      <c r="O307" s="125"/>
      <c r="P307" s="125"/>
      <c r="Q307" s="125"/>
    </row>
    <row r="308" spans="2:17">
      <c r="B308" s="124"/>
      <c r="C308" s="124"/>
      <c r="D308" s="125"/>
      <c r="E308" s="125"/>
      <c r="F308" s="125"/>
      <c r="G308" s="125"/>
      <c r="H308" s="125"/>
      <c r="I308" s="125"/>
      <c r="J308" s="125"/>
      <c r="K308" s="125"/>
      <c r="L308" s="125"/>
      <c r="M308" s="125"/>
      <c r="N308" s="125"/>
      <c r="O308" s="125"/>
      <c r="P308" s="125"/>
      <c r="Q308" s="125"/>
    </row>
    <row r="309" spans="2:17">
      <c r="B309" s="124"/>
      <c r="C309" s="124"/>
      <c r="D309" s="125"/>
      <c r="E309" s="125"/>
      <c r="F309" s="125"/>
      <c r="G309" s="125"/>
      <c r="H309" s="125"/>
      <c r="I309" s="125"/>
      <c r="J309" s="125"/>
      <c r="K309" s="125"/>
      <c r="L309" s="125"/>
      <c r="M309" s="125"/>
      <c r="N309" s="125"/>
      <c r="O309" s="125"/>
      <c r="P309" s="125"/>
      <c r="Q309" s="125"/>
    </row>
    <row r="310" spans="2:17">
      <c r="B310" s="124"/>
      <c r="C310" s="124"/>
      <c r="D310" s="125"/>
      <c r="E310" s="125"/>
      <c r="F310" s="125"/>
      <c r="G310" s="125"/>
      <c r="H310" s="125"/>
      <c r="I310" s="125"/>
      <c r="J310" s="125"/>
      <c r="K310" s="125"/>
      <c r="L310" s="125"/>
      <c r="M310" s="125"/>
      <c r="N310" s="125"/>
      <c r="O310" s="125"/>
      <c r="P310" s="125"/>
      <c r="Q310" s="125"/>
    </row>
    <row r="311" spans="2:17">
      <c r="B311" s="124"/>
      <c r="C311" s="124"/>
      <c r="D311" s="125"/>
      <c r="E311" s="125"/>
      <c r="F311" s="125"/>
      <c r="G311" s="125"/>
      <c r="H311" s="125"/>
      <c r="I311" s="125"/>
      <c r="J311" s="125"/>
      <c r="K311" s="125"/>
      <c r="L311" s="125"/>
      <c r="M311" s="125"/>
      <c r="N311" s="125"/>
      <c r="O311" s="125"/>
      <c r="P311" s="125"/>
      <c r="Q311" s="125"/>
    </row>
    <row r="312" spans="2:17">
      <c r="B312" s="124"/>
      <c r="C312" s="124"/>
      <c r="D312" s="125"/>
      <c r="E312" s="125"/>
      <c r="F312" s="125"/>
      <c r="G312" s="125"/>
      <c r="H312" s="125"/>
      <c r="I312" s="125"/>
      <c r="J312" s="125"/>
      <c r="K312" s="125"/>
      <c r="L312" s="125"/>
      <c r="M312" s="125"/>
      <c r="N312" s="125"/>
      <c r="O312" s="125"/>
      <c r="P312" s="125"/>
      <c r="Q312" s="125"/>
    </row>
    <row r="313" spans="2:17">
      <c r="B313" s="124"/>
      <c r="C313" s="124"/>
      <c r="D313" s="125"/>
      <c r="E313" s="125"/>
      <c r="F313" s="125"/>
      <c r="G313" s="125"/>
      <c r="H313" s="125"/>
      <c r="I313" s="125"/>
      <c r="J313" s="125"/>
      <c r="K313" s="125"/>
      <c r="L313" s="125"/>
      <c r="M313" s="125"/>
      <c r="N313" s="125"/>
      <c r="O313" s="125"/>
      <c r="P313" s="125"/>
      <c r="Q313" s="125"/>
    </row>
    <row r="314" spans="2:17">
      <c r="B314" s="124"/>
      <c r="C314" s="124"/>
      <c r="D314" s="125"/>
      <c r="E314" s="125"/>
      <c r="F314" s="125"/>
      <c r="G314" s="125"/>
      <c r="H314" s="125"/>
      <c r="I314" s="125"/>
      <c r="J314" s="125"/>
      <c r="K314" s="125"/>
      <c r="L314" s="125"/>
      <c r="M314" s="125"/>
      <c r="N314" s="125"/>
      <c r="O314" s="125"/>
      <c r="P314" s="125"/>
      <c r="Q314" s="125"/>
    </row>
    <row r="315" spans="2:17">
      <c r="B315" s="124"/>
      <c r="C315" s="124"/>
      <c r="D315" s="125"/>
      <c r="E315" s="125"/>
      <c r="F315" s="125"/>
      <c r="G315" s="125"/>
      <c r="H315" s="125"/>
      <c r="I315" s="125"/>
      <c r="J315" s="125"/>
      <c r="K315" s="125"/>
      <c r="L315" s="125"/>
      <c r="M315" s="125"/>
      <c r="N315" s="125"/>
      <c r="O315" s="125"/>
      <c r="P315" s="125"/>
      <c r="Q315" s="125"/>
    </row>
    <row r="316" spans="2:17">
      <c r="B316" s="124"/>
      <c r="C316" s="124"/>
      <c r="D316" s="125"/>
      <c r="E316" s="125"/>
      <c r="F316" s="125"/>
      <c r="G316" s="125"/>
      <c r="H316" s="125"/>
      <c r="I316" s="125"/>
      <c r="J316" s="125"/>
      <c r="K316" s="125"/>
      <c r="L316" s="125"/>
      <c r="M316" s="125"/>
      <c r="N316" s="125"/>
      <c r="O316" s="125"/>
      <c r="P316" s="125"/>
      <c r="Q316" s="125"/>
    </row>
    <row r="317" spans="2:17">
      <c r="B317" s="124"/>
      <c r="C317" s="124"/>
      <c r="D317" s="125"/>
      <c r="E317" s="125"/>
      <c r="F317" s="125"/>
      <c r="G317" s="125"/>
      <c r="H317" s="125"/>
      <c r="I317" s="125"/>
      <c r="J317" s="125"/>
      <c r="K317" s="125"/>
      <c r="L317" s="125"/>
      <c r="M317" s="125"/>
      <c r="N317" s="125"/>
      <c r="O317" s="125"/>
      <c r="P317" s="125"/>
      <c r="Q317" s="125"/>
    </row>
    <row r="318" spans="2:17">
      <c r="B318" s="124"/>
      <c r="C318" s="124"/>
      <c r="D318" s="125"/>
      <c r="E318" s="125"/>
      <c r="F318" s="125"/>
      <c r="G318" s="125"/>
      <c r="H318" s="125"/>
      <c r="I318" s="125"/>
      <c r="J318" s="125"/>
      <c r="K318" s="125"/>
      <c r="L318" s="125"/>
      <c r="M318" s="125"/>
      <c r="N318" s="125"/>
      <c r="O318" s="125"/>
      <c r="P318" s="125"/>
      <c r="Q318" s="125"/>
    </row>
    <row r="319" spans="2:17">
      <c r="B319" s="124"/>
      <c r="C319" s="124"/>
      <c r="D319" s="125"/>
      <c r="E319" s="125"/>
      <c r="F319" s="125"/>
      <c r="G319" s="125"/>
      <c r="H319" s="125"/>
      <c r="I319" s="125"/>
      <c r="J319" s="125"/>
      <c r="K319" s="125"/>
      <c r="L319" s="125"/>
      <c r="M319" s="125"/>
      <c r="N319" s="125"/>
      <c r="O319" s="125"/>
      <c r="P319" s="125"/>
      <c r="Q319" s="125"/>
    </row>
    <row r="320" spans="2:17">
      <c r="B320" s="124"/>
      <c r="C320" s="124"/>
      <c r="D320" s="125"/>
      <c r="E320" s="125"/>
      <c r="F320" s="125"/>
      <c r="G320" s="125"/>
      <c r="H320" s="125"/>
      <c r="I320" s="125"/>
      <c r="J320" s="125"/>
      <c r="K320" s="125"/>
      <c r="L320" s="125"/>
      <c r="M320" s="125"/>
      <c r="N320" s="125"/>
      <c r="O320" s="125"/>
      <c r="P320" s="125"/>
      <c r="Q320" s="125"/>
    </row>
    <row r="321" spans="2:17">
      <c r="B321" s="124"/>
      <c r="C321" s="124"/>
      <c r="D321" s="125"/>
      <c r="E321" s="125"/>
      <c r="F321" s="125"/>
      <c r="G321" s="125"/>
      <c r="H321" s="125"/>
      <c r="I321" s="125"/>
      <c r="J321" s="125"/>
      <c r="K321" s="125"/>
      <c r="L321" s="125"/>
      <c r="M321" s="125"/>
      <c r="N321" s="125"/>
      <c r="O321" s="125"/>
      <c r="P321" s="125"/>
      <c r="Q321" s="125"/>
    </row>
    <row r="322" spans="2:17">
      <c r="B322" s="124"/>
      <c r="C322" s="124"/>
      <c r="D322" s="125"/>
      <c r="E322" s="125"/>
      <c r="F322" s="125"/>
      <c r="G322" s="125"/>
      <c r="H322" s="125"/>
      <c r="I322" s="125"/>
      <c r="J322" s="125"/>
      <c r="K322" s="125"/>
      <c r="L322" s="125"/>
      <c r="M322" s="125"/>
      <c r="N322" s="125"/>
      <c r="O322" s="125"/>
      <c r="P322" s="125"/>
      <c r="Q322" s="125"/>
    </row>
    <row r="323" spans="2:17">
      <c r="B323" s="124"/>
      <c r="C323" s="124"/>
      <c r="D323" s="125"/>
      <c r="E323" s="125"/>
      <c r="F323" s="125"/>
      <c r="G323" s="125"/>
      <c r="H323" s="125"/>
      <c r="I323" s="125"/>
      <c r="J323" s="125"/>
      <c r="K323" s="125"/>
      <c r="L323" s="125"/>
      <c r="M323" s="125"/>
      <c r="N323" s="125"/>
      <c r="O323" s="125"/>
      <c r="P323" s="125"/>
      <c r="Q323" s="125"/>
    </row>
    <row r="324" spans="2:17">
      <c r="B324" s="124"/>
      <c r="C324" s="124"/>
      <c r="D324" s="125"/>
      <c r="E324" s="125"/>
      <c r="F324" s="125"/>
      <c r="G324" s="125"/>
      <c r="H324" s="125"/>
      <c r="I324" s="125"/>
      <c r="J324" s="125"/>
      <c r="K324" s="125"/>
      <c r="L324" s="125"/>
      <c r="M324" s="125"/>
      <c r="N324" s="125"/>
      <c r="O324" s="125"/>
      <c r="P324" s="125"/>
      <c r="Q324" s="125"/>
    </row>
    <row r="325" spans="2:17">
      <c r="B325" s="124"/>
      <c r="C325" s="124"/>
      <c r="D325" s="125"/>
      <c r="E325" s="125"/>
      <c r="F325" s="125"/>
      <c r="G325" s="125"/>
      <c r="H325" s="125"/>
      <c r="I325" s="125"/>
      <c r="J325" s="125"/>
      <c r="K325" s="125"/>
      <c r="L325" s="125"/>
      <c r="M325" s="125"/>
      <c r="N325" s="125"/>
      <c r="O325" s="125"/>
      <c r="P325" s="125"/>
      <c r="Q325" s="125"/>
    </row>
    <row r="326" spans="2:17">
      <c r="B326" s="124"/>
      <c r="C326" s="124"/>
      <c r="D326" s="125"/>
      <c r="E326" s="125"/>
      <c r="F326" s="125"/>
      <c r="G326" s="125"/>
      <c r="H326" s="125"/>
      <c r="I326" s="125"/>
      <c r="J326" s="125"/>
      <c r="K326" s="125"/>
      <c r="L326" s="125"/>
      <c r="M326" s="125"/>
      <c r="N326" s="125"/>
      <c r="O326" s="125"/>
      <c r="P326" s="125"/>
      <c r="Q326" s="125"/>
    </row>
    <row r="327" spans="2:17">
      <c r="B327" s="124"/>
      <c r="C327" s="124"/>
      <c r="D327" s="125"/>
      <c r="E327" s="125"/>
      <c r="F327" s="125"/>
      <c r="G327" s="125"/>
      <c r="H327" s="125"/>
      <c r="I327" s="125"/>
      <c r="J327" s="125"/>
      <c r="K327" s="125"/>
      <c r="L327" s="125"/>
      <c r="M327" s="125"/>
      <c r="N327" s="125"/>
      <c r="O327" s="125"/>
      <c r="P327" s="125"/>
      <c r="Q327" s="125"/>
    </row>
    <row r="328" spans="2:17">
      <c r="B328" s="124"/>
      <c r="C328" s="124"/>
      <c r="D328" s="125"/>
      <c r="E328" s="125"/>
      <c r="F328" s="125"/>
      <c r="G328" s="125"/>
      <c r="H328" s="125"/>
      <c r="I328" s="125"/>
      <c r="J328" s="125"/>
      <c r="K328" s="125"/>
      <c r="L328" s="125"/>
      <c r="M328" s="125"/>
      <c r="N328" s="125"/>
      <c r="O328" s="125"/>
      <c r="P328" s="125"/>
      <c r="Q328" s="125"/>
    </row>
    <row r="329" spans="2:17">
      <c r="B329" s="124"/>
      <c r="C329" s="124"/>
      <c r="D329" s="125"/>
      <c r="E329" s="125"/>
      <c r="F329" s="125"/>
      <c r="G329" s="125"/>
      <c r="H329" s="125"/>
      <c r="I329" s="125"/>
      <c r="J329" s="125"/>
      <c r="K329" s="125"/>
      <c r="L329" s="125"/>
      <c r="M329" s="125"/>
      <c r="N329" s="125"/>
      <c r="O329" s="125"/>
      <c r="P329" s="125"/>
      <c r="Q329" s="125"/>
    </row>
    <row r="330" spans="2:17">
      <c r="B330" s="124"/>
      <c r="C330" s="124"/>
      <c r="D330" s="125"/>
      <c r="E330" s="125"/>
      <c r="F330" s="125"/>
      <c r="G330" s="125"/>
      <c r="H330" s="125"/>
      <c r="I330" s="125"/>
      <c r="J330" s="125"/>
      <c r="K330" s="125"/>
      <c r="L330" s="125"/>
      <c r="M330" s="125"/>
      <c r="N330" s="125"/>
      <c r="O330" s="125"/>
      <c r="P330" s="125"/>
      <c r="Q330" s="125"/>
    </row>
    <row r="331" spans="2:17">
      <c r="B331" s="124"/>
      <c r="C331" s="124"/>
      <c r="D331" s="125"/>
      <c r="E331" s="125"/>
      <c r="F331" s="125"/>
      <c r="G331" s="125"/>
      <c r="H331" s="125"/>
      <c r="I331" s="125"/>
      <c r="J331" s="125"/>
      <c r="K331" s="125"/>
      <c r="L331" s="125"/>
      <c r="M331" s="125"/>
      <c r="N331" s="125"/>
      <c r="O331" s="125"/>
      <c r="P331" s="125"/>
      <c r="Q331" s="125"/>
    </row>
    <row r="332" spans="2:17">
      <c r="B332" s="124"/>
      <c r="C332" s="124"/>
      <c r="D332" s="125"/>
      <c r="E332" s="125"/>
      <c r="F332" s="125"/>
      <c r="G332" s="125"/>
      <c r="H332" s="125"/>
      <c r="I332" s="125"/>
      <c r="J332" s="125"/>
      <c r="K332" s="125"/>
      <c r="L332" s="125"/>
      <c r="M332" s="125"/>
      <c r="N332" s="125"/>
      <c r="O332" s="125"/>
      <c r="P332" s="125"/>
      <c r="Q332" s="125"/>
    </row>
    <row r="333" spans="2:17">
      <c r="B333" s="124"/>
      <c r="C333" s="124"/>
      <c r="D333" s="125"/>
      <c r="E333" s="125"/>
      <c r="F333" s="125"/>
      <c r="G333" s="125"/>
      <c r="H333" s="125"/>
      <c r="I333" s="125"/>
      <c r="J333" s="125"/>
      <c r="K333" s="125"/>
      <c r="L333" s="125"/>
      <c r="M333" s="125"/>
      <c r="N333" s="125"/>
      <c r="O333" s="125"/>
      <c r="P333" s="125"/>
      <c r="Q333" s="125"/>
    </row>
    <row r="334" spans="2:17">
      <c r="B334" s="124"/>
      <c r="C334" s="124"/>
      <c r="D334" s="125"/>
      <c r="E334" s="125"/>
      <c r="F334" s="125"/>
      <c r="G334" s="125"/>
      <c r="H334" s="125"/>
      <c r="I334" s="125"/>
      <c r="J334" s="125"/>
      <c r="K334" s="125"/>
      <c r="L334" s="125"/>
      <c r="M334" s="125"/>
      <c r="N334" s="125"/>
      <c r="O334" s="125"/>
      <c r="P334" s="125"/>
      <c r="Q334" s="125"/>
    </row>
    <row r="335" spans="2:17">
      <c r="B335" s="124"/>
      <c r="C335" s="124"/>
      <c r="D335" s="125"/>
      <c r="E335" s="125"/>
      <c r="F335" s="125"/>
      <c r="G335" s="125"/>
      <c r="H335" s="125"/>
      <c r="I335" s="125"/>
      <c r="J335" s="125"/>
      <c r="K335" s="125"/>
      <c r="L335" s="125"/>
      <c r="M335" s="125"/>
      <c r="N335" s="125"/>
      <c r="O335" s="125"/>
      <c r="P335" s="125"/>
      <c r="Q335" s="125"/>
    </row>
    <row r="336" spans="2:17">
      <c r="B336" s="124"/>
      <c r="C336" s="124"/>
      <c r="D336" s="125"/>
      <c r="E336" s="125"/>
      <c r="F336" s="125"/>
      <c r="G336" s="125"/>
      <c r="H336" s="125"/>
      <c r="I336" s="125"/>
      <c r="J336" s="125"/>
      <c r="K336" s="125"/>
      <c r="L336" s="125"/>
      <c r="M336" s="125"/>
      <c r="N336" s="125"/>
      <c r="O336" s="125"/>
      <c r="P336" s="125"/>
      <c r="Q336" s="125"/>
    </row>
    <row r="337" spans="2:17">
      <c r="B337" s="124"/>
      <c r="C337" s="124"/>
      <c r="D337" s="125"/>
      <c r="E337" s="125"/>
      <c r="F337" s="125"/>
      <c r="G337" s="125"/>
      <c r="H337" s="125"/>
      <c r="I337" s="125"/>
      <c r="J337" s="125"/>
      <c r="K337" s="125"/>
      <c r="L337" s="125"/>
      <c r="M337" s="125"/>
      <c r="N337" s="125"/>
      <c r="O337" s="125"/>
      <c r="P337" s="125"/>
      <c r="Q337" s="125"/>
    </row>
    <row r="338" spans="2:17">
      <c r="B338" s="124"/>
      <c r="C338" s="124"/>
      <c r="D338" s="125"/>
      <c r="E338" s="125"/>
      <c r="F338" s="125"/>
      <c r="G338" s="125"/>
      <c r="H338" s="125"/>
      <c r="I338" s="125"/>
      <c r="J338" s="125"/>
      <c r="K338" s="125"/>
      <c r="L338" s="125"/>
      <c r="M338" s="125"/>
      <c r="N338" s="125"/>
      <c r="O338" s="125"/>
      <c r="P338" s="125"/>
      <c r="Q338" s="125"/>
    </row>
    <row r="339" spans="2:17">
      <c r="B339" s="124"/>
      <c r="C339" s="124"/>
      <c r="D339" s="125"/>
      <c r="E339" s="125"/>
      <c r="F339" s="125"/>
      <c r="G339" s="125"/>
      <c r="H339" s="125"/>
      <c r="I339" s="125"/>
      <c r="J339" s="125"/>
      <c r="K339" s="125"/>
      <c r="L339" s="125"/>
      <c r="M339" s="125"/>
      <c r="N339" s="125"/>
      <c r="O339" s="125"/>
      <c r="P339" s="125"/>
      <c r="Q339" s="125"/>
    </row>
    <row r="340" spans="2:17">
      <c r="B340" s="124"/>
      <c r="C340" s="124"/>
      <c r="D340" s="125"/>
      <c r="E340" s="125"/>
      <c r="F340" s="125"/>
      <c r="G340" s="125"/>
      <c r="H340" s="125"/>
      <c r="I340" s="125"/>
      <c r="J340" s="125"/>
      <c r="K340" s="125"/>
      <c r="L340" s="125"/>
      <c r="M340" s="125"/>
      <c r="N340" s="125"/>
      <c r="O340" s="125"/>
      <c r="P340" s="125"/>
      <c r="Q340" s="125"/>
    </row>
    <row r="341" spans="2:17">
      <c r="B341" s="124"/>
      <c r="C341" s="124"/>
      <c r="D341" s="125"/>
      <c r="E341" s="125"/>
      <c r="F341" s="125"/>
      <c r="G341" s="125"/>
      <c r="H341" s="125"/>
      <c r="I341" s="125"/>
      <c r="J341" s="125"/>
      <c r="K341" s="125"/>
      <c r="L341" s="125"/>
      <c r="M341" s="125"/>
      <c r="N341" s="125"/>
      <c r="O341" s="125"/>
      <c r="P341" s="125"/>
      <c r="Q341" s="125"/>
    </row>
    <row r="342" spans="2:17">
      <c r="B342" s="124"/>
      <c r="C342" s="124"/>
      <c r="D342" s="125"/>
      <c r="E342" s="125"/>
      <c r="F342" s="125"/>
      <c r="G342" s="125"/>
      <c r="H342" s="125"/>
      <c r="I342" s="125"/>
      <c r="J342" s="125"/>
      <c r="K342" s="125"/>
      <c r="L342" s="125"/>
      <c r="M342" s="125"/>
      <c r="N342" s="125"/>
      <c r="O342" s="125"/>
      <c r="P342" s="125"/>
      <c r="Q342" s="125"/>
    </row>
    <row r="343" spans="2:17">
      <c r="B343" s="124"/>
      <c r="C343" s="124"/>
      <c r="D343" s="125"/>
      <c r="E343" s="125"/>
      <c r="F343" s="125"/>
      <c r="G343" s="125"/>
      <c r="H343" s="125"/>
      <c r="I343" s="125"/>
      <c r="J343" s="125"/>
      <c r="K343" s="125"/>
      <c r="L343" s="125"/>
      <c r="M343" s="125"/>
      <c r="N343" s="125"/>
      <c r="O343" s="125"/>
      <c r="P343" s="125"/>
      <c r="Q343" s="125"/>
    </row>
    <row r="344" spans="2:17">
      <c r="B344" s="124"/>
      <c r="C344" s="124"/>
      <c r="D344" s="125"/>
      <c r="E344" s="125"/>
      <c r="F344" s="125"/>
      <c r="G344" s="125"/>
      <c r="H344" s="125"/>
      <c r="I344" s="125"/>
      <c r="J344" s="125"/>
      <c r="K344" s="125"/>
      <c r="L344" s="125"/>
      <c r="M344" s="125"/>
      <c r="N344" s="125"/>
      <c r="O344" s="125"/>
      <c r="P344" s="125"/>
      <c r="Q344" s="125"/>
    </row>
    <row r="345" spans="2:17">
      <c r="B345" s="124"/>
      <c r="C345" s="124"/>
      <c r="D345" s="125"/>
      <c r="E345" s="125"/>
      <c r="F345" s="125"/>
      <c r="G345" s="125"/>
      <c r="H345" s="125"/>
      <c r="I345" s="125"/>
      <c r="J345" s="125"/>
      <c r="K345" s="125"/>
      <c r="L345" s="125"/>
      <c r="M345" s="125"/>
      <c r="N345" s="125"/>
      <c r="O345" s="125"/>
      <c r="P345" s="125"/>
      <c r="Q345" s="125"/>
    </row>
    <row r="346" spans="2:17">
      <c r="B346" s="124"/>
      <c r="C346" s="124"/>
      <c r="D346" s="125"/>
      <c r="E346" s="125"/>
      <c r="F346" s="125"/>
      <c r="G346" s="125"/>
      <c r="H346" s="125"/>
      <c r="I346" s="125"/>
      <c r="J346" s="125"/>
      <c r="K346" s="125"/>
      <c r="L346" s="125"/>
      <c r="M346" s="125"/>
      <c r="N346" s="125"/>
      <c r="O346" s="125"/>
      <c r="P346" s="125"/>
      <c r="Q346" s="125"/>
    </row>
    <row r="347" spans="2:17">
      <c r="B347" s="124"/>
      <c r="C347" s="124"/>
      <c r="D347" s="125"/>
      <c r="E347" s="125"/>
      <c r="F347" s="125"/>
      <c r="G347" s="125"/>
      <c r="H347" s="125"/>
      <c r="I347" s="125"/>
      <c r="J347" s="125"/>
      <c r="K347" s="125"/>
      <c r="L347" s="125"/>
      <c r="M347" s="125"/>
      <c r="N347" s="125"/>
      <c r="O347" s="125"/>
      <c r="P347" s="125"/>
      <c r="Q347" s="125"/>
    </row>
    <row r="348" spans="2:17">
      <c r="B348" s="124"/>
      <c r="C348" s="124"/>
      <c r="D348" s="125"/>
      <c r="E348" s="125"/>
      <c r="F348" s="125"/>
      <c r="G348" s="125"/>
      <c r="H348" s="125"/>
      <c r="I348" s="125"/>
      <c r="J348" s="125"/>
      <c r="K348" s="125"/>
      <c r="L348" s="125"/>
      <c r="M348" s="125"/>
      <c r="N348" s="125"/>
      <c r="O348" s="125"/>
      <c r="P348" s="125"/>
      <c r="Q348" s="125"/>
    </row>
    <row r="349" spans="2:17">
      <c r="B349" s="124"/>
      <c r="C349" s="124"/>
      <c r="D349" s="125"/>
      <c r="E349" s="125"/>
      <c r="F349" s="125"/>
      <c r="G349" s="125"/>
      <c r="H349" s="125"/>
      <c r="I349" s="125"/>
      <c r="J349" s="125"/>
      <c r="K349" s="125"/>
      <c r="L349" s="125"/>
      <c r="M349" s="125"/>
      <c r="N349" s="125"/>
      <c r="O349" s="125"/>
      <c r="P349" s="125"/>
      <c r="Q349" s="125"/>
    </row>
    <row r="350" spans="2:17">
      <c r="B350" s="124"/>
      <c r="C350" s="124"/>
      <c r="D350" s="125"/>
      <c r="E350" s="125"/>
      <c r="F350" s="125"/>
      <c r="G350" s="125"/>
      <c r="H350" s="125"/>
      <c r="I350" s="125"/>
      <c r="J350" s="125"/>
      <c r="K350" s="125"/>
      <c r="L350" s="125"/>
      <c r="M350" s="125"/>
      <c r="N350" s="125"/>
      <c r="O350" s="125"/>
      <c r="P350" s="125"/>
      <c r="Q350" s="125"/>
    </row>
    <row r="351" spans="2:17">
      <c r="B351" s="124"/>
      <c r="C351" s="124"/>
      <c r="D351" s="125"/>
      <c r="E351" s="125"/>
      <c r="F351" s="125"/>
      <c r="G351" s="125"/>
      <c r="H351" s="125"/>
      <c r="I351" s="125"/>
      <c r="J351" s="125"/>
      <c r="K351" s="125"/>
      <c r="L351" s="125"/>
      <c r="M351" s="125"/>
      <c r="N351" s="125"/>
      <c r="O351" s="125"/>
      <c r="P351" s="125"/>
      <c r="Q351" s="125"/>
    </row>
    <row r="352" spans="2:17">
      <c r="B352" s="124"/>
      <c r="C352" s="124"/>
      <c r="D352" s="125"/>
      <c r="E352" s="125"/>
      <c r="F352" s="125"/>
      <c r="G352" s="125"/>
      <c r="H352" s="125"/>
      <c r="I352" s="125"/>
      <c r="J352" s="125"/>
      <c r="K352" s="125"/>
      <c r="L352" s="125"/>
      <c r="M352" s="125"/>
      <c r="N352" s="125"/>
      <c r="O352" s="125"/>
      <c r="P352" s="125"/>
      <c r="Q352" s="125"/>
    </row>
    <row r="353" spans="2:17">
      <c r="B353" s="124"/>
      <c r="C353" s="124"/>
      <c r="D353" s="125"/>
      <c r="E353" s="125"/>
      <c r="F353" s="125"/>
      <c r="G353" s="125"/>
      <c r="H353" s="125"/>
      <c r="I353" s="125"/>
      <c r="J353" s="125"/>
      <c r="K353" s="125"/>
      <c r="L353" s="125"/>
      <c r="M353" s="125"/>
      <c r="N353" s="125"/>
      <c r="O353" s="125"/>
      <c r="P353" s="125"/>
      <c r="Q353" s="125"/>
    </row>
    <row r="354" spans="2:17">
      <c r="B354" s="124"/>
      <c r="C354" s="124"/>
      <c r="D354" s="125"/>
      <c r="E354" s="125"/>
      <c r="F354" s="125"/>
      <c r="G354" s="125"/>
      <c r="H354" s="125"/>
      <c r="I354" s="125"/>
      <c r="J354" s="125"/>
      <c r="K354" s="125"/>
      <c r="L354" s="125"/>
      <c r="M354" s="125"/>
      <c r="N354" s="125"/>
      <c r="O354" s="125"/>
      <c r="P354" s="125"/>
      <c r="Q354" s="125"/>
    </row>
    <row r="355" spans="2:17">
      <c r="B355" s="124"/>
      <c r="C355" s="124"/>
      <c r="D355" s="125"/>
      <c r="E355" s="125"/>
      <c r="F355" s="125"/>
      <c r="G355" s="125"/>
      <c r="H355" s="125"/>
      <c r="I355" s="125"/>
      <c r="J355" s="125"/>
      <c r="K355" s="125"/>
      <c r="L355" s="125"/>
      <c r="M355" s="125"/>
      <c r="N355" s="125"/>
      <c r="O355" s="125"/>
      <c r="P355" s="125"/>
      <c r="Q355" s="125"/>
    </row>
    <row r="356" spans="2:17">
      <c r="B356" s="124"/>
      <c r="C356" s="124"/>
      <c r="D356" s="125"/>
      <c r="E356" s="125"/>
      <c r="F356" s="125"/>
      <c r="G356" s="125"/>
      <c r="H356" s="125"/>
      <c r="I356" s="125"/>
      <c r="J356" s="125"/>
      <c r="K356" s="125"/>
      <c r="L356" s="125"/>
      <c r="M356" s="125"/>
      <c r="N356" s="125"/>
      <c r="O356" s="125"/>
      <c r="P356" s="125"/>
      <c r="Q356" s="125"/>
    </row>
    <row r="357" spans="2:17">
      <c r="B357" s="124"/>
      <c r="C357" s="124"/>
      <c r="D357" s="125"/>
      <c r="E357" s="125"/>
      <c r="F357" s="125"/>
      <c r="G357" s="125"/>
      <c r="H357" s="125"/>
      <c r="I357" s="125"/>
      <c r="J357" s="125"/>
      <c r="K357" s="125"/>
      <c r="L357" s="125"/>
      <c r="M357" s="125"/>
      <c r="N357" s="125"/>
      <c r="O357" s="125"/>
      <c r="P357" s="125"/>
      <c r="Q357" s="125"/>
    </row>
    <row r="358" spans="2:17">
      <c r="B358" s="124"/>
      <c r="C358" s="124"/>
      <c r="D358" s="125"/>
      <c r="E358" s="125"/>
      <c r="F358" s="125"/>
      <c r="G358" s="125"/>
      <c r="H358" s="125"/>
      <c r="I358" s="125"/>
      <c r="J358" s="125"/>
      <c r="K358" s="125"/>
      <c r="L358" s="125"/>
      <c r="M358" s="125"/>
      <c r="N358" s="125"/>
      <c r="O358" s="125"/>
      <c r="P358" s="125"/>
      <c r="Q358" s="125"/>
    </row>
    <row r="359" spans="2:17">
      <c r="B359" s="124"/>
      <c r="C359" s="124"/>
      <c r="D359" s="125"/>
      <c r="E359" s="125"/>
      <c r="F359" s="125"/>
      <c r="G359" s="125"/>
      <c r="H359" s="125"/>
      <c r="I359" s="125"/>
      <c r="J359" s="125"/>
      <c r="K359" s="125"/>
      <c r="L359" s="125"/>
      <c r="M359" s="125"/>
      <c r="N359" s="125"/>
      <c r="O359" s="125"/>
      <c r="P359" s="125"/>
      <c r="Q359" s="125"/>
    </row>
    <row r="360" spans="2:17">
      <c r="B360" s="124"/>
      <c r="C360" s="124"/>
      <c r="D360" s="125"/>
      <c r="E360" s="125"/>
      <c r="F360" s="125"/>
      <c r="G360" s="125"/>
      <c r="H360" s="125"/>
      <c r="I360" s="125"/>
      <c r="J360" s="125"/>
      <c r="K360" s="125"/>
      <c r="L360" s="125"/>
      <c r="M360" s="125"/>
      <c r="N360" s="125"/>
      <c r="O360" s="125"/>
      <c r="P360" s="125"/>
      <c r="Q360" s="125"/>
    </row>
    <row r="361" spans="2:17">
      <c r="B361" s="124"/>
      <c r="C361" s="124"/>
      <c r="D361" s="125"/>
      <c r="E361" s="125"/>
      <c r="F361" s="125"/>
      <c r="G361" s="125"/>
      <c r="H361" s="125"/>
      <c r="I361" s="125"/>
      <c r="J361" s="125"/>
      <c r="K361" s="125"/>
      <c r="L361" s="125"/>
      <c r="M361" s="125"/>
      <c r="N361" s="125"/>
      <c r="O361" s="125"/>
      <c r="P361" s="125"/>
      <c r="Q361" s="125"/>
    </row>
    <row r="362" spans="2:17">
      <c r="B362" s="124"/>
      <c r="C362" s="124"/>
      <c r="D362" s="125"/>
      <c r="E362" s="125"/>
      <c r="F362" s="125"/>
      <c r="G362" s="125"/>
      <c r="H362" s="125"/>
      <c r="I362" s="125"/>
      <c r="J362" s="125"/>
      <c r="K362" s="125"/>
      <c r="L362" s="125"/>
      <c r="M362" s="125"/>
      <c r="N362" s="125"/>
      <c r="O362" s="125"/>
      <c r="P362" s="125"/>
      <c r="Q362" s="125"/>
    </row>
    <row r="363" spans="2:17">
      <c r="B363" s="124"/>
      <c r="C363" s="124"/>
      <c r="D363" s="125"/>
      <c r="E363" s="125"/>
      <c r="F363" s="125"/>
      <c r="G363" s="125"/>
      <c r="H363" s="125"/>
      <c r="I363" s="125"/>
      <c r="J363" s="125"/>
      <c r="K363" s="125"/>
      <c r="L363" s="125"/>
      <c r="M363" s="125"/>
      <c r="N363" s="125"/>
      <c r="O363" s="125"/>
      <c r="P363" s="125"/>
      <c r="Q363" s="125"/>
    </row>
    <row r="364" spans="2:17">
      <c r="B364" s="124"/>
      <c r="C364" s="124"/>
      <c r="D364" s="125"/>
      <c r="E364" s="125"/>
      <c r="F364" s="125"/>
      <c r="G364" s="125"/>
      <c r="H364" s="125"/>
      <c r="I364" s="125"/>
      <c r="J364" s="125"/>
      <c r="K364" s="125"/>
      <c r="L364" s="125"/>
      <c r="M364" s="125"/>
      <c r="N364" s="125"/>
      <c r="O364" s="125"/>
      <c r="P364" s="125"/>
      <c r="Q364" s="125"/>
    </row>
    <row r="365" spans="2:17">
      <c r="B365" s="124"/>
      <c r="C365" s="124"/>
      <c r="D365" s="125"/>
      <c r="E365" s="125"/>
      <c r="F365" s="125"/>
      <c r="G365" s="125"/>
      <c r="H365" s="125"/>
      <c r="I365" s="125"/>
      <c r="J365" s="125"/>
      <c r="K365" s="125"/>
      <c r="L365" s="125"/>
      <c r="M365" s="125"/>
      <c r="N365" s="125"/>
      <c r="O365" s="125"/>
      <c r="P365" s="125"/>
      <c r="Q365" s="125"/>
    </row>
    <row r="366" spans="2:17">
      <c r="B366" s="124"/>
      <c r="C366" s="124"/>
      <c r="D366" s="125"/>
      <c r="E366" s="125"/>
      <c r="F366" s="125"/>
      <c r="G366" s="125"/>
      <c r="H366" s="125"/>
      <c r="I366" s="125"/>
      <c r="J366" s="125"/>
      <c r="K366" s="125"/>
      <c r="L366" s="125"/>
      <c r="M366" s="125"/>
      <c r="N366" s="125"/>
      <c r="O366" s="125"/>
      <c r="P366" s="125"/>
      <c r="Q366" s="125"/>
    </row>
    <row r="367" spans="2:17">
      <c r="B367" s="124"/>
      <c r="C367" s="124"/>
      <c r="D367" s="125"/>
      <c r="E367" s="125"/>
      <c r="F367" s="125"/>
      <c r="G367" s="125"/>
      <c r="H367" s="125"/>
      <c r="I367" s="125"/>
      <c r="J367" s="125"/>
      <c r="K367" s="125"/>
      <c r="L367" s="125"/>
      <c r="M367" s="125"/>
      <c r="N367" s="125"/>
      <c r="O367" s="125"/>
      <c r="P367" s="125"/>
      <c r="Q367" s="125"/>
    </row>
    <row r="368" spans="2:17">
      <c r="B368" s="124"/>
      <c r="C368" s="124"/>
      <c r="D368" s="125"/>
      <c r="E368" s="125"/>
      <c r="F368" s="125"/>
      <c r="G368" s="125"/>
      <c r="H368" s="125"/>
      <c r="I368" s="125"/>
      <c r="J368" s="125"/>
      <c r="K368" s="125"/>
      <c r="L368" s="125"/>
      <c r="M368" s="125"/>
      <c r="N368" s="125"/>
      <c r="O368" s="125"/>
      <c r="P368" s="125"/>
      <c r="Q368" s="125"/>
    </row>
    <row r="369" spans="2:17">
      <c r="B369" s="124"/>
      <c r="C369" s="124"/>
      <c r="D369" s="125"/>
      <c r="E369" s="125"/>
      <c r="F369" s="125"/>
      <c r="G369" s="125"/>
      <c r="H369" s="125"/>
      <c r="I369" s="125"/>
      <c r="J369" s="125"/>
      <c r="K369" s="125"/>
      <c r="L369" s="125"/>
      <c r="M369" s="125"/>
      <c r="N369" s="125"/>
      <c r="O369" s="125"/>
      <c r="P369" s="125"/>
      <c r="Q369" s="125"/>
    </row>
    <row r="370" spans="2:17">
      <c r="B370" s="124"/>
      <c r="C370" s="124"/>
      <c r="D370" s="125"/>
      <c r="E370" s="125"/>
      <c r="F370" s="125"/>
      <c r="G370" s="125"/>
      <c r="H370" s="125"/>
      <c r="I370" s="125"/>
      <c r="J370" s="125"/>
      <c r="K370" s="125"/>
      <c r="L370" s="125"/>
      <c r="M370" s="125"/>
      <c r="N370" s="125"/>
      <c r="O370" s="125"/>
      <c r="P370" s="125"/>
      <c r="Q370" s="125"/>
    </row>
    <row r="371" spans="2:17">
      <c r="B371" s="124"/>
      <c r="C371" s="124"/>
      <c r="D371" s="125"/>
      <c r="E371" s="125"/>
      <c r="F371" s="125"/>
      <c r="G371" s="125"/>
      <c r="H371" s="125"/>
      <c r="I371" s="125"/>
      <c r="J371" s="125"/>
      <c r="K371" s="125"/>
      <c r="L371" s="125"/>
      <c r="M371" s="125"/>
      <c r="N371" s="125"/>
      <c r="O371" s="125"/>
      <c r="P371" s="125"/>
      <c r="Q371" s="125"/>
    </row>
    <row r="372" spans="2:17">
      <c r="B372" s="124"/>
      <c r="C372" s="124"/>
      <c r="D372" s="125"/>
      <c r="E372" s="125"/>
      <c r="F372" s="125"/>
      <c r="G372" s="125"/>
      <c r="H372" s="125"/>
      <c r="I372" s="125"/>
      <c r="J372" s="125"/>
      <c r="K372" s="125"/>
      <c r="L372" s="125"/>
      <c r="M372" s="125"/>
      <c r="N372" s="125"/>
      <c r="O372" s="125"/>
      <c r="P372" s="125"/>
      <c r="Q372" s="125"/>
    </row>
    <row r="373" spans="2:17">
      <c r="B373" s="124"/>
      <c r="C373" s="124"/>
      <c r="D373" s="125"/>
      <c r="E373" s="125"/>
      <c r="F373" s="125"/>
      <c r="G373" s="125"/>
      <c r="H373" s="125"/>
      <c r="I373" s="125"/>
      <c r="J373" s="125"/>
      <c r="K373" s="125"/>
      <c r="L373" s="125"/>
      <c r="M373" s="125"/>
      <c r="N373" s="125"/>
      <c r="O373" s="125"/>
      <c r="P373" s="125"/>
      <c r="Q373" s="125"/>
    </row>
    <row r="374" spans="2:17">
      <c r="B374" s="124"/>
      <c r="C374" s="124"/>
      <c r="D374" s="125"/>
      <c r="E374" s="125"/>
      <c r="F374" s="125"/>
      <c r="G374" s="125"/>
      <c r="H374" s="125"/>
      <c r="I374" s="125"/>
      <c r="J374" s="125"/>
      <c r="K374" s="125"/>
      <c r="L374" s="125"/>
      <c r="M374" s="125"/>
      <c r="N374" s="125"/>
      <c r="O374" s="125"/>
      <c r="P374" s="125"/>
      <c r="Q374" s="125"/>
    </row>
    <row r="375" spans="2:17">
      <c r="B375" s="124"/>
      <c r="C375" s="124"/>
      <c r="D375" s="125"/>
      <c r="E375" s="125"/>
      <c r="F375" s="125"/>
      <c r="G375" s="125"/>
      <c r="H375" s="125"/>
      <c r="I375" s="125"/>
      <c r="J375" s="125"/>
      <c r="K375" s="125"/>
      <c r="L375" s="125"/>
      <c r="M375" s="125"/>
      <c r="N375" s="125"/>
      <c r="O375" s="125"/>
      <c r="P375" s="125"/>
      <c r="Q375" s="125"/>
    </row>
    <row r="376" spans="2:17">
      <c r="B376" s="124"/>
      <c r="C376" s="124"/>
      <c r="D376" s="125"/>
      <c r="E376" s="125"/>
      <c r="F376" s="125"/>
      <c r="G376" s="125"/>
      <c r="H376" s="125"/>
      <c r="I376" s="125"/>
      <c r="J376" s="125"/>
      <c r="K376" s="125"/>
      <c r="L376" s="125"/>
      <c r="M376" s="125"/>
      <c r="N376" s="125"/>
      <c r="O376" s="125"/>
      <c r="P376" s="125"/>
      <c r="Q376" s="125"/>
    </row>
    <row r="377" spans="2:17">
      <c r="B377" s="124"/>
      <c r="C377" s="124"/>
      <c r="D377" s="125"/>
      <c r="E377" s="125"/>
      <c r="F377" s="125"/>
      <c r="G377" s="125"/>
      <c r="H377" s="125"/>
      <c r="I377" s="125"/>
      <c r="J377" s="125"/>
      <c r="K377" s="125"/>
      <c r="L377" s="125"/>
      <c r="M377" s="125"/>
      <c r="N377" s="125"/>
      <c r="O377" s="125"/>
      <c r="P377" s="125"/>
      <c r="Q377" s="125"/>
    </row>
    <row r="378" spans="2:17">
      <c r="B378" s="124"/>
      <c r="C378" s="124"/>
      <c r="D378" s="125"/>
      <c r="E378" s="125"/>
      <c r="F378" s="125"/>
      <c r="G378" s="125"/>
      <c r="H378" s="125"/>
      <c r="I378" s="125"/>
      <c r="J378" s="125"/>
      <c r="K378" s="125"/>
      <c r="L378" s="125"/>
      <c r="M378" s="125"/>
      <c r="N378" s="125"/>
      <c r="O378" s="125"/>
      <c r="P378" s="125"/>
      <c r="Q378" s="125"/>
    </row>
    <row r="379" spans="2:17">
      <c r="B379" s="124"/>
      <c r="C379" s="124"/>
      <c r="D379" s="125"/>
      <c r="E379" s="125"/>
      <c r="F379" s="125"/>
      <c r="G379" s="125"/>
      <c r="H379" s="125"/>
      <c r="I379" s="125"/>
      <c r="J379" s="125"/>
      <c r="K379" s="125"/>
      <c r="L379" s="125"/>
      <c r="M379" s="125"/>
      <c r="N379" s="125"/>
      <c r="O379" s="125"/>
      <c r="P379" s="125"/>
      <c r="Q379" s="125"/>
    </row>
    <row r="380" spans="2:17">
      <c r="B380" s="124"/>
      <c r="C380" s="124"/>
      <c r="D380" s="125"/>
      <c r="E380" s="125"/>
      <c r="F380" s="125"/>
      <c r="G380" s="125"/>
      <c r="H380" s="125"/>
      <c r="I380" s="125"/>
      <c r="J380" s="125"/>
      <c r="K380" s="125"/>
      <c r="L380" s="125"/>
      <c r="M380" s="125"/>
      <c r="N380" s="125"/>
      <c r="O380" s="125"/>
      <c r="P380" s="125"/>
      <c r="Q380" s="125"/>
    </row>
    <row r="381" spans="2:17">
      <c r="B381" s="124"/>
      <c r="C381" s="124"/>
      <c r="D381" s="125"/>
      <c r="E381" s="125"/>
      <c r="F381" s="125"/>
      <c r="G381" s="125"/>
      <c r="H381" s="125"/>
      <c r="I381" s="125"/>
      <c r="J381" s="125"/>
      <c r="K381" s="125"/>
      <c r="L381" s="125"/>
      <c r="M381" s="125"/>
      <c r="N381" s="125"/>
      <c r="O381" s="125"/>
      <c r="P381" s="125"/>
      <c r="Q381" s="125"/>
    </row>
    <row r="382" spans="2:17">
      <c r="B382" s="124"/>
      <c r="C382" s="124"/>
      <c r="D382" s="125"/>
      <c r="E382" s="125"/>
      <c r="F382" s="125"/>
      <c r="G382" s="125"/>
      <c r="H382" s="125"/>
      <c r="I382" s="125"/>
      <c r="J382" s="125"/>
      <c r="K382" s="125"/>
      <c r="L382" s="125"/>
      <c r="M382" s="125"/>
      <c r="N382" s="125"/>
      <c r="O382" s="125"/>
      <c r="P382" s="125"/>
      <c r="Q382" s="125"/>
    </row>
    <row r="383" spans="2:17">
      <c r="B383" s="124"/>
      <c r="C383" s="124"/>
      <c r="D383" s="125"/>
      <c r="E383" s="125"/>
      <c r="F383" s="125"/>
      <c r="G383" s="125"/>
      <c r="H383" s="125"/>
      <c r="I383" s="125"/>
      <c r="J383" s="125"/>
      <c r="K383" s="125"/>
      <c r="L383" s="125"/>
      <c r="M383" s="125"/>
      <c r="N383" s="125"/>
      <c r="O383" s="125"/>
      <c r="P383" s="125"/>
      <c r="Q383" s="125"/>
    </row>
    <row r="384" spans="2:17">
      <c r="B384" s="124"/>
      <c r="C384" s="124"/>
      <c r="D384" s="125"/>
      <c r="E384" s="125"/>
      <c r="F384" s="125"/>
      <c r="G384" s="125"/>
      <c r="H384" s="125"/>
      <c r="I384" s="125"/>
      <c r="J384" s="125"/>
      <c r="K384" s="125"/>
      <c r="L384" s="125"/>
      <c r="M384" s="125"/>
      <c r="N384" s="125"/>
      <c r="O384" s="125"/>
      <c r="P384" s="125"/>
      <c r="Q384" s="125"/>
    </row>
    <row r="385" spans="2:17">
      <c r="B385" s="124"/>
      <c r="C385" s="124"/>
      <c r="D385" s="125"/>
      <c r="E385" s="125"/>
      <c r="F385" s="125"/>
      <c r="G385" s="125"/>
      <c r="H385" s="125"/>
      <c r="I385" s="125"/>
      <c r="J385" s="125"/>
      <c r="K385" s="125"/>
      <c r="L385" s="125"/>
      <c r="M385" s="125"/>
      <c r="N385" s="125"/>
      <c r="O385" s="125"/>
      <c r="P385" s="125"/>
      <c r="Q385" s="125"/>
    </row>
    <row r="386" spans="2:17">
      <c r="B386" s="124"/>
      <c r="C386" s="124"/>
      <c r="D386" s="125"/>
      <c r="E386" s="125"/>
      <c r="F386" s="125"/>
      <c r="G386" s="125"/>
      <c r="H386" s="125"/>
      <c r="I386" s="125"/>
      <c r="J386" s="125"/>
      <c r="K386" s="125"/>
      <c r="L386" s="125"/>
      <c r="M386" s="125"/>
      <c r="N386" s="125"/>
      <c r="O386" s="125"/>
      <c r="P386" s="125"/>
      <c r="Q386" s="125"/>
    </row>
    <row r="387" spans="2:17">
      <c r="B387" s="124"/>
      <c r="C387" s="124"/>
      <c r="D387" s="125"/>
      <c r="E387" s="125"/>
      <c r="F387" s="125"/>
      <c r="G387" s="125"/>
      <c r="H387" s="125"/>
      <c r="I387" s="125"/>
      <c r="J387" s="125"/>
      <c r="K387" s="125"/>
      <c r="L387" s="125"/>
      <c r="M387" s="125"/>
      <c r="N387" s="125"/>
      <c r="O387" s="125"/>
      <c r="P387" s="125"/>
      <c r="Q387" s="125"/>
    </row>
    <row r="388" spans="2:17">
      <c r="B388" s="124"/>
      <c r="C388" s="124"/>
      <c r="D388" s="125"/>
      <c r="E388" s="125"/>
      <c r="F388" s="125"/>
      <c r="G388" s="125"/>
      <c r="H388" s="125"/>
      <c r="I388" s="125"/>
      <c r="J388" s="125"/>
      <c r="K388" s="125"/>
      <c r="L388" s="125"/>
      <c r="M388" s="125"/>
      <c r="N388" s="125"/>
      <c r="O388" s="125"/>
      <c r="P388" s="125"/>
      <c r="Q388" s="125"/>
    </row>
    <row r="389" spans="2:17">
      <c r="B389" s="124"/>
      <c r="C389" s="124"/>
      <c r="D389" s="125"/>
      <c r="E389" s="125"/>
      <c r="F389" s="125"/>
      <c r="G389" s="125"/>
      <c r="H389" s="125"/>
      <c r="I389" s="125"/>
      <c r="J389" s="125"/>
      <c r="K389" s="125"/>
      <c r="L389" s="125"/>
      <c r="M389" s="125"/>
      <c r="N389" s="125"/>
      <c r="O389" s="125"/>
      <c r="P389" s="125"/>
      <c r="Q389" s="125"/>
    </row>
    <row r="390" spans="2:17">
      <c r="B390" s="124"/>
      <c r="C390" s="124"/>
      <c r="D390" s="125"/>
      <c r="E390" s="125"/>
      <c r="F390" s="125"/>
      <c r="G390" s="125"/>
      <c r="H390" s="125"/>
      <c r="I390" s="125"/>
      <c r="J390" s="125"/>
      <c r="K390" s="125"/>
      <c r="L390" s="125"/>
      <c r="M390" s="125"/>
      <c r="N390" s="125"/>
      <c r="O390" s="125"/>
      <c r="P390" s="125"/>
      <c r="Q390" s="125"/>
    </row>
    <row r="391" spans="2:17">
      <c r="B391" s="124"/>
      <c r="C391" s="124"/>
      <c r="D391" s="125"/>
      <c r="E391" s="125"/>
      <c r="F391" s="125"/>
      <c r="G391" s="125"/>
      <c r="H391" s="125"/>
      <c r="I391" s="125"/>
      <c r="J391" s="125"/>
      <c r="K391" s="125"/>
      <c r="L391" s="125"/>
      <c r="M391" s="125"/>
      <c r="N391" s="125"/>
      <c r="O391" s="125"/>
      <c r="P391" s="125"/>
      <c r="Q391" s="125"/>
    </row>
    <row r="392" spans="2:17">
      <c r="B392" s="124"/>
      <c r="C392" s="124"/>
      <c r="D392" s="125"/>
      <c r="E392" s="125"/>
      <c r="F392" s="125"/>
      <c r="G392" s="125"/>
      <c r="H392" s="125"/>
      <c r="I392" s="125"/>
      <c r="J392" s="125"/>
      <c r="K392" s="125"/>
      <c r="L392" s="125"/>
      <c r="M392" s="125"/>
      <c r="N392" s="125"/>
      <c r="O392" s="125"/>
      <c r="P392" s="125"/>
      <c r="Q392" s="125"/>
    </row>
    <row r="393" spans="2:17">
      <c r="B393" s="124"/>
      <c r="C393" s="124"/>
      <c r="D393" s="125"/>
      <c r="E393" s="125"/>
      <c r="F393" s="125"/>
      <c r="G393" s="125"/>
      <c r="H393" s="125"/>
      <c r="I393" s="125"/>
      <c r="J393" s="125"/>
      <c r="K393" s="125"/>
      <c r="L393" s="125"/>
      <c r="M393" s="125"/>
      <c r="N393" s="125"/>
      <c r="O393" s="125"/>
      <c r="P393" s="125"/>
      <c r="Q393" s="125"/>
    </row>
    <row r="394" spans="2:17">
      <c r="B394" s="124"/>
      <c r="C394" s="124"/>
      <c r="D394" s="125"/>
      <c r="E394" s="125"/>
      <c r="F394" s="125"/>
      <c r="G394" s="125"/>
      <c r="H394" s="125"/>
      <c r="I394" s="125"/>
      <c r="J394" s="125"/>
      <c r="K394" s="125"/>
      <c r="L394" s="125"/>
      <c r="M394" s="125"/>
      <c r="N394" s="125"/>
      <c r="O394" s="125"/>
      <c r="P394" s="125"/>
      <c r="Q394" s="125"/>
    </row>
    <row r="395" spans="2:17">
      <c r="B395" s="124"/>
      <c r="C395" s="124"/>
      <c r="D395" s="125"/>
      <c r="E395" s="125"/>
      <c r="F395" s="125"/>
      <c r="G395" s="125"/>
      <c r="H395" s="125"/>
      <c r="I395" s="125"/>
      <c r="J395" s="125"/>
      <c r="K395" s="125"/>
      <c r="L395" s="125"/>
      <c r="M395" s="125"/>
      <c r="N395" s="125"/>
      <c r="O395" s="125"/>
      <c r="P395" s="125"/>
      <c r="Q395" s="125"/>
    </row>
    <row r="396" spans="2:17">
      <c r="B396" s="124"/>
      <c r="C396" s="124"/>
      <c r="D396" s="125"/>
      <c r="E396" s="125"/>
      <c r="F396" s="125"/>
      <c r="G396" s="125"/>
      <c r="H396" s="125"/>
      <c r="I396" s="125"/>
      <c r="J396" s="125"/>
      <c r="K396" s="125"/>
      <c r="L396" s="125"/>
      <c r="M396" s="125"/>
      <c r="N396" s="125"/>
      <c r="O396" s="125"/>
      <c r="P396" s="125"/>
      <c r="Q396" s="125"/>
    </row>
    <row r="397" spans="2:17">
      <c r="B397" s="124"/>
      <c r="C397" s="124"/>
      <c r="D397" s="125"/>
      <c r="E397" s="125"/>
      <c r="F397" s="125"/>
      <c r="G397" s="125"/>
      <c r="H397" s="125"/>
      <c r="I397" s="125"/>
      <c r="J397" s="125"/>
      <c r="K397" s="125"/>
      <c r="L397" s="125"/>
      <c r="M397" s="125"/>
      <c r="N397" s="125"/>
      <c r="O397" s="125"/>
      <c r="P397" s="125"/>
      <c r="Q397" s="125"/>
    </row>
    <row r="398" spans="2:17">
      <c r="B398" s="124"/>
      <c r="C398" s="124"/>
      <c r="D398" s="125"/>
      <c r="E398" s="125"/>
      <c r="F398" s="125"/>
      <c r="G398" s="125"/>
      <c r="H398" s="125"/>
      <c r="I398" s="125"/>
      <c r="J398" s="125"/>
      <c r="K398" s="125"/>
      <c r="L398" s="125"/>
      <c r="M398" s="125"/>
      <c r="N398" s="125"/>
      <c r="O398" s="125"/>
      <c r="P398" s="125"/>
      <c r="Q398" s="125"/>
    </row>
    <row r="399" spans="2:17">
      <c r="B399" s="124"/>
      <c r="C399" s="124"/>
      <c r="D399" s="125"/>
      <c r="E399" s="125"/>
      <c r="F399" s="125"/>
      <c r="G399" s="125"/>
      <c r="H399" s="125"/>
      <c r="I399" s="125"/>
      <c r="J399" s="125"/>
      <c r="K399" s="125"/>
      <c r="L399" s="125"/>
      <c r="M399" s="125"/>
      <c r="N399" s="125"/>
      <c r="O399" s="125"/>
      <c r="P399" s="125"/>
      <c r="Q399" s="125"/>
    </row>
    <row r="400" spans="2:17">
      <c r="B400" s="124"/>
      <c r="C400" s="124"/>
      <c r="D400" s="125"/>
      <c r="E400" s="125"/>
      <c r="F400" s="125"/>
      <c r="G400" s="125"/>
      <c r="H400" s="125"/>
      <c r="I400" s="125"/>
      <c r="J400" s="125"/>
      <c r="K400" s="125"/>
      <c r="L400" s="125"/>
      <c r="M400" s="125"/>
      <c r="N400" s="125"/>
      <c r="O400" s="125"/>
      <c r="P400" s="125"/>
      <c r="Q400" s="125"/>
    </row>
    <row r="401" spans="2:17">
      <c r="B401" s="124"/>
      <c r="C401" s="124"/>
      <c r="D401" s="125"/>
      <c r="E401" s="125"/>
      <c r="F401" s="125"/>
      <c r="G401" s="125"/>
      <c r="H401" s="125"/>
      <c r="I401" s="125"/>
      <c r="J401" s="125"/>
      <c r="K401" s="125"/>
      <c r="L401" s="125"/>
      <c r="M401" s="125"/>
      <c r="N401" s="125"/>
      <c r="O401" s="125"/>
      <c r="P401" s="125"/>
      <c r="Q401" s="125"/>
    </row>
    <row r="402" spans="2:17">
      <c r="B402" s="124"/>
      <c r="C402" s="124"/>
      <c r="D402" s="125"/>
      <c r="E402" s="125"/>
      <c r="F402" s="125"/>
      <c r="G402" s="125"/>
      <c r="H402" s="125"/>
      <c r="I402" s="125"/>
      <c r="J402" s="125"/>
      <c r="K402" s="125"/>
      <c r="L402" s="125"/>
      <c r="M402" s="125"/>
      <c r="N402" s="125"/>
      <c r="O402" s="125"/>
      <c r="P402" s="125"/>
      <c r="Q402" s="125"/>
    </row>
    <row r="403" spans="2:17">
      <c r="B403" s="124"/>
      <c r="C403" s="124"/>
      <c r="D403" s="125"/>
      <c r="E403" s="125"/>
      <c r="F403" s="125"/>
      <c r="G403" s="125"/>
      <c r="H403" s="125"/>
      <c r="I403" s="125"/>
      <c r="J403" s="125"/>
      <c r="K403" s="125"/>
      <c r="L403" s="125"/>
      <c r="M403" s="125"/>
      <c r="N403" s="125"/>
      <c r="O403" s="125"/>
      <c r="P403" s="125"/>
      <c r="Q403" s="125"/>
    </row>
    <row r="404" spans="2:17">
      <c r="B404" s="124"/>
      <c r="C404" s="124"/>
      <c r="D404" s="125"/>
      <c r="E404" s="125"/>
      <c r="F404" s="125"/>
      <c r="G404" s="125"/>
      <c r="H404" s="125"/>
      <c r="I404" s="125"/>
      <c r="J404" s="125"/>
      <c r="K404" s="125"/>
      <c r="L404" s="125"/>
      <c r="M404" s="125"/>
      <c r="N404" s="125"/>
      <c r="O404" s="125"/>
      <c r="P404" s="125"/>
      <c r="Q404" s="125"/>
    </row>
    <row r="405" spans="2:17">
      <c r="B405" s="124"/>
      <c r="C405" s="124"/>
      <c r="D405" s="125"/>
      <c r="E405" s="125"/>
      <c r="F405" s="125"/>
      <c r="G405" s="125"/>
      <c r="H405" s="125"/>
      <c r="I405" s="125"/>
      <c r="J405" s="125"/>
      <c r="K405" s="125"/>
      <c r="L405" s="125"/>
      <c r="M405" s="125"/>
      <c r="N405" s="125"/>
      <c r="O405" s="125"/>
      <c r="P405" s="125"/>
      <c r="Q405" s="125"/>
    </row>
    <row r="406" spans="2:17">
      <c r="B406" s="124"/>
      <c r="C406" s="124"/>
      <c r="D406" s="125"/>
      <c r="E406" s="125"/>
      <c r="F406" s="125"/>
      <c r="G406" s="125"/>
      <c r="H406" s="125"/>
      <c r="I406" s="125"/>
      <c r="J406" s="125"/>
      <c r="K406" s="125"/>
      <c r="L406" s="125"/>
      <c r="M406" s="125"/>
      <c r="N406" s="125"/>
      <c r="O406" s="125"/>
      <c r="P406" s="125"/>
      <c r="Q406" s="125"/>
    </row>
    <row r="407" spans="2:17">
      <c r="B407" s="124"/>
      <c r="C407" s="124"/>
      <c r="D407" s="125"/>
      <c r="E407" s="125"/>
      <c r="F407" s="125"/>
      <c r="G407" s="125"/>
      <c r="H407" s="125"/>
      <c r="I407" s="125"/>
      <c r="J407" s="125"/>
      <c r="K407" s="125"/>
      <c r="L407" s="125"/>
      <c r="M407" s="125"/>
      <c r="N407" s="125"/>
      <c r="O407" s="125"/>
      <c r="P407" s="125"/>
      <c r="Q407" s="125"/>
    </row>
    <row r="408" spans="2:17">
      <c r="B408" s="124"/>
      <c r="C408" s="124"/>
      <c r="D408" s="125"/>
      <c r="E408" s="125"/>
      <c r="F408" s="125"/>
      <c r="G408" s="125"/>
      <c r="H408" s="125"/>
      <c r="I408" s="125"/>
      <c r="J408" s="125"/>
      <c r="K408" s="125"/>
      <c r="L408" s="125"/>
      <c r="M408" s="125"/>
      <c r="N408" s="125"/>
      <c r="O408" s="125"/>
      <c r="P408" s="125"/>
      <c r="Q408" s="125"/>
    </row>
    <row r="409" spans="2:17">
      <c r="B409" s="124"/>
      <c r="C409" s="124"/>
      <c r="D409" s="125"/>
      <c r="E409" s="125"/>
      <c r="F409" s="125"/>
      <c r="G409" s="125"/>
      <c r="H409" s="125"/>
      <c r="I409" s="125"/>
      <c r="J409" s="125"/>
      <c r="K409" s="125"/>
      <c r="L409" s="125"/>
      <c r="M409" s="125"/>
      <c r="N409" s="125"/>
      <c r="O409" s="125"/>
      <c r="P409" s="125"/>
      <c r="Q409" s="125"/>
    </row>
    <row r="410" spans="2:17">
      <c r="B410" s="124"/>
      <c r="C410" s="124"/>
      <c r="D410" s="125"/>
      <c r="E410" s="125"/>
      <c r="F410" s="125"/>
      <c r="G410" s="125"/>
      <c r="H410" s="125"/>
      <c r="I410" s="125"/>
      <c r="J410" s="125"/>
      <c r="K410" s="125"/>
      <c r="L410" s="125"/>
      <c r="M410" s="125"/>
      <c r="N410" s="125"/>
      <c r="O410" s="125"/>
      <c r="P410" s="125"/>
      <c r="Q410" s="125"/>
    </row>
    <row r="411" spans="2:17">
      <c r="B411" s="124"/>
      <c r="C411" s="124"/>
      <c r="D411" s="125"/>
      <c r="E411" s="125"/>
      <c r="F411" s="125"/>
      <c r="G411" s="125"/>
      <c r="H411" s="125"/>
      <c r="I411" s="125"/>
      <c r="J411" s="125"/>
      <c r="K411" s="125"/>
      <c r="L411" s="125"/>
      <c r="M411" s="125"/>
      <c r="N411" s="125"/>
      <c r="O411" s="125"/>
      <c r="P411" s="125"/>
      <c r="Q411" s="125"/>
    </row>
    <row r="412" spans="2:17">
      <c r="B412" s="124"/>
      <c r="C412" s="124"/>
      <c r="D412" s="125"/>
      <c r="E412" s="125"/>
      <c r="F412" s="125"/>
      <c r="G412" s="125"/>
      <c r="H412" s="125"/>
      <c r="I412" s="125"/>
      <c r="J412" s="125"/>
      <c r="K412" s="125"/>
      <c r="L412" s="125"/>
      <c r="M412" s="125"/>
      <c r="N412" s="125"/>
      <c r="O412" s="125"/>
      <c r="P412" s="125"/>
      <c r="Q412" s="125"/>
    </row>
    <row r="413" spans="2:17">
      <c r="B413" s="124"/>
      <c r="C413" s="124"/>
      <c r="D413" s="125"/>
      <c r="E413" s="125"/>
      <c r="F413" s="125"/>
      <c r="G413" s="125"/>
      <c r="H413" s="125"/>
      <c r="I413" s="125"/>
      <c r="J413" s="125"/>
      <c r="K413" s="125"/>
      <c r="L413" s="125"/>
      <c r="M413" s="125"/>
      <c r="N413" s="125"/>
      <c r="O413" s="125"/>
      <c r="P413" s="125"/>
      <c r="Q413" s="125"/>
    </row>
    <row r="414" spans="2:17">
      <c r="B414" s="124"/>
      <c r="C414" s="124"/>
      <c r="D414" s="125"/>
      <c r="E414" s="125"/>
      <c r="F414" s="125"/>
      <c r="G414" s="125"/>
      <c r="H414" s="125"/>
      <c r="I414" s="125"/>
      <c r="J414" s="125"/>
      <c r="K414" s="125"/>
      <c r="L414" s="125"/>
      <c r="M414" s="125"/>
      <c r="N414" s="125"/>
      <c r="O414" s="125"/>
      <c r="P414" s="125"/>
      <c r="Q414" s="125"/>
    </row>
    <row r="415" spans="2:17">
      <c r="B415" s="124"/>
      <c r="C415" s="124"/>
      <c r="D415" s="125"/>
      <c r="E415" s="125"/>
      <c r="F415" s="125"/>
      <c r="G415" s="125"/>
      <c r="H415" s="125"/>
      <c r="I415" s="125"/>
      <c r="J415" s="125"/>
      <c r="K415" s="125"/>
      <c r="L415" s="125"/>
      <c r="M415" s="125"/>
      <c r="N415" s="125"/>
      <c r="O415" s="125"/>
      <c r="P415" s="125"/>
      <c r="Q415" s="125"/>
    </row>
    <row r="416" spans="2:17">
      <c r="B416" s="124"/>
      <c r="C416" s="124"/>
      <c r="D416" s="125"/>
      <c r="E416" s="125"/>
      <c r="F416" s="125"/>
      <c r="G416" s="125"/>
      <c r="H416" s="125"/>
      <c r="I416" s="125"/>
      <c r="J416" s="125"/>
      <c r="K416" s="125"/>
      <c r="L416" s="125"/>
      <c r="M416" s="125"/>
      <c r="N416" s="125"/>
      <c r="O416" s="125"/>
      <c r="P416" s="125"/>
      <c r="Q416" s="125"/>
    </row>
    <row r="417" spans="2:17">
      <c r="B417" s="124"/>
      <c r="C417" s="124"/>
      <c r="D417" s="125"/>
      <c r="E417" s="125"/>
      <c r="F417" s="125"/>
      <c r="G417" s="125"/>
      <c r="H417" s="125"/>
      <c r="I417" s="125"/>
      <c r="J417" s="125"/>
      <c r="K417" s="125"/>
      <c r="L417" s="125"/>
      <c r="M417" s="125"/>
      <c r="N417" s="125"/>
      <c r="O417" s="125"/>
      <c r="P417" s="125"/>
      <c r="Q417" s="125"/>
    </row>
    <row r="418" spans="2:17">
      <c r="B418" s="124"/>
      <c r="C418" s="124"/>
      <c r="D418" s="125"/>
      <c r="E418" s="125"/>
      <c r="F418" s="125"/>
      <c r="G418" s="125"/>
      <c r="H418" s="125"/>
      <c r="I418" s="125"/>
      <c r="J418" s="125"/>
      <c r="K418" s="125"/>
      <c r="L418" s="125"/>
      <c r="M418" s="125"/>
      <c r="N418" s="125"/>
      <c r="O418" s="125"/>
      <c r="P418" s="125"/>
      <c r="Q418" s="125"/>
    </row>
    <row r="419" spans="2:17">
      <c r="B419" s="124"/>
      <c r="C419" s="124"/>
      <c r="D419" s="125"/>
      <c r="E419" s="125"/>
      <c r="F419" s="125"/>
      <c r="G419" s="125"/>
      <c r="H419" s="125"/>
      <c r="I419" s="125"/>
      <c r="J419" s="125"/>
      <c r="K419" s="125"/>
      <c r="L419" s="125"/>
      <c r="M419" s="125"/>
      <c r="N419" s="125"/>
      <c r="O419" s="125"/>
      <c r="P419" s="125"/>
      <c r="Q419" s="125"/>
    </row>
    <row r="420" spans="2:17">
      <c r="B420" s="124"/>
      <c r="C420" s="124"/>
      <c r="D420" s="125"/>
      <c r="E420" s="125"/>
      <c r="F420" s="125"/>
      <c r="G420" s="125"/>
      <c r="H420" s="125"/>
      <c r="I420" s="125"/>
      <c r="J420" s="125"/>
      <c r="K420" s="125"/>
      <c r="L420" s="125"/>
      <c r="M420" s="125"/>
      <c r="N420" s="125"/>
      <c r="O420" s="125"/>
      <c r="P420" s="125"/>
      <c r="Q420" s="125"/>
    </row>
    <row r="421" spans="2:17">
      <c r="B421" s="124"/>
      <c r="C421" s="124"/>
      <c r="D421" s="125"/>
      <c r="E421" s="125"/>
      <c r="F421" s="125"/>
      <c r="G421" s="125"/>
      <c r="H421" s="125"/>
      <c r="I421" s="125"/>
      <c r="J421" s="125"/>
      <c r="K421" s="125"/>
      <c r="L421" s="125"/>
      <c r="M421" s="125"/>
      <c r="N421" s="125"/>
      <c r="O421" s="125"/>
      <c r="P421" s="125"/>
      <c r="Q421" s="125"/>
    </row>
    <row r="422" spans="2:17">
      <c r="B422" s="124"/>
      <c r="C422" s="124"/>
      <c r="D422" s="125"/>
      <c r="E422" s="125"/>
      <c r="F422" s="125"/>
      <c r="G422" s="125"/>
      <c r="H422" s="125"/>
      <c r="I422" s="125"/>
      <c r="J422" s="125"/>
      <c r="K422" s="125"/>
      <c r="L422" s="125"/>
      <c r="M422" s="125"/>
      <c r="N422" s="125"/>
      <c r="O422" s="125"/>
      <c r="P422" s="125"/>
      <c r="Q422" s="125"/>
    </row>
    <row r="423" spans="2:17">
      <c r="B423" s="124"/>
      <c r="C423" s="124"/>
      <c r="D423" s="125"/>
      <c r="E423" s="125"/>
      <c r="F423" s="125"/>
      <c r="G423" s="125"/>
      <c r="H423" s="125"/>
      <c r="I423" s="125"/>
      <c r="J423" s="125"/>
      <c r="K423" s="125"/>
      <c r="L423" s="125"/>
      <c r="M423" s="125"/>
      <c r="N423" s="125"/>
      <c r="O423" s="125"/>
      <c r="P423" s="125"/>
      <c r="Q423" s="125"/>
    </row>
    <row r="424" spans="2:17">
      <c r="B424" s="124"/>
      <c r="C424" s="124"/>
      <c r="D424" s="125"/>
      <c r="E424" s="125"/>
      <c r="F424" s="125"/>
      <c r="G424" s="125"/>
      <c r="H424" s="125"/>
      <c r="I424" s="125"/>
      <c r="J424" s="125"/>
      <c r="K424" s="125"/>
      <c r="L424" s="125"/>
      <c r="M424" s="125"/>
      <c r="N424" s="125"/>
      <c r="O424" s="125"/>
      <c r="P424" s="125"/>
      <c r="Q424" s="125"/>
    </row>
    <row r="425" spans="2:17">
      <c r="B425" s="124"/>
      <c r="C425" s="124"/>
      <c r="D425" s="125"/>
      <c r="E425" s="125"/>
      <c r="F425" s="125"/>
      <c r="G425" s="125"/>
      <c r="H425" s="125"/>
      <c r="I425" s="125"/>
      <c r="J425" s="125"/>
      <c r="K425" s="125"/>
      <c r="L425" s="125"/>
      <c r="M425" s="125"/>
      <c r="N425" s="125"/>
      <c r="O425" s="125"/>
      <c r="P425" s="125"/>
      <c r="Q425" s="125"/>
    </row>
    <row r="426" spans="2:17">
      <c r="B426" s="124"/>
      <c r="C426" s="124"/>
      <c r="D426" s="125"/>
      <c r="E426" s="125"/>
      <c r="F426" s="125"/>
      <c r="G426" s="125"/>
      <c r="H426" s="125"/>
      <c r="I426" s="125"/>
      <c r="J426" s="125"/>
      <c r="K426" s="125"/>
      <c r="L426" s="125"/>
      <c r="M426" s="125"/>
      <c r="N426" s="125"/>
      <c r="O426" s="125"/>
      <c r="P426" s="125"/>
      <c r="Q426" s="125"/>
    </row>
    <row r="427" spans="2:17">
      <c r="B427" s="124"/>
      <c r="C427" s="124"/>
      <c r="D427" s="125"/>
      <c r="E427" s="125"/>
      <c r="F427" s="125"/>
      <c r="G427" s="125"/>
      <c r="H427" s="125"/>
      <c r="I427" s="125"/>
      <c r="J427" s="125"/>
      <c r="K427" s="125"/>
      <c r="L427" s="125"/>
      <c r="M427" s="125"/>
      <c r="N427" s="125"/>
      <c r="O427" s="125"/>
      <c r="P427" s="125"/>
      <c r="Q427" s="125"/>
    </row>
    <row r="428" spans="2:17">
      <c r="B428" s="124"/>
      <c r="C428" s="124"/>
      <c r="D428" s="125"/>
      <c r="E428" s="125"/>
      <c r="F428" s="125"/>
      <c r="G428" s="125"/>
      <c r="H428" s="125"/>
      <c r="I428" s="125"/>
      <c r="J428" s="125"/>
      <c r="K428" s="125"/>
      <c r="L428" s="125"/>
      <c r="M428" s="125"/>
      <c r="N428" s="125"/>
      <c r="O428" s="125"/>
      <c r="P428" s="125"/>
      <c r="Q428" s="125"/>
    </row>
    <row r="429" spans="2:17">
      <c r="B429" s="124"/>
      <c r="C429" s="124"/>
      <c r="D429" s="125"/>
      <c r="E429" s="125"/>
      <c r="F429" s="125"/>
      <c r="G429" s="125"/>
      <c r="H429" s="125"/>
      <c r="I429" s="125"/>
      <c r="J429" s="125"/>
      <c r="K429" s="125"/>
      <c r="L429" s="125"/>
      <c r="M429" s="125"/>
      <c r="N429" s="125"/>
      <c r="O429" s="125"/>
      <c r="P429" s="125"/>
      <c r="Q429" s="125"/>
    </row>
    <row r="430" spans="2:17">
      <c r="B430" s="124"/>
      <c r="C430" s="124"/>
      <c r="D430" s="125"/>
      <c r="E430" s="125"/>
      <c r="F430" s="125"/>
      <c r="G430" s="125"/>
      <c r="H430" s="125"/>
      <c r="I430" s="125"/>
      <c r="J430" s="125"/>
      <c r="K430" s="125"/>
      <c r="L430" s="125"/>
      <c r="M430" s="125"/>
      <c r="N430" s="125"/>
      <c r="O430" s="125"/>
      <c r="P430" s="125"/>
      <c r="Q430" s="125"/>
    </row>
    <row r="431" spans="2:17">
      <c r="B431" s="124"/>
      <c r="C431" s="124"/>
      <c r="D431" s="125"/>
      <c r="E431" s="125"/>
      <c r="F431" s="125"/>
      <c r="G431" s="125"/>
      <c r="H431" s="125"/>
      <c r="I431" s="125"/>
      <c r="J431" s="125"/>
      <c r="K431" s="125"/>
      <c r="L431" s="125"/>
      <c r="M431" s="125"/>
      <c r="N431" s="125"/>
      <c r="O431" s="125"/>
      <c r="P431" s="125"/>
      <c r="Q431" s="125"/>
    </row>
    <row r="432" spans="2:17">
      <c r="B432" s="124"/>
      <c r="C432" s="124"/>
      <c r="D432" s="125"/>
      <c r="E432" s="125"/>
      <c r="F432" s="125"/>
      <c r="G432" s="125"/>
      <c r="H432" s="125"/>
      <c r="I432" s="125"/>
      <c r="J432" s="125"/>
      <c r="K432" s="125"/>
      <c r="L432" s="125"/>
      <c r="M432" s="125"/>
      <c r="N432" s="125"/>
      <c r="O432" s="125"/>
      <c r="P432" s="125"/>
      <c r="Q432" s="125"/>
    </row>
    <row r="433" spans="2:17">
      <c r="B433" s="124"/>
      <c r="C433" s="124"/>
      <c r="D433" s="125"/>
      <c r="E433" s="125"/>
      <c r="F433" s="125"/>
      <c r="G433" s="125"/>
      <c r="H433" s="125"/>
      <c r="I433" s="125"/>
      <c r="J433" s="125"/>
      <c r="K433" s="125"/>
      <c r="L433" s="125"/>
      <c r="M433" s="125"/>
      <c r="N433" s="125"/>
      <c r="O433" s="125"/>
      <c r="P433" s="125"/>
      <c r="Q433" s="125"/>
    </row>
    <row r="434" spans="2:17">
      <c r="B434" s="124"/>
      <c r="C434" s="124"/>
      <c r="D434" s="125"/>
      <c r="E434" s="125"/>
      <c r="F434" s="125"/>
      <c r="G434" s="125"/>
      <c r="H434" s="125"/>
      <c r="I434" s="125"/>
      <c r="J434" s="125"/>
      <c r="K434" s="125"/>
      <c r="L434" s="125"/>
      <c r="M434" s="125"/>
      <c r="N434" s="125"/>
      <c r="O434" s="125"/>
      <c r="P434" s="125"/>
      <c r="Q434" s="125"/>
    </row>
    <row r="435" spans="2:17">
      <c r="B435" s="124"/>
      <c r="C435" s="124"/>
      <c r="D435" s="125"/>
      <c r="E435" s="125"/>
      <c r="F435" s="125"/>
      <c r="G435" s="125"/>
      <c r="H435" s="125"/>
      <c r="I435" s="125"/>
      <c r="J435" s="125"/>
      <c r="K435" s="125"/>
      <c r="L435" s="125"/>
      <c r="M435" s="125"/>
      <c r="N435" s="125"/>
      <c r="O435" s="125"/>
      <c r="P435" s="125"/>
      <c r="Q435" s="125"/>
    </row>
    <row r="436" spans="2:17">
      <c r="B436" s="124"/>
      <c r="C436" s="124"/>
      <c r="D436" s="125"/>
      <c r="E436" s="125"/>
      <c r="F436" s="125"/>
      <c r="G436" s="125"/>
      <c r="H436" s="125"/>
      <c r="I436" s="125"/>
      <c r="J436" s="125"/>
      <c r="K436" s="125"/>
      <c r="L436" s="125"/>
      <c r="M436" s="125"/>
      <c r="N436" s="125"/>
      <c r="O436" s="125"/>
      <c r="P436" s="125"/>
      <c r="Q436" s="125"/>
    </row>
    <row r="437" spans="2:17">
      <c r="B437" s="124"/>
      <c r="C437" s="124"/>
      <c r="D437" s="125"/>
      <c r="E437" s="125"/>
      <c r="F437" s="125"/>
      <c r="G437" s="125"/>
      <c r="H437" s="125"/>
      <c r="I437" s="125"/>
      <c r="J437" s="125"/>
      <c r="K437" s="125"/>
      <c r="L437" s="125"/>
      <c r="M437" s="125"/>
      <c r="N437" s="125"/>
      <c r="O437" s="125"/>
      <c r="P437" s="125"/>
      <c r="Q437" s="125"/>
    </row>
    <row r="438" spans="2:17">
      <c r="B438" s="124"/>
      <c r="C438" s="124"/>
      <c r="D438" s="125"/>
      <c r="E438" s="125"/>
      <c r="F438" s="125"/>
      <c r="G438" s="125"/>
      <c r="H438" s="125"/>
      <c r="I438" s="125"/>
      <c r="J438" s="125"/>
      <c r="K438" s="125"/>
      <c r="L438" s="125"/>
      <c r="M438" s="125"/>
      <c r="N438" s="125"/>
      <c r="O438" s="125"/>
      <c r="P438" s="125"/>
      <c r="Q438" s="125"/>
    </row>
    <row r="439" spans="2:17">
      <c r="B439" s="124"/>
      <c r="C439" s="124"/>
      <c r="D439" s="125"/>
      <c r="E439" s="125"/>
      <c r="F439" s="125"/>
      <c r="G439" s="125"/>
      <c r="H439" s="125"/>
      <c r="I439" s="125"/>
      <c r="J439" s="125"/>
      <c r="K439" s="125"/>
      <c r="L439" s="125"/>
      <c r="M439" s="125"/>
      <c r="N439" s="125"/>
      <c r="O439" s="125"/>
      <c r="P439" s="125"/>
      <c r="Q439" s="125"/>
    </row>
    <row r="440" spans="2:17">
      <c r="B440" s="124"/>
      <c r="C440" s="124"/>
      <c r="D440" s="125"/>
      <c r="E440" s="125"/>
      <c r="F440" s="125"/>
      <c r="G440" s="125"/>
      <c r="H440" s="125"/>
      <c r="I440" s="125"/>
      <c r="J440" s="125"/>
      <c r="K440" s="125"/>
      <c r="L440" s="125"/>
      <c r="M440" s="125"/>
      <c r="N440" s="125"/>
      <c r="O440" s="125"/>
      <c r="P440" s="125"/>
      <c r="Q440" s="125"/>
    </row>
    <row r="441" spans="2:17">
      <c r="B441" s="124"/>
      <c r="C441" s="124"/>
      <c r="D441" s="125"/>
      <c r="E441" s="125"/>
      <c r="F441" s="125"/>
      <c r="G441" s="125"/>
      <c r="H441" s="125"/>
      <c r="I441" s="125"/>
      <c r="J441" s="125"/>
      <c r="K441" s="125"/>
      <c r="L441" s="125"/>
      <c r="M441" s="125"/>
      <c r="N441" s="125"/>
      <c r="O441" s="125"/>
      <c r="P441" s="125"/>
      <c r="Q441" s="125"/>
    </row>
    <row r="442" spans="2:17">
      <c r="B442" s="124"/>
      <c r="C442" s="124"/>
      <c r="D442" s="125"/>
      <c r="E442" s="125"/>
      <c r="F442" s="125"/>
      <c r="G442" s="125"/>
      <c r="H442" s="125"/>
      <c r="I442" s="125"/>
      <c r="J442" s="125"/>
      <c r="K442" s="125"/>
      <c r="L442" s="125"/>
      <c r="M442" s="125"/>
      <c r="N442" s="125"/>
      <c r="O442" s="125"/>
      <c r="P442" s="125"/>
      <c r="Q442" s="125"/>
    </row>
    <row r="443" spans="2:17">
      <c r="B443" s="124"/>
      <c r="C443" s="124"/>
      <c r="D443" s="125"/>
      <c r="E443" s="125"/>
      <c r="F443" s="125"/>
      <c r="G443" s="125"/>
      <c r="H443" s="125"/>
      <c r="I443" s="125"/>
      <c r="J443" s="125"/>
      <c r="K443" s="125"/>
      <c r="L443" s="125"/>
      <c r="M443" s="125"/>
      <c r="N443" s="125"/>
      <c r="O443" s="125"/>
      <c r="P443" s="125"/>
      <c r="Q443" s="125"/>
    </row>
    <row r="444" spans="2:17">
      <c r="B444" s="124"/>
      <c r="C444" s="124"/>
      <c r="D444" s="125"/>
      <c r="E444" s="125"/>
      <c r="F444" s="125"/>
      <c r="G444" s="125"/>
      <c r="H444" s="125"/>
      <c r="I444" s="125"/>
      <c r="J444" s="125"/>
      <c r="K444" s="125"/>
      <c r="L444" s="125"/>
      <c r="M444" s="125"/>
      <c r="N444" s="125"/>
      <c r="O444" s="125"/>
      <c r="P444" s="125"/>
      <c r="Q444" s="125"/>
    </row>
    <row r="445" spans="2:17">
      <c r="B445" s="124"/>
      <c r="C445" s="124"/>
      <c r="D445" s="125"/>
      <c r="E445" s="125"/>
      <c r="F445" s="125"/>
      <c r="G445" s="125"/>
      <c r="H445" s="125"/>
      <c r="I445" s="125"/>
      <c r="J445" s="125"/>
      <c r="K445" s="125"/>
      <c r="L445" s="125"/>
      <c r="M445" s="125"/>
      <c r="N445" s="125"/>
      <c r="O445" s="125"/>
      <c r="P445" s="125"/>
      <c r="Q445" s="125"/>
    </row>
    <row r="446" spans="2:17">
      <c r="B446" s="124"/>
      <c r="C446" s="124"/>
      <c r="D446" s="125"/>
      <c r="E446" s="125"/>
      <c r="F446" s="125"/>
      <c r="G446" s="125"/>
      <c r="H446" s="125"/>
      <c r="I446" s="125"/>
      <c r="J446" s="125"/>
      <c r="K446" s="125"/>
      <c r="L446" s="125"/>
      <c r="M446" s="125"/>
      <c r="N446" s="125"/>
      <c r="O446" s="125"/>
      <c r="P446" s="125"/>
      <c r="Q446" s="125"/>
    </row>
    <row r="447" spans="2:17">
      <c r="B447" s="124"/>
      <c r="C447" s="124"/>
      <c r="D447" s="125"/>
      <c r="E447" s="125"/>
      <c r="F447" s="125"/>
      <c r="G447" s="125"/>
      <c r="H447" s="125"/>
      <c r="I447" s="125"/>
      <c r="J447" s="125"/>
      <c r="K447" s="125"/>
      <c r="L447" s="125"/>
      <c r="M447" s="125"/>
      <c r="N447" s="125"/>
      <c r="O447" s="125"/>
      <c r="P447" s="125"/>
      <c r="Q447" s="125"/>
    </row>
    <row r="448" spans="2:17">
      <c r="B448" s="124"/>
      <c r="C448" s="124"/>
      <c r="D448" s="125"/>
      <c r="E448" s="125"/>
      <c r="F448" s="125"/>
      <c r="G448" s="125"/>
      <c r="H448" s="125"/>
      <c r="I448" s="125"/>
      <c r="J448" s="125"/>
      <c r="K448" s="125"/>
      <c r="L448" s="125"/>
      <c r="M448" s="125"/>
      <c r="N448" s="125"/>
      <c r="O448" s="125"/>
      <c r="P448" s="125"/>
      <c r="Q448" s="125"/>
    </row>
    <row r="449" spans="2:17">
      <c r="B449" s="124"/>
      <c r="C449" s="124"/>
      <c r="D449" s="125"/>
      <c r="E449" s="125"/>
      <c r="F449" s="125"/>
      <c r="G449" s="125"/>
      <c r="H449" s="125"/>
      <c r="I449" s="125"/>
      <c r="J449" s="125"/>
      <c r="K449" s="125"/>
      <c r="L449" s="125"/>
      <c r="M449" s="125"/>
      <c r="N449" s="125"/>
      <c r="O449" s="125"/>
      <c r="P449" s="125"/>
      <c r="Q449" s="125"/>
    </row>
    <row r="450" spans="2:17">
      <c r="B450" s="124"/>
      <c r="C450" s="124"/>
      <c r="D450" s="125"/>
      <c r="E450" s="125"/>
      <c r="F450" s="125"/>
      <c r="G450" s="125"/>
      <c r="H450" s="125"/>
      <c r="I450" s="125"/>
      <c r="J450" s="125"/>
      <c r="K450" s="125"/>
      <c r="L450" s="125"/>
      <c r="M450" s="125"/>
      <c r="N450" s="125"/>
      <c r="O450" s="125"/>
      <c r="P450" s="125"/>
      <c r="Q450" s="125"/>
    </row>
    <row r="451" spans="2:17">
      <c r="B451" s="124"/>
      <c r="C451" s="124"/>
      <c r="D451" s="125"/>
      <c r="E451" s="125"/>
      <c r="F451" s="125"/>
      <c r="G451" s="125"/>
      <c r="H451" s="125"/>
      <c r="I451" s="125"/>
      <c r="J451" s="125"/>
      <c r="K451" s="125"/>
      <c r="L451" s="125"/>
      <c r="M451" s="125"/>
      <c r="N451" s="125"/>
      <c r="O451" s="125"/>
      <c r="P451" s="125"/>
      <c r="Q451" s="125"/>
    </row>
    <row r="452" spans="2:17">
      <c r="B452" s="124"/>
      <c r="C452" s="124"/>
      <c r="D452" s="125"/>
      <c r="E452" s="125"/>
      <c r="F452" s="125"/>
      <c r="G452" s="125"/>
      <c r="H452" s="125"/>
      <c r="I452" s="125"/>
      <c r="J452" s="125"/>
      <c r="K452" s="125"/>
      <c r="L452" s="125"/>
      <c r="M452" s="125"/>
      <c r="N452" s="125"/>
      <c r="O452" s="125"/>
      <c r="P452" s="125"/>
      <c r="Q452" s="125"/>
    </row>
    <row r="453" spans="2:17">
      <c r="B453" s="124"/>
      <c r="C453" s="124"/>
      <c r="D453" s="125"/>
      <c r="E453" s="125"/>
      <c r="F453" s="125"/>
      <c r="G453" s="125"/>
      <c r="H453" s="125"/>
      <c r="I453" s="125"/>
      <c r="J453" s="125"/>
      <c r="K453" s="125"/>
      <c r="L453" s="125"/>
      <c r="M453" s="125"/>
      <c r="N453" s="125"/>
      <c r="O453" s="125"/>
      <c r="P453" s="125"/>
      <c r="Q453" s="125"/>
    </row>
    <row r="454" spans="2:17">
      <c r="B454" s="124"/>
      <c r="C454" s="124"/>
      <c r="D454" s="125"/>
      <c r="E454" s="125"/>
      <c r="F454" s="125"/>
      <c r="G454" s="125"/>
      <c r="H454" s="125"/>
      <c r="I454" s="125"/>
      <c r="J454" s="125"/>
      <c r="K454" s="125"/>
      <c r="L454" s="125"/>
      <c r="M454" s="125"/>
      <c r="N454" s="125"/>
      <c r="O454" s="125"/>
      <c r="P454" s="125"/>
      <c r="Q454" s="125"/>
    </row>
    <row r="455" spans="2:17">
      <c r="B455" s="124"/>
      <c r="C455" s="124"/>
      <c r="D455" s="125"/>
      <c r="E455" s="125"/>
      <c r="F455" s="125"/>
      <c r="G455" s="125"/>
      <c r="H455" s="125"/>
      <c r="I455" s="125"/>
      <c r="J455" s="125"/>
      <c r="K455" s="125"/>
      <c r="L455" s="125"/>
      <c r="M455" s="125"/>
      <c r="N455" s="125"/>
      <c r="O455" s="125"/>
      <c r="P455" s="125"/>
      <c r="Q455" s="125"/>
    </row>
    <row r="456" spans="2:17">
      <c r="B456" s="124"/>
      <c r="C456" s="124"/>
      <c r="D456" s="125"/>
      <c r="E456" s="125"/>
      <c r="F456" s="125"/>
      <c r="G456" s="125"/>
      <c r="H456" s="125"/>
      <c r="I456" s="125"/>
      <c r="J456" s="125"/>
      <c r="K456" s="125"/>
      <c r="L456" s="125"/>
      <c r="M456" s="125"/>
      <c r="N456" s="125"/>
      <c r="O456" s="125"/>
      <c r="P456" s="125"/>
      <c r="Q456" s="125"/>
    </row>
    <row r="457" spans="2:17">
      <c r="B457" s="124"/>
      <c r="C457" s="124"/>
      <c r="D457" s="125"/>
      <c r="E457" s="125"/>
      <c r="F457" s="125"/>
      <c r="G457" s="125"/>
      <c r="H457" s="125"/>
      <c r="I457" s="125"/>
      <c r="J457" s="125"/>
      <c r="K457" s="125"/>
      <c r="L457" s="125"/>
      <c r="M457" s="125"/>
      <c r="N457" s="125"/>
      <c r="O457" s="125"/>
      <c r="P457" s="125"/>
      <c r="Q457" s="125"/>
    </row>
    <row r="458" spans="2:17">
      <c r="B458" s="124"/>
      <c r="C458" s="124"/>
      <c r="D458" s="125"/>
      <c r="E458" s="125"/>
      <c r="F458" s="125"/>
      <c r="G458" s="125"/>
      <c r="H458" s="125"/>
      <c r="I458" s="125"/>
      <c r="J458" s="125"/>
      <c r="K458" s="125"/>
      <c r="L458" s="125"/>
      <c r="M458" s="125"/>
      <c r="N458" s="125"/>
      <c r="O458" s="125"/>
      <c r="P458" s="125"/>
      <c r="Q458" s="125"/>
    </row>
    <row r="459" spans="2:17">
      <c r="B459" s="124"/>
      <c r="C459" s="124"/>
      <c r="D459" s="125"/>
      <c r="E459" s="125"/>
      <c r="F459" s="125"/>
      <c r="G459" s="125"/>
      <c r="H459" s="125"/>
      <c r="I459" s="125"/>
      <c r="J459" s="125"/>
      <c r="K459" s="125"/>
      <c r="L459" s="125"/>
      <c r="M459" s="125"/>
      <c r="N459" s="125"/>
      <c r="O459" s="125"/>
      <c r="P459" s="125"/>
      <c r="Q459" s="125"/>
    </row>
    <row r="460" spans="2:17">
      <c r="B460" s="124"/>
      <c r="C460" s="124"/>
      <c r="D460" s="125"/>
      <c r="E460" s="125"/>
      <c r="F460" s="125"/>
      <c r="G460" s="125"/>
      <c r="H460" s="125"/>
      <c r="I460" s="125"/>
      <c r="J460" s="125"/>
      <c r="K460" s="125"/>
      <c r="L460" s="125"/>
      <c r="M460" s="125"/>
      <c r="N460" s="125"/>
      <c r="O460" s="125"/>
      <c r="P460" s="125"/>
      <c r="Q460" s="125"/>
    </row>
    <row r="461" spans="2:17">
      <c r="B461" s="124"/>
      <c r="C461" s="124"/>
      <c r="D461" s="125"/>
      <c r="E461" s="125"/>
      <c r="F461" s="125"/>
      <c r="G461" s="125"/>
      <c r="H461" s="125"/>
      <c r="I461" s="125"/>
      <c r="J461" s="125"/>
      <c r="K461" s="125"/>
      <c r="L461" s="125"/>
      <c r="M461" s="125"/>
      <c r="N461" s="125"/>
      <c r="O461" s="125"/>
      <c r="P461" s="125"/>
      <c r="Q461" s="125"/>
    </row>
    <row r="462" spans="2:17">
      <c r="B462" s="124"/>
      <c r="C462" s="124"/>
      <c r="D462" s="125"/>
      <c r="E462" s="125"/>
      <c r="F462" s="125"/>
      <c r="G462" s="125"/>
      <c r="H462" s="125"/>
      <c r="I462" s="125"/>
      <c r="J462" s="125"/>
      <c r="K462" s="125"/>
      <c r="L462" s="125"/>
      <c r="M462" s="125"/>
      <c r="N462" s="125"/>
      <c r="O462" s="125"/>
      <c r="P462" s="125"/>
      <c r="Q462" s="125"/>
    </row>
    <row r="463" spans="2:17">
      <c r="B463" s="124"/>
      <c r="C463" s="124"/>
      <c r="D463" s="125"/>
      <c r="E463" s="125"/>
      <c r="F463" s="125"/>
      <c r="G463" s="125"/>
      <c r="H463" s="125"/>
      <c r="I463" s="125"/>
      <c r="J463" s="125"/>
      <c r="K463" s="125"/>
      <c r="L463" s="125"/>
      <c r="M463" s="125"/>
      <c r="N463" s="125"/>
      <c r="O463" s="125"/>
      <c r="P463" s="125"/>
      <c r="Q463" s="125"/>
    </row>
    <row r="464" spans="2:17">
      <c r="B464" s="124"/>
      <c r="C464" s="124"/>
      <c r="D464" s="125"/>
      <c r="E464" s="125"/>
      <c r="F464" s="125"/>
      <c r="G464" s="125"/>
      <c r="H464" s="125"/>
      <c r="I464" s="125"/>
      <c r="J464" s="125"/>
      <c r="K464" s="125"/>
      <c r="L464" s="125"/>
      <c r="M464" s="125"/>
      <c r="N464" s="125"/>
      <c r="O464" s="125"/>
      <c r="P464" s="125"/>
      <c r="Q464" s="125"/>
    </row>
    <row r="465" spans="2:17">
      <c r="B465" s="124"/>
      <c r="C465" s="124"/>
      <c r="D465" s="125"/>
      <c r="E465" s="125"/>
      <c r="F465" s="125"/>
      <c r="G465" s="125"/>
      <c r="H465" s="125"/>
      <c r="I465" s="125"/>
      <c r="J465" s="125"/>
      <c r="K465" s="125"/>
      <c r="L465" s="125"/>
      <c r="M465" s="125"/>
      <c r="N465" s="125"/>
      <c r="O465" s="125"/>
      <c r="P465" s="125"/>
      <c r="Q465" s="125"/>
    </row>
    <row r="466" spans="2:17">
      <c r="B466" s="124"/>
      <c r="C466" s="124"/>
      <c r="D466" s="125"/>
      <c r="E466" s="125"/>
      <c r="F466" s="125"/>
      <c r="G466" s="125"/>
      <c r="H466" s="125"/>
      <c r="I466" s="125"/>
      <c r="J466" s="125"/>
      <c r="K466" s="125"/>
      <c r="L466" s="125"/>
      <c r="M466" s="125"/>
      <c r="N466" s="125"/>
      <c r="O466" s="125"/>
      <c r="P466" s="125"/>
      <c r="Q466" s="125"/>
    </row>
    <row r="467" spans="2:17">
      <c r="B467" s="124"/>
      <c r="C467" s="124"/>
      <c r="D467" s="125"/>
      <c r="E467" s="125"/>
      <c r="F467" s="125"/>
      <c r="G467" s="125"/>
      <c r="H467" s="125"/>
      <c r="I467" s="125"/>
      <c r="J467" s="125"/>
      <c r="K467" s="125"/>
      <c r="L467" s="125"/>
      <c r="M467" s="125"/>
      <c r="N467" s="125"/>
      <c r="O467" s="125"/>
      <c r="P467" s="125"/>
      <c r="Q467" s="125"/>
    </row>
    <row r="468" spans="2:17">
      <c r="B468" s="124"/>
      <c r="C468" s="124"/>
      <c r="D468" s="125"/>
      <c r="E468" s="125"/>
      <c r="F468" s="125"/>
      <c r="G468" s="125"/>
      <c r="H468" s="125"/>
      <c r="I468" s="125"/>
      <c r="J468" s="125"/>
      <c r="K468" s="125"/>
      <c r="L468" s="125"/>
      <c r="M468" s="125"/>
      <c r="N468" s="125"/>
      <c r="O468" s="125"/>
      <c r="P468" s="125"/>
      <c r="Q468" s="125"/>
    </row>
    <row r="469" spans="2:17">
      <c r="B469" s="124"/>
      <c r="C469" s="124"/>
      <c r="D469" s="125"/>
      <c r="E469" s="125"/>
      <c r="F469" s="125"/>
      <c r="G469" s="125"/>
      <c r="H469" s="125"/>
      <c r="I469" s="125"/>
      <c r="J469" s="125"/>
      <c r="K469" s="125"/>
      <c r="L469" s="125"/>
      <c r="M469" s="125"/>
      <c r="N469" s="125"/>
      <c r="O469" s="125"/>
      <c r="P469" s="125"/>
      <c r="Q469" s="125"/>
    </row>
    <row r="470" spans="2:17">
      <c r="B470" s="124"/>
      <c r="C470" s="124"/>
      <c r="D470" s="125"/>
      <c r="E470" s="125"/>
      <c r="F470" s="125"/>
      <c r="G470" s="125"/>
      <c r="H470" s="125"/>
      <c r="I470" s="125"/>
      <c r="J470" s="125"/>
      <c r="K470" s="125"/>
      <c r="L470" s="125"/>
      <c r="M470" s="125"/>
      <c r="N470" s="125"/>
      <c r="O470" s="125"/>
      <c r="P470" s="125"/>
      <c r="Q470" s="125"/>
    </row>
    <row r="471" spans="2:17">
      <c r="B471" s="124"/>
      <c r="C471" s="124"/>
      <c r="D471" s="125"/>
      <c r="E471" s="125"/>
      <c r="F471" s="125"/>
      <c r="G471" s="125"/>
      <c r="H471" s="125"/>
      <c r="I471" s="125"/>
      <c r="J471" s="125"/>
      <c r="K471" s="125"/>
      <c r="L471" s="125"/>
      <c r="M471" s="125"/>
      <c r="N471" s="125"/>
      <c r="O471" s="125"/>
      <c r="P471" s="125"/>
      <c r="Q471" s="125"/>
    </row>
    <row r="472" spans="2:17">
      <c r="B472" s="124"/>
      <c r="C472" s="124"/>
      <c r="D472" s="125"/>
      <c r="E472" s="125"/>
      <c r="F472" s="125"/>
      <c r="G472" s="125"/>
      <c r="H472" s="125"/>
      <c r="I472" s="125"/>
      <c r="J472" s="125"/>
      <c r="K472" s="125"/>
      <c r="L472" s="125"/>
      <c r="M472" s="125"/>
      <c r="N472" s="125"/>
      <c r="O472" s="125"/>
      <c r="P472" s="125"/>
      <c r="Q472" s="125"/>
    </row>
    <row r="473" spans="2:17">
      <c r="B473" s="124"/>
      <c r="C473" s="124"/>
      <c r="D473" s="125"/>
      <c r="E473" s="125"/>
      <c r="F473" s="125"/>
      <c r="G473" s="125"/>
      <c r="H473" s="125"/>
      <c r="I473" s="125"/>
      <c r="J473" s="125"/>
      <c r="K473" s="125"/>
      <c r="L473" s="125"/>
      <c r="M473" s="125"/>
      <c r="N473" s="125"/>
      <c r="O473" s="125"/>
      <c r="P473" s="125"/>
      <c r="Q473" s="125"/>
    </row>
    <row r="474" spans="2:17">
      <c r="B474" s="124"/>
      <c r="C474" s="124"/>
      <c r="D474" s="125"/>
      <c r="E474" s="125"/>
      <c r="F474" s="125"/>
      <c r="G474" s="125"/>
      <c r="H474" s="125"/>
      <c r="I474" s="125"/>
      <c r="J474" s="125"/>
      <c r="K474" s="125"/>
      <c r="L474" s="125"/>
      <c r="M474" s="125"/>
      <c r="N474" s="125"/>
      <c r="O474" s="125"/>
      <c r="P474" s="125"/>
      <c r="Q474" s="125"/>
    </row>
    <row r="475" spans="2:17">
      <c r="B475" s="124"/>
      <c r="C475" s="124"/>
      <c r="D475" s="125"/>
      <c r="E475" s="125"/>
      <c r="F475" s="125"/>
      <c r="G475" s="125"/>
      <c r="H475" s="125"/>
      <c r="I475" s="125"/>
      <c r="J475" s="125"/>
      <c r="K475" s="125"/>
      <c r="L475" s="125"/>
      <c r="M475" s="125"/>
      <c r="N475" s="125"/>
      <c r="O475" s="125"/>
      <c r="P475" s="125"/>
      <c r="Q475" s="125"/>
    </row>
    <row r="476" spans="2:17">
      <c r="B476" s="124"/>
      <c r="C476" s="124"/>
      <c r="D476" s="125"/>
      <c r="E476" s="125"/>
      <c r="F476" s="125"/>
      <c r="G476" s="125"/>
      <c r="H476" s="125"/>
      <c r="I476" s="125"/>
      <c r="J476" s="125"/>
      <c r="K476" s="125"/>
      <c r="L476" s="125"/>
      <c r="M476" s="125"/>
      <c r="N476" s="125"/>
      <c r="O476" s="125"/>
      <c r="P476" s="125"/>
      <c r="Q476" s="125"/>
    </row>
    <row r="477" spans="2:17">
      <c r="B477" s="124"/>
      <c r="C477" s="124"/>
      <c r="D477" s="125"/>
      <c r="E477" s="125"/>
      <c r="F477" s="125"/>
      <c r="G477" s="125"/>
      <c r="H477" s="125"/>
      <c r="I477" s="125"/>
      <c r="J477" s="125"/>
      <c r="K477" s="125"/>
      <c r="L477" s="125"/>
      <c r="M477" s="125"/>
      <c r="N477" s="125"/>
      <c r="O477" s="125"/>
      <c r="P477" s="125"/>
      <c r="Q477" s="125"/>
    </row>
    <row r="478" spans="2:17">
      <c r="B478" s="124"/>
      <c r="C478" s="124"/>
      <c r="D478" s="125"/>
      <c r="E478" s="125"/>
      <c r="F478" s="125"/>
      <c r="G478" s="125"/>
      <c r="H478" s="125"/>
      <c r="I478" s="125"/>
      <c r="J478" s="125"/>
      <c r="K478" s="125"/>
      <c r="L478" s="125"/>
      <c r="M478" s="125"/>
      <c r="N478" s="125"/>
      <c r="O478" s="125"/>
      <c r="P478" s="125"/>
      <c r="Q478" s="125"/>
    </row>
    <row r="479" spans="2:17">
      <c r="B479" s="124"/>
      <c r="C479" s="124"/>
      <c r="D479" s="125"/>
      <c r="E479" s="125"/>
      <c r="F479" s="125"/>
      <c r="G479" s="125"/>
      <c r="H479" s="125"/>
      <c r="I479" s="125"/>
      <c r="J479" s="125"/>
      <c r="K479" s="125"/>
      <c r="L479" s="125"/>
      <c r="M479" s="125"/>
      <c r="N479" s="125"/>
      <c r="O479" s="125"/>
      <c r="P479" s="125"/>
      <c r="Q479" s="125"/>
    </row>
    <row r="480" spans="2:17">
      <c r="B480" s="124"/>
      <c r="C480" s="124"/>
      <c r="D480" s="125"/>
      <c r="E480" s="125"/>
      <c r="F480" s="125"/>
      <c r="G480" s="125"/>
      <c r="H480" s="125"/>
      <c r="I480" s="125"/>
      <c r="J480" s="125"/>
      <c r="K480" s="125"/>
      <c r="L480" s="125"/>
      <c r="M480" s="125"/>
      <c r="N480" s="125"/>
      <c r="O480" s="125"/>
      <c r="P480" s="125"/>
      <c r="Q480" s="125"/>
    </row>
    <row r="481" spans="2:17">
      <c r="B481" s="124"/>
      <c r="C481" s="124"/>
      <c r="D481" s="125"/>
      <c r="E481" s="125"/>
      <c r="F481" s="125"/>
      <c r="G481" s="125"/>
      <c r="H481" s="125"/>
      <c r="I481" s="125"/>
      <c r="J481" s="125"/>
      <c r="K481" s="125"/>
      <c r="L481" s="125"/>
      <c r="M481" s="125"/>
      <c r="N481" s="125"/>
      <c r="O481" s="125"/>
      <c r="P481" s="125"/>
      <c r="Q481" s="125"/>
    </row>
    <row r="482" spans="2:17">
      <c r="B482" s="124"/>
      <c r="C482" s="124"/>
      <c r="D482" s="125"/>
      <c r="E482" s="125"/>
      <c r="F482" s="125"/>
      <c r="G482" s="125"/>
      <c r="H482" s="125"/>
      <c r="I482" s="125"/>
      <c r="J482" s="125"/>
      <c r="K482" s="125"/>
      <c r="L482" s="125"/>
      <c r="M482" s="125"/>
      <c r="N482" s="125"/>
      <c r="O482" s="125"/>
      <c r="P482" s="125"/>
      <c r="Q482" s="125"/>
    </row>
    <row r="483" spans="2:17">
      <c r="B483" s="124"/>
      <c r="C483" s="124"/>
      <c r="D483" s="125"/>
      <c r="E483" s="125"/>
      <c r="F483" s="125"/>
      <c r="G483" s="125"/>
      <c r="H483" s="125"/>
      <c r="I483" s="125"/>
      <c r="J483" s="125"/>
      <c r="K483" s="125"/>
      <c r="L483" s="125"/>
      <c r="M483" s="125"/>
      <c r="N483" s="125"/>
      <c r="O483" s="125"/>
      <c r="P483" s="125"/>
      <c r="Q483" s="125"/>
    </row>
    <row r="484" spans="2:17">
      <c r="B484" s="124"/>
      <c r="C484" s="124"/>
      <c r="D484" s="125"/>
      <c r="E484" s="125"/>
      <c r="F484" s="125"/>
      <c r="G484" s="125"/>
      <c r="H484" s="125"/>
      <c r="I484" s="125"/>
      <c r="J484" s="125"/>
      <c r="K484" s="125"/>
      <c r="L484" s="125"/>
      <c r="M484" s="125"/>
      <c r="N484" s="125"/>
      <c r="O484" s="125"/>
      <c r="P484" s="125"/>
      <c r="Q484" s="125"/>
    </row>
    <row r="485" spans="2:17">
      <c r="B485" s="124"/>
      <c r="C485" s="124"/>
      <c r="D485" s="125"/>
      <c r="E485" s="125"/>
      <c r="F485" s="125"/>
      <c r="G485" s="125"/>
      <c r="H485" s="125"/>
      <c r="I485" s="125"/>
      <c r="J485" s="125"/>
      <c r="K485" s="125"/>
      <c r="L485" s="125"/>
      <c r="M485" s="125"/>
      <c r="N485" s="125"/>
      <c r="O485" s="125"/>
      <c r="P485" s="125"/>
      <c r="Q485" s="125"/>
    </row>
    <row r="486" spans="2:17">
      <c r="B486" s="124"/>
      <c r="C486" s="124"/>
      <c r="D486" s="125"/>
      <c r="E486" s="125"/>
      <c r="F486" s="125"/>
      <c r="G486" s="125"/>
      <c r="H486" s="125"/>
      <c r="I486" s="125"/>
      <c r="J486" s="125"/>
      <c r="K486" s="125"/>
      <c r="L486" s="125"/>
      <c r="M486" s="125"/>
      <c r="N486" s="125"/>
      <c r="O486" s="125"/>
      <c r="P486" s="125"/>
      <c r="Q486" s="125"/>
    </row>
    <row r="487" spans="2:17">
      <c r="B487" s="124"/>
      <c r="C487" s="124"/>
      <c r="D487" s="125"/>
      <c r="E487" s="125"/>
      <c r="F487" s="125"/>
      <c r="G487" s="125"/>
      <c r="H487" s="125"/>
      <c r="I487" s="125"/>
      <c r="J487" s="125"/>
      <c r="K487" s="125"/>
      <c r="L487" s="125"/>
      <c r="M487" s="125"/>
      <c r="N487" s="125"/>
      <c r="O487" s="125"/>
      <c r="P487" s="125"/>
      <c r="Q487" s="125"/>
    </row>
    <row r="488" spans="2:17">
      <c r="B488" s="124"/>
      <c r="C488" s="124"/>
      <c r="D488" s="125"/>
      <c r="E488" s="125"/>
      <c r="F488" s="125"/>
      <c r="G488" s="125"/>
      <c r="H488" s="125"/>
      <c r="I488" s="125"/>
      <c r="J488" s="125"/>
      <c r="K488" s="125"/>
      <c r="L488" s="125"/>
      <c r="M488" s="125"/>
      <c r="N488" s="125"/>
      <c r="O488" s="125"/>
      <c r="P488" s="125"/>
      <c r="Q488" s="125"/>
    </row>
    <row r="489" spans="2:17">
      <c r="B489" s="124"/>
      <c r="C489" s="124"/>
      <c r="D489" s="125"/>
      <c r="E489" s="125"/>
      <c r="F489" s="125"/>
      <c r="G489" s="125"/>
      <c r="H489" s="125"/>
      <c r="I489" s="125"/>
      <c r="J489" s="125"/>
      <c r="K489" s="125"/>
      <c r="L489" s="125"/>
      <c r="M489" s="125"/>
      <c r="N489" s="125"/>
      <c r="O489" s="125"/>
      <c r="P489" s="125"/>
      <c r="Q489" s="125"/>
    </row>
    <row r="490" spans="2:17">
      <c r="B490" s="124"/>
      <c r="C490" s="124"/>
      <c r="D490" s="125"/>
      <c r="E490" s="125"/>
      <c r="F490" s="125"/>
      <c r="G490" s="125"/>
      <c r="H490" s="125"/>
      <c r="I490" s="125"/>
      <c r="J490" s="125"/>
      <c r="K490" s="125"/>
      <c r="L490" s="125"/>
      <c r="M490" s="125"/>
      <c r="N490" s="125"/>
      <c r="O490" s="125"/>
      <c r="P490" s="125"/>
      <c r="Q490" s="125"/>
    </row>
    <row r="491" spans="2:17">
      <c r="B491" s="124"/>
      <c r="C491" s="124"/>
      <c r="D491" s="125"/>
      <c r="E491" s="125"/>
      <c r="F491" s="125"/>
      <c r="G491" s="125"/>
      <c r="H491" s="125"/>
      <c r="I491" s="125"/>
      <c r="J491" s="125"/>
      <c r="K491" s="125"/>
      <c r="L491" s="125"/>
      <c r="M491" s="125"/>
      <c r="N491" s="125"/>
      <c r="O491" s="125"/>
      <c r="P491" s="125"/>
      <c r="Q491" s="125"/>
    </row>
    <row r="492" spans="2:17">
      <c r="B492" s="124"/>
      <c r="C492" s="124"/>
      <c r="D492" s="125"/>
      <c r="E492" s="125"/>
      <c r="F492" s="125"/>
      <c r="G492" s="125"/>
      <c r="H492" s="125"/>
      <c r="I492" s="125"/>
      <c r="J492" s="125"/>
      <c r="K492" s="125"/>
      <c r="L492" s="125"/>
      <c r="M492" s="125"/>
      <c r="N492" s="125"/>
      <c r="O492" s="125"/>
      <c r="P492" s="125"/>
      <c r="Q492" s="125"/>
    </row>
    <row r="493" spans="2:17">
      <c r="B493" s="124"/>
      <c r="C493" s="124"/>
      <c r="D493" s="125"/>
      <c r="E493" s="125"/>
      <c r="F493" s="125"/>
      <c r="G493" s="125"/>
      <c r="H493" s="125"/>
      <c r="I493" s="125"/>
      <c r="J493" s="125"/>
      <c r="K493" s="125"/>
      <c r="L493" s="125"/>
      <c r="M493" s="125"/>
      <c r="N493" s="125"/>
      <c r="O493" s="125"/>
      <c r="P493" s="125"/>
      <c r="Q493" s="125"/>
    </row>
    <row r="494" spans="2:17">
      <c r="B494" s="124"/>
      <c r="C494" s="124"/>
      <c r="D494" s="125"/>
      <c r="E494" s="125"/>
      <c r="F494" s="125"/>
      <c r="G494" s="125"/>
      <c r="H494" s="125"/>
      <c r="I494" s="125"/>
      <c r="J494" s="125"/>
      <c r="K494" s="125"/>
      <c r="L494" s="125"/>
      <c r="M494" s="125"/>
      <c r="N494" s="125"/>
      <c r="O494" s="125"/>
      <c r="P494" s="125"/>
      <c r="Q494" s="125"/>
    </row>
    <row r="495" spans="2:17">
      <c r="B495" s="124"/>
      <c r="C495" s="124"/>
      <c r="D495" s="125"/>
      <c r="E495" s="125"/>
      <c r="F495" s="125"/>
      <c r="G495" s="125"/>
      <c r="H495" s="125"/>
      <c r="I495" s="125"/>
      <c r="J495" s="125"/>
      <c r="K495" s="125"/>
      <c r="L495" s="125"/>
      <c r="M495" s="125"/>
      <c r="N495" s="125"/>
      <c r="O495" s="125"/>
      <c r="P495" s="125"/>
      <c r="Q495" s="125"/>
    </row>
    <row r="496" spans="2:17">
      <c r="B496" s="124"/>
      <c r="C496" s="124"/>
      <c r="D496" s="125"/>
      <c r="E496" s="125"/>
      <c r="F496" s="125"/>
      <c r="G496" s="125"/>
      <c r="H496" s="125"/>
      <c r="I496" s="125"/>
      <c r="J496" s="125"/>
      <c r="K496" s="125"/>
      <c r="L496" s="125"/>
      <c r="M496" s="125"/>
      <c r="N496" s="125"/>
      <c r="O496" s="125"/>
      <c r="P496" s="125"/>
      <c r="Q496" s="125"/>
    </row>
    <row r="497" spans="2:17">
      <c r="B497" s="124"/>
      <c r="C497" s="124"/>
      <c r="D497" s="125"/>
      <c r="E497" s="125"/>
      <c r="F497" s="125"/>
      <c r="G497" s="125"/>
      <c r="H497" s="125"/>
      <c r="I497" s="125"/>
      <c r="J497" s="125"/>
      <c r="K497" s="125"/>
      <c r="L497" s="125"/>
      <c r="M497" s="125"/>
      <c r="N497" s="125"/>
      <c r="O497" s="125"/>
      <c r="P497" s="125"/>
      <c r="Q497" s="125"/>
    </row>
    <row r="498" spans="2:17">
      <c r="B498" s="124"/>
      <c r="C498" s="124"/>
      <c r="D498" s="125"/>
      <c r="E498" s="125"/>
      <c r="F498" s="125"/>
      <c r="G498" s="125"/>
      <c r="H498" s="125"/>
      <c r="I498" s="125"/>
      <c r="J498" s="125"/>
      <c r="K498" s="125"/>
      <c r="L498" s="125"/>
      <c r="M498" s="125"/>
      <c r="N498" s="125"/>
      <c r="O498" s="125"/>
      <c r="P498" s="125"/>
      <c r="Q498" s="125"/>
    </row>
    <row r="499" spans="2:17">
      <c r="B499" s="124"/>
      <c r="C499" s="124"/>
      <c r="D499" s="125"/>
      <c r="E499" s="125"/>
      <c r="F499" s="125"/>
      <c r="G499" s="125"/>
      <c r="H499" s="125"/>
      <c r="I499" s="125"/>
      <c r="J499" s="125"/>
      <c r="K499" s="125"/>
      <c r="L499" s="125"/>
      <c r="M499" s="125"/>
      <c r="N499" s="125"/>
      <c r="O499" s="125"/>
      <c r="P499" s="125"/>
      <c r="Q499" s="125"/>
    </row>
    <row r="500" spans="2:17">
      <c r="B500" s="124"/>
      <c r="C500" s="124"/>
      <c r="D500" s="125"/>
      <c r="E500" s="125"/>
      <c r="F500" s="125"/>
      <c r="G500" s="125"/>
      <c r="H500" s="125"/>
      <c r="I500" s="125"/>
      <c r="J500" s="125"/>
      <c r="K500" s="125"/>
      <c r="L500" s="125"/>
      <c r="M500" s="125"/>
      <c r="N500" s="125"/>
      <c r="O500" s="125"/>
      <c r="P500" s="125"/>
      <c r="Q500" s="125"/>
    </row>
    <row r="501" spans="2:17">
      <c r="B501" s="124"/>
      <c r="C501" s="124"/>
      <c r="D501" s="125"/>
      <c r="E501" s="125"/>
      <c r="F501" s="125"/>
      <c r="G501" s="125"/>
      <c r="H501" s="125"/>
      <c r="I501" s="125"/>
      <c r="J501" s="125"/>
      <c r="K501" s="125"/>
      <c r="L501" s="125"/>
      <c r="M501" s="125"/>
      <c r="N501" s="125"/>
      <c r="O501" s="125"/>
      <c r="P501" s="125"/>
      <c r="Q501" s="125"/>
    </row>
    <row r="502" spans="2:17">
      <c r="B502" s="124"/>
      <c r="C502" s="124"/>
      <c r="D502" s="125"/>
      <c r="E502" s="125"/>
      <c r="F502" s="125"/>
      <c r="G502" s="125"/>
      <c r="H502" s="125"/>
      <c r="I502" s="125"/>
      <c r="J502" s="125"/>
      <c r="K502" s="125"/>
      <c r="L502" s="125"/>
      <c r="M502" s="125"/>
      <c r="N502" s="125"/>
      <c r="O502" s="125"/>
      <c r="P502" s="125"/>
      <c r="Q502" s="125"/>
    </row>
    <row r="503" spans="2:17">
      <c r="B503" s="124"/>
      <c r="C503" s="124"/>
      <c r="D503" s="125"/>
      <c r="E503" s="125"/>
      <c r="F503" s="125"/>
      <c r="G503" s="125"/>
      <c r="H503" s="125"/>
      <c r="I503" s="125"/>
      <c r="J503" s="125"/>
      <c r="K503" s="125"/>
      <c r="L503" s="125"/>
      <c r="M503" s="125"/>
      <c r="N503" s="125"/>
      <c r="O503" s="125"/>
      <c r="P503" s="125"/>
      <c r="Q503" s="125"/>
    </row>
    <row r="504" spans="2:17">
      <c r="B504" s="124"/>
      <c r="C504" s="124"/>
      <c r="D504" s="125"/>
      <c r="E504" s="125"/>
      <c r="F504" s="125"/>
      <c r="G504" s="125"/>
      <c r="H504" s="125"/>
      <c r="I504" s="125"/>
      <c r="J504" s="125"/>
      <c r="K504" s="125"/>
      <c r="L504" s="125"/>
      <c r="M504" s="125"/>
      <c r="N504" s="125"/>
      <c r="O504" s="125"/>
      <c r="P504" s="125"/>
      <c r="Q504" s="125"/>
    </row>
    <row r="505" spans="2:17">
      <c r="B505" s="124"/>
      <c r="C505" s="124"/>
      <c r="D505" s="125"/>
      <c r="E505" s="125"/>
      <c r="F505" s="125"/>
      <c r="G505" s="125"/>
      <c r="H505" s="125"/>
      <c r="I505" s="125"/>
      <c r="J505" s="125"/>
      <c r="K505" s="125"/>
      <c r="L505" s="125"/>
      <c r="M505" s="125"/>
      <c r="N505" s="125"/>
      <c r="O505" s="125"/>
      <c r="P505" s="125"/>
      <c r="Q505" s="125"/>
    </row>
    <row r="506" spans="2:17">
      <c r="B506" s="124"/>
      <c r="C506" s="124"/>
      <c r="D506" s="125"/>
      <c r="E506" s="125"/>
      <c r="F506" s="125"/>
      <c r="G506" s="125"/>
      <c r="H506" s="125"/>
      <c r="I506" s="125"/>
      <c r="J506" s="125"/>
      <c r="K506" s="125"/>
      <c r="L506" s="125"/>
      <c r="M506" s="125"/>
      <c r="N506" s="125"/>
      <c r="O506" s="125"/>
      <c r="P506" s="125"/>
      <c r="Q506" s="125"/>
    </row>
    <row r="507" spans="2:17">
      <c r="B507" s="124"/>
      <c r="C507" s="124"/>
      <c r="D507" s="125"/>
      <c r="E507" s="125"/>
      <c r="F507" s="125"/>
      <c r="G507" s="125"/>
      <c r="H507" s="125"/>
      <c r="I507" s="125"/>
      <c r="J507" s="125"/>
      <c r="K507" s="125"/>
      <c r="L507" s="125"/>
      <c r="M507" s="125"/>
      <c r="N507" s="125"/>
      <c r="O507" s="125"/>
      <c r="P507" s="125"/>
      <c r="Q507" s="125"/>
    </row>
    <row r="508" spans="2:17">
      <c r="B508" s="124"/>
      <c r="C508" s="124"/>
      <c r="D508" s="125"/>
      <c r="E508" s="125"/>
      <c r="F508" s="125"/>
      <c r="G508" s="125"/>
      <c r="H508" s="125"/>
      <c r="I508" s="125"/>
      <c r="J508" s="125"/>
      <c r="K508" s="125"/>
      <c r="L508" s="125"/>
      <c r="M508" s="125"/>
      <c r="N508" s="125"/>
      <c r="O508" s="125"/>
      <c r="P508" s="125"/>
      <c r="Q508" s="125"/>
    </row>
    <row r="509" spans="2:17">
      <c r="B509" s="124"/>
      <c r="C509" s="124"/>
      <c r="D509" s="125"/>
      <c r="E509" s="125"/>
      <c r="F509" s="125"/>
      <c r="G509" s="125"/>
      <c r="H509" s="125"/>
      <c r="I509" s="125"/>
      <c r="J509" s="125"/>
      <c r="K509" s="125"/>
      <c r="L509" s="125"/>
      <c r="M509" s="125"/>
      <c r="N509" s="125"/>
      <c r="O509" s="125"/>
      <c r="P509" s="125"/>
      <c r="Q509" s="125"/>
    </row>
    <row r="510" spans="2:17">
      <c r="B510" s="124"/>
      <c r="C510" s="124"/>
      <c r="D510" s="125"/>
      <c r="E510" s="125"/>
      <c r="F510" s="125"/>
      <c r="G510" s="125"/>
      <c r="H510" s="125"/>
      <c r="I510" s="125"/>
      <c r="J510" s="125"/>
      <c r="K510" s="125"/>
      <c r="L510" s="125"/>
      <c r="M510" s="125"/>
      <c r="N510" s="125"/>
      <c r="O510" s="125"/>
      <c r="P510" s="125"/>
      <c r="Q510" s="125"/>
    </row>
    <row r="511" spans="2:17">
      <c r="B511" s="124"/>
      <c r="C511" s="124"/>
      <c r="D511" s="125"/>
      <c r="E511" s="125"/>
      <c r="F511" s="125"/>
      <c r="G511" s="125"/>
      <c r="H511" s="125"/>
      <c r="I511" s="125"/>
      <c r="J511" s="125"/>
      <c r="K511" s="125"/>
      <c r="L511" s="125"/>
      <c r="M511" s="125"/>
      <c r="N511" s="125"/>
      <c r="O511" s="125"/>
      <c r="P511" s="125"/>
      <c r="Q511" s="125"/>
    </row>
    <row r="512" spans="2:17">
      <c r="B512" s="124"/>
      <c r="C512" s="124"/>
      <c r="D512" s="125"/>
      <c r="E512" s="125"/>
      <c r="F512" s="125"/>
      <c r="G512" s="125"/>
      <c r="H512" s="125"/>
      <c r="I512" s="125"/>
      <c r="J512" s="125"/>
      <c r="K512" s="125"/>
      <c r="L512" s="125"/>
      <c r="M512" s="125"/>
      <c r="N512" s="125"/>
      <c r="O512" s="125"/>
      <c r="P512" s="125"/>
      <c r="Q512" s="125"/>
    </row>
    <row r="513" spans="2:17">
      <c r="B513" s="124"/>
      <c r="C513" s="124"/>
      <c r="D513" s="125"/>
      <c r="E513" s="125"/>
      <c r="F513" s="125"/>
      <c r="G513" s="125"/>
      <c r="H513" s="125"/>
      <c r="I513" s="125"/>
      <c r="J513" s="125"/>
      <c r="K513" s="125"/>
      <c r="L513" s="125"/>
      <c r="M513" s="125"/>
      <c r="N513" s="125"/>
      <c r="O513" s="125"/>
      <c r="P513" s="125"/>
      <c r="Q513" s="125"/>
    </row>
    <row r="514" spans="2:17">
      <c r="B514" s="124"/>
      <c r="C514" s="124"/>
      <c r="D514" s="125"/>
      <c r="E514" s="125"/>
      <c r="F514" s="125"/>
      <c r="G514" s="125"/>
      <c r="H514" s="125"/>
      <c r="I514" s="125"/>
      <c r="J514" s="125"/>
      <c r="K514" s="125"/>
      <c r="L514" s="125"/>
      <c r="M514" s="125"/>
      <c r="N514" s="125"/>
      <c r="O514" s="125"/>
      <c r="P514" s="125"/>
      <c r="Q514" s="125"/>
    </row>
    <row r="515" spans="2:17">
      <c r="B515" s="124"/>
      <c r="C515" s="124"/>
      <c r="D515" s="125"/>
      <c r="E515" s="125"/>
      <c r="F515" s="125"/>
      <c r="G515" s="125"/>
      <c r="H515" s="125"/>
      <c r="I515" s="125"/>
      <c r="J515" s="125"/>
      <c r="K515" s="125"/>
      <c r="L515" s="125"/>
      <c r="M515" s="125"/>
      <c r="N515" s="125"/>
      <c r="O515" s="125"/>
      <c r="P515" s="125"/>
      <c r="Q515" s="125"/>
    </row>
    <row r="516" spans="2:17">
      <c r="B516" s="124"/>
      <c r="C516" s="124"/>
      <c r="D516" s="125"/>
      <c r="E516" s="125"/>
      <c r="F516" s="125"/>
      <c r="G516" s="125"/>
      <c r="H516" s="125"/>
      <c r="I516" s="125"/>
      <c r="J516" s="125"/>
      <c r="K516" s="125"/>
      <c r="L516" s="125"/>
      <c r="M516" s="125"/>
      <c r="N516" s="125"/>
      <c r="O516" s="125"/>
      <c r="P516" s="125"/>
      <c r="Q516" s="125"/>
    </row>
    <row r="517" spans="2:17">
      <c r="B517" s="124"/>
      <c r="C517" s="124"/>
      <c r="D517" s="125"/>
      <c r="E517" s="125"/>
      <c r="F517" s="125"/>
      <c r="G517" s="125"/>
      <c r="H517" s="125"/>
      <c r="I517" s="125"/>
      <c r="J517" s="125"/>
      <c r="K517" s="125"/>
      <c r="L517" s="125"/>
      <c r="M517" s="125"/>
      <c r="N517" s="125"/>
      <c r="O517" s="125"/>
      <c r="P517" s="125"/>
      <c r="Q517" s="125"/>
    </row>
    <row r="518" spans="2:17">
      <c r="B518" s="124"/>
      <c r="C518" s="124"/>
      <c r="D518" s="125"/>
      <c r="E518" s="125"/>
      <c r="F518" s="125"/>
      <c r="G518" s="125"/>
      <c r="H518" s="125"/>
      <c r="I518" s="125"/>
      <c r="J518" s="125"/>
      <c r="K518" s="125"/>
      <c r="L518" s="125"/>
      <c r="M518" s="125"/>
      <c r="N518" s="125"/>
      <c r="O518" s="125"/>
      <c r="P518" s="125"/>
      <c r="Q518" s="125"/>
    </row>
    <row r="519" spans="2:17">
      <c r="B519" s="124"/>
      <c r="C519" s="124"/>
      <c r="D519" s="125"/>
      <c r="E519" s="125"/>
      <c r="F519" s="125"/>
      <c r="G519" s="125"/>
      <c r="H519" s="125"/>
      <c r="I519" s="125"/>
      <c r="J519" s="125"/>
      <c r="K519" s="125"/>
      <c r="L519" s="125"/>
      <c r="M519" s="125"/>
      <c r="N519" s="125"/>
      <c r="O519" s="125"/>
      <c r="P519" s="125"/>
      <c r="Q519" s="125"/>
    </row>
    <row r="520" spans="2:17">
      <c r="B520" s="124"/>
      <c r="C520" s="124"/>
      <c r="D520" s="125"/>
      <c r="E520" s="125"/>
      <c r="F520" s="125"/>
      <c r="G520" s="125"/>
      <c r="H520" s="125"/>
      <c r="I520" s="125"/>
      <c r="J520" s="125"/>
      <c r="K520" s="125"/>
      <c r="L520" s="125"/>
      <c r="M520" s="125"/>
      <c r="N520" s="125"/>
      <c r="O520" s="125"/>
      <c r="P520" s="125"/>
      <c r="Q520" s="125"/>
    </row>
    <row r="521" spans="2:17">
      <c r="B521" s="124"/>
      <c r="C521" s="124"/>
      <c r="D521" s="125"/>
      <c r="E521" s="125"/>
      <c r="F521" s="125"/>
      <c r="G521" s="125"/>
      <c r="H521" s="125"/>
      <c r="I521" s="125"/>
      <c r="J521" s="125"/>
      <c r="K521" s="125"/>
      <c r="L521" s="125"/>
      <c r="M521" s="125"/>
      <c r="N521" s="125"/>
      <c r="O521" s="125"/>
      <c r="P521" s="125"/>
      <c r="Q521" s="125"/>
    </row>
    <row r="522" spans="2:17">
      <c r="B522" s="124"/>
      <c r="C522" s="124"/>
      <c r="D522" s="125"/>
      <c r="E522" s="125"/>
      <c r="F522" s="125"/>
      <c r="G522" s="125"/>
      <c r="H522" s="125"/>
      <c r="I522" s="125"/>
      <c r="J522" s="125"/>
      <c r="K522" s="125"/>
      <c r="L522" s="125"/>
      <c r="M522" s="125"/>
      <c r="N522" s="125"/>
      <c r="O522" s="125"/>
      <c r="P522" s="125"/>
      <c r="Q522" s="125"/>
    </row>
    <row r="523" spans="2:17">
      <c r="B523" s="124"/>
      <c r="C523" s="124"/>
      <c r="D523" s="125"/>
      <c r="E523" s="125"/>
      <c r="F523" s="125"/>
      <c r="G523" s="125"/>
      <c r="H523" s="125"/>
      <c r="I523" s="125"/>
      <c r="J523" s="125"/>
      <c r="K523" s="125"/>
      <c r="L523" s="125"/>
      <c r="M523" s="125"/>
      <c r="N523" s="125"/>
      <c r="O523" s="125"/>
      <c r="P523" s="125"/>
      <c r="Q523" s="125"/>
    </row>
    <row r="524" spans="2:17">
      <c r="B524" s="124"/>
      <c r="C524" s="124"/>
      <c r="D524" s="125"/>
      <c r="E524" s="125"/>
      <c r="F524" s="125"/>
      <c r="G524" s="125"/>
      <c r="H524" s="125"/>
      <c r="I524" s="125"/>
      <c r="J524" s="125"/>
      <c r="K524" s="125"/>
      <c r="L524" s="125"/>
      <c r="M524" s="125"/>
      <c r="N524" s="125"/>
      <c r="O524" s="125"/>
      <c r="P524" s="125"/>
      <c r="Q524" s="125"/>
    </row>
    <row r="525" spans="2:17">
      <c r="B525" s="124"/>
      <c r="C525" s="124"/>
      <c r="D525" s="125"/>
      <c r="E525" s="125"/>
      <c r="F525" s="125"/>
      <c r="G525" s="125"/>
      <c r="H525" s="125"/>
      <c r="I525" s="125"/>
      <c r="J525" s="125"/>
      <c r="K525" s="125"/>
      <c r="L525" s="125"/>
      <c r="M525" s="125"/>
      <c r="N525" s="125"/>
      <c r="O525" s="125"/>
      <c r="P525" s="125"/>
      <c r="Q525" s="125"/>
    </row>
    <row r="526" spans="2:17">
      <c r="B526" s="124"/>
      <c r="C526" s="124"/>
      <c r="D526" s="125"/>
      <c r="E526" s="125"/>
      <c r="F526" s="125"/>
      <c r="G526" s="125"/>
      <c r="H526" s="125"/>
      <c r="I526" s="125"/>
      <c r="J526" s="125"/>
      <c r="K526" s="125"/>
      <c r="L526" s="125"/>
      <c r="M526" s="125"/>
      <c r="N526" s="125"/>
      <c r="O526" s="125"/>
      <c r="P526" s="125"/>
      <c r="Q526" s="125"/>
    </row>
    <row r="527" spans="2:17">
      <c r="B527" s="124"/>
      <c r="C527" s="124"/>
      <c r="D527" s="125"/>
      <c r="E527" s="125"/>
      <c r="F527" s="125"/>
      <c r="G527" s="125"/>
      <c r="H527" s="125"/>
      <c r="I527" s="125"/>
      <c r="J527" s="125"/>
      <c r="K527" s="125"/>
      <c r="L527" s="125"/>
      <c r="M527" s="125"/>
      <c r="N527" s="125"/>
      <c r="O527" s="125"/>
      <c r="P527" s="125"/>
      <c r="Q527" s="125"/>
    </row>
    <row r="528" spans="2:17">
      <c r="B528" s="124"/>
      <c r="C528" s="124"/>
      <c r="D528" s="125"/>
      <c r="E528" s="125"/>
      <c r="F528" s="125"/>
      <c r="G528" s="125"/>
      <c r="H528" s="125"/>
      <c r="I528" s="125"/>
      <c r="J528" s="125"/>
      <c r="K528" s="125"/>
      <c r="L528" s="125"/>
      <c r="M528" s="125"/>
      <c r="N528" s="125"/>
      <c r="O528" s="125"/>
      <c r="P528" s="125"/>
      <c r="Q528" s="125"/>
    </row>
    <row r="529" spans="2:17">
      <c r="B529" s="124"/>
      <c r="C529" s="124"/>
      <c r="D529" s="125"/>
      <c r="E529" s="125"/>
      <c r="F529" s="125"/>
      <c r="G529" s="125"/>
      <c r="H529" s="125"/>
      <c r="I529" s="125"/>
      <c r="J529" s="125"/>
      <c r="K529" s="125"/>
      <c r="L529" s="125"/>
      <c r="M529" s="125"/>
      <c r="N529" s="125"/>
      <c r="O529" s="125"/>
      <c r="P529" s="125"/>
      <c r="Q529" s="125"/>
    </row>
    <row r="530" spans="2:17">
      <c r="B530" s="124"/>
      <c r="C530" s="124"/>
      <c r="D530" s="125"/>
      <c r="E530" s="125"/>
      <c r="F530" s="125"/>
      <c r="G530" s="125"/>
      <c r="H530" s="125"/>
      <c r="I530" s="125"/>
      <c r="J530" s="125"/>
      <c r="K530" s="125"/>
      <c r="L530" s="125"/>
      <c r="M530" s="125"/>
      <c r="N530" s="125"/>
      <c r="O530" s="125"/>
      <c r="P530" s="125"/>
      <c r="Q530" s="125"/>
    </row>
    <row r="531" spans="2:17">
      <c r="B531" s="124"/>
      <c r="C531" s="124"/>
      <c r="D531" s="125"/>
      <c r="E531" s="125"/>
      <c r="F531" s="125"/>
      <c r="G531" s="125"/>
      <c r="H531" s="125"/>
      <c r="I531" s="125"/>
      <c r="J531" s="125"/>
      <c r="K531" s="125"/>
      <c r="L531" s="125"/>
      <c r="M531" s="125"/>
      <c r="N531" s="125"/>
      <c r="O531" s="125"/>
      <c r="P531" s="125"/>
      <c r="Q531" s="125"/>
    </row>
    <row r="532" spans="2:17">
      <c r="B532" s="124"/>
      <c r="C532" s="124"/>
      <c r="D532" s="125"/>
      <c r="E532" s="125"/>
      <c r="F532" s="125"/>
      <c r="G532" s="125"/>
      <c r="H532" s="125"/>
      <c r="I532" s="125"/>
      <c r="J532" s="125"/>
      <c r="K532" s="125"/>
      <c r="L532" s="125"/>
      <c r="M532" s="125"/>
      <c r="N532" s="125"/>
      <c r="O532" s="125"/>
      <c r="P532" s="125"/>
      <c r="Q532" s="125"/>
    </row>
    <row r="533" spans="2:17">
      <c r="B533" s="124"/>
      <c r="C533" s="124"/>
      <c r="D533" s="125"/>
      <c r="E533" s="125"/>
      <c r="F533" s="125"/>
      <c r="G533" s="125"/>
      <c r="H533" s="125"/>
      <c r="I533" s="125"/>
      <c r="J533" s="125"/>
      <c r="K533" s="125"/>
      <c r="L533" s="125"/>
      <c r="M533" s="125"/>
      <c r="N533" s="125"/>
      <c r="O533" s="125"/>
      <c r="P533" s="125"/>
      <c r="Q533" s="125"/>
    </row>
    <row r="534" spans="2:17">
      <c r="B534" s="124"/>
      <c r="C534" s="124"/>
      <c r="D534" s="125"/>
      <c r="E534" s="125"/>
      <c r="F534" s="125"/>
      <c r="G534" s="125"/>
      <c r="H534" s="125"/>
      <c r="I534" s="125"/>
      <c r="J534" s="125"/>
      <c r="K534" s="125"/>
      <c r="L534" s="125"/>
      <c r="M534" s="125"/>
      <c r="N534" s="125"/>
      <c r="O534" s="125"/>
      <c r="P534" s="125"/>
      <c r="Q534" s="125"/>
    </row>
    <row r="535" spans="2:17">
      <c r="B535" s="124"/>
      <c r="C535" s="124"/>
      <c r="D535" s="125"/>
      <c r="E535" s="125"/>
      <c r="F535" s="125"/>
      <c r="G535" s="125"/>
      <c r="H535" s="125"/>
      <c r="I535" s="125"/>
      <c r="J535" s="125"/>
      <c r="K535" s="125"/>
      <c r="L535" s="125"/>
      <c r="M535" s="125"/>
      <c r="N535" s="125"/>
      <c r="O535" s="125"/>
      <c r="P535" s="125"/>
      <c r="Q535" s="125"/>
    </row>
    <row r="536" spans="2:17">
      <c r="B536" s="124"/>
      <c r="C536" s="124"/>
      <c r="D536" s="125"/>
      <c r="E536" s="125"/>
      <c r="F536" s="125"/>
      <c r="G536" s="125"/>
      <c r="H536" s="125"/>
      <c r="I536" s="125"/>
      <c r="J536" s="125"/>
      <c r="K536" s="125"/>
      <c r="L536" s="125"/>
      <c r="M536" s="125"/>
      <c r="N536" s="125"/>
      <c r="O536" s="125"/>
      <c r="P536" s="125"/>
      <c r="Q536" s="125"/>
    </row>
    <row r="537" spans="2:17">
      <c r="B537" s="124"/>
      <c r="C537" s="124"/>
      <c r="D537" s="125"/>
      <c r="E537" s="125"/>
      <c r="F537" s="125"/>
      <c r="G537" s="125"/>
      <c r="H537" s="125"/>
      <c r="I537" s="125"/>
      <c r="J537" s="125"/>
      <c r="K537" s="125"/>
      <c r="L537" s="125"/>
      <c r="M537" s="125"/>
      <c r="N537" s="125"/>
      <c r="O537" s="125"/>
      <c r="P537" s="125"/>
      <c r="Q537" s="125"/>
    </row>
    <row r="538" spans="2:17">
      <c r="B538" s="124"/>
      <c r="C538" s="124"/>
      <c r="D538" s="125"/>
      <c r="E538" s="125"/>
      <c r="F538" s="125"/>
      <c r="G538" s="125"/>
      <c r="H538" s="125"/>
      <c r="I538" s="125"/>
      <c r="J538" s="125"/>
      <c r="K538" s="125"/>
      <c r="L538" s="125"/>
      <c r="M538" s="125"/>
      <c r="N538" s="125"/>
      <c r="O538" s="125"/>
      <c r="P538" s="125"/>
      <c r="Q538" s="125"/>
    </row>
    <row r="539" spans="2:17">
      <c r="B539" s="124"/>
      <c r="C539" s="124"/>
      <c r="D539" s="125"/>
      <c r="E539" s="125"/>
      <c r="F539" s="125"/>
      <c r="G539" s="125"/>
      <c r="H539" s="125"/>
      <c r="I539" s="125"/>
      <c r="J539" s="125"/>
      <c r="K539" s="125"/>
      <c r="L539" s="125"/>
      <c r="M539" s="125"/>
      <c r="N539" s="125"/>
      <c r="O539" s="125"/>
      <c r="P539" s="125"/>
      <c r="Q539" s="125"/>
    </row>
    <row r="540" spans="2:17">
      <c r="B540" s="124"/>
      <c r="C540" s="124"/>
      <c r="D540" s="125"/>
      <c r="E540" s="125"/>
      <c r="F540" s="125"/>
      <c r="G540" s="125"/>
      <c r="H540" s="125"/>
      <c r="I540" s="125"/>
      <c r="J540" s="125"/>
      <c r="K540" s="125"/>
      <c r="L540" s="125"/>
      <c r="M540" s="125"/>
      <c r="N540" s="125"/>
      <c r="O540" s="125"/>
      <c r="P540" s="125"/>
      <c r="Q540" s="125"/>
    </row>
    <row r="541" spans="2:17">
      <c r="B541" s="124"/>
      <c r="C541" s="124"/>
      <c r="D541" s="125"/>
      <c r="E541" s="125"/>
      <c r="F541" s="125"/>
      <c r="G541" s="125"/>
      <c r="H541" s="125"/>
      <c r="I541" s="125"/>
      <c r="J541" s="125"/>
      <c r="K541" s="125"/>
      <c r="L541" s="125"/>
      <c r="M541" s="125"/>
      <c r="N541" s="125"/>
      <c r="O541" s="125"/>
      <c r="P541" s="125"/>
      <c r="Q541" s="125"/>
    </row>
    <row r="542" spans="2:17">
      <c r="B542" s="124"/>
      <c r="C542" s="124"/>
      <c r="D542" s="125"/>
      <c r="E542" s="125"/>
      <c r="F542" s="125"/>
      <c r="G542" s="125"/>
      <c r="H542" s="125"/>
      <c r="I542" s="125"/>
      <c r="J542" s="125"/>
      <c r="K542" s="125"/>
      <c r="L542" s="125"/>
      <c r="M542" s="125"/>
      <c r="N542" s="125"/>
      <c r="O542" s="125"/>
      <c r="P542" s="125"/>
      <c r="Q542" s="125"/>
    </row>
    <row r="543" spans="2:17">
      <c r="B543" s="124"/>
      <c r="C543" s="124"/>
      <c r="D543" s="125"/>
      <c r="E543" s="125"/>
      <c r="F543" s="125"/>
      <c r="G543" s="125"/>
      <c r="H543" s="125"/>
      <c r="I543" s="125"/>
      <c r="J543" s="125"/>
      <c r="K543" s="125"/>
      <c r="L543" s="125"/>
      <c r="M543" s="125"/>
      <c r="N543" s="125"/>
      <c r="O543" s="125"/>
      <c r="P543" s="125"/>
      <c r="Q543" s="125"/>
    </row>
    <row r="544" spans="2:17">
      <c r="B544" s="124"/>
      <c r="C544" s="124"/>
      <c r="D544" s="125"/>
      <c r="E544" s="125"/>
      <c r="F544" s="125"/>
      <c r="G544" s="125"/>
      <c r="H544" s="125"/>
      <c r="I544" s="125"/>
      <c r="J544" s="125"/>
      <c r="K544" s="125"/>
      <c r="L544" s="125"/>
      <c r="M544" s="125"/>
      <c r="N544" s="125"/>
      <c r="O544" s="125"/>
      <c r="P544" s="125"/>
      <c r="Q544" s="125"/>
    </row>
    <row r="545" spans="2:17">
      <c r="B545" s="124"/>
      <c r="C545" s="124"/>
      <c r="D545" s="125"/>
      <c r="E545" s="125"/>
      <c r="F545" s="125"/>
      <c r="G545" s="125"/>
      <c r="H545" s="125"/>
      <c r="I545" s="125"/>
      <c r="J545" s="125"/>
      <c r="K545" s="125"/>
      <c r="L545" s="125"/>
      <c r="M545" s="125"/>
      <c r="N545" s="125"/>
      <c r="O545" s="125"/>
      <c r="P545" s="125"/>
      <c r="Q545" s="125"/>
    </row>
    <row r="546" spans="2:17">
      <c r="B546" s="124"/>
      <c r="C546" s="124"/>
      <c r="D546" s="125"/>
      <c r="E546" s="125"/>
      <c r="F546" s="125"/>
      <c r="G546" s="125"/>
      <c r="H546" s="125"/>
      <c r="I546" s="125"/>
      <c r="J546" s="125"/>
      <c r="K546" s="125"/>
      <c r="L546" s="125"/>
      <c r="M546" s="125"/>
      <c r="N546" s="125"/>
      <c r="O546" s="125"/>
      <c r="P546" s="125"/>
      <c r="Q546" s="125"/>
    </row>
    <row r="547" spans="2:17">
      <c r="B547" s="124"/>
      <c r="C547" s="124"/>
      <c r="D547" s="125"/>
      <c r="E547" s="125"/>
      <c r="F547" s="125"/>
      <c r="G547" s="125"/>
      <c r="H547" s="125"/>
      <c r="I547" s="125"/>
      <c r="J547" s="125"/>
      <c r="K547" s="125"/>
      <c r="L547" s="125"/>
      <c r="M547" s="125"/>
      <c r="N547" s="125"/>
      <c r="O547" s="125"/>
      <c r="P547" s="125"/>
      <c r="Q547" s="125"/>
    </row>
    <row r="548" spans="2:17">
      <c r="B548" s="124"/>
      <c r="C548" s="124"/>
      <c r="D548" s="125"/>
      <c r="E548" s="125"/>
      <c r="F548" s="125"/>
      <c r="G548" s="125"/>
      <c r="H548" s="125"/>
      <c r="I548" s="125"/>
      <c r="J548" s="125"/>
      <c r="K548" s="125"/>
      <c r="L548" s="125"/>
      <c r="M548" s="125"/>
      <c r="N548" s="125"/>
      <c r="O548" s="125"/>
      <c r="P548" s="125"/>
      <c r="Q548" s="125"/>
    </row>
    <row r="549" spans="2:17">
      <c r="B549" s="124"/>
      <c r="C549" s="124"/>
      <c r="D549" s="125"/>
      <c r="E549" s="125"/>
      <c r="F549" s="125"/>
      <c r="G549" s="125"/>
      <c r="H549" s="125"/>
      <c r="I549" s="125"/>
      <c r="J549" s="125"/>
      <c r="K549" s="125"/>
      <c r="L549" s="125"/>
      <c r="M549" s="125"/>
      <c r="N549" s="125"/>
      <c r="O549" s="125"/>
      <c r="P549" s="125"/>
      <c r="Q549" s="125"/>
    </row>
    <row r="550" spans="2:17">
      <c r="B550" s="124"/>
      <c r="C550" s="124"/>
      <c r="D550" s="125"/>
      <c r="E550" s="125"/>
      <c r="F550" s="125"/>
      <c r="G550" s="125"/>
      <c r="H550" s="125"/>
      <c r="I550" s="125"/>
      <c r="J550" s="125"/>
      <c r="K550" s="125"/>
      <c r="L550" s="125"/>
      <c r="M550" s="125"/>
      <c r="N550" s="125"/>
      <c r="O550" s="125"/>
      <c r="P550" s="125"/>
      <c r="Q550" s="125"/>
    </row>
    <row r="551" spans="2:17">
      <c r="B551" s="124"/>
      <c r="C551" s="124"/>
      <c r="D551" s="125"/>
      <c r="E551" s="125"/>
      <c r="F551" s="125"/>
      <c r="G551" s="125"/>
      <c r="H551" s="125"/>
      <c r="I551" s="125"/>
      <c r="J551" s="125"/>
      <c r="K551" s="125"/>
      <c r="L551" s="125"/>
      <c r="M551" s="125"/>
      <c r="N551" s="125"/>
      <c r="O551" s="125"/>
      <c r="P551" s="125"/>
      <c r="Q551" s="125"/>
    </row>
    <row r="552" spans="2:17">
      <c r="B552" s="124"/>
      <c r="C552" s="124"/>
      <c r="D552" s="125"/>
      <c r="E552" s="125"/>
      <c r="F552" s="125"/>
      <c r="G552" s="125"/>
      <c r="H552" s="125"/>
      <c r="I552" s="125"/>
      <c r="J552" s="125"/>
      <c r="K552" s="125"/>
      <c r="L552" s="125"/>
      <c r="M552" s="125"/>
      <c r="N552" s="125"/>
      <c r="O552" s="125"/>
      <c r="P552" s="125"/>
      <c r="Q552" s="125"/>
    </row>
    <row r="553" spans="2:17">
      <c r="B553" s="124"/>
      <c r="C553" s="124"/>
      <c r="D553" s="125"/>
      <c r="E553" s="125"/>
      <c r="F553" s="125"/>
      <c r="G553" s="125"/>
      <c r="H553" s="125"/>
      <c r="I553" s="125"/>
      <c r="J553" s="125"/>
      <c r="K553" s="125"/>
      <c r="L553" s="125"/>
      <c r="M553" s="125"/>
      <c r="N553" s="125"/>
      <c r="O553" s="125"/>
      <c r="P553" s="125"/>
      <c r="Q553" s="125"/>
    </row>
    <row r="554" spans="2:17">
      <c r="B554" s="124"/>
      <c r="C554" s="124"/>
      <c r="D554" s="125"/>
      <c r="E554" s="125"/>
      <c r="F554" s="125"/>
      <c r="G554" s="125"/>
      <c r="H554" s="125"/>
      <c r="I554" s="125"/>
      <c r="J554" s="125"/>
      <c r="K554" s="125"/>
      <c r="L554" s="125"/>
      <c r="M554" s="125"/>
      <c r="N554" s="125"/>
      <c r="O554" s="125"/>
      <c r="P554" s="125"/>
      <c r="Q554" s="125"/>
    </row>
    <row r="555" spans="2:17">
      <c r="B555" s="124"/>
      <c r="C555" s="124"/>
      <c r="D555" s="125"/>
      <c r="E555" s="125"/>
      <c r="F555" s="125"/>
      <c r="G555" s="125"/>
      <c r="H555" s="125"/>
      <c r="I555" s="125"/>
      <c r="J555" s="125"/>
      <c r="K555" s="125"/>
      <c r="L555" s="125"/>
      <c r="M555" s="125"/>
      <c r="N555" s="125"/>
      <c r="O555" s="125"/>
      <c r="P555" s="125"/>
      <c r="Q555" s="125"/>
    </row>
    <row r="556" spans="2:17">
      <c r="B556" s="124"/>
      <c r="C556" s="124"/>
      <c r="D556" s="125"/>
      <c r="E556" s="125"/>
      <c r="F556" s="125"/>
      <c r="G556" s="125"/>
      <c r="H556" s="125"/>
      <c r="I556" s="125"/>
      <c r="J556" s="125"/>
      <c r="K556" s="125"/>
      <c r="L556" s="125"/>
      <c r="M556" s="125"/>
      <c r="N556" s="125"/>
      <c r="O556" s="125"/>
      <c r="P556" s="125"/>
      <c r="Q556" s="125"/>
    </row>
    <row r="557" spans="2:17">
      <c r="B557" s="124"/>
      <c r="C557" s="124"/>
      <c r="D557" s="125"/>
      <c r="E557" s="125"/>
      <c r="F557" s="125"/>
      <c r="G557" s="125"/>
      <c r="H557" s="125"/>
      <c r="I557" s="125"/>
      <c r="J557" s="125"/>
      <c r="K557" s="125"/>
      <c r="L557" s="125"/>
      <c r="M557" s="125"/>
      <c r="N557" s="125"/>
      <c r="O557" s="125"/>
      <c r="P557" s="125"/>
      <c r="Q557" s="125"/>
    </row>
    <row r="558" spans="2:17">
      <c r="B558" s="124"/>
      <c r="C558" s="124"/>
      <c r="D558" s="125"/>
      <c r="E558" s="125"/>
      <c r="F558" s="125"/>
      <c r="G558" s="125"/>
      <c r="H558" s="125"/>
      <c r="I558" s="125"/>
      <c r="J558" s="125"/>
      <c r="K558" s="125"/>
      <c r="L558" s="125"/>
      <c r="M558" s="125"/>
      <c r="N558" s="125"/>
      <c r="O558" s="125"/>
      <c r="P558" s="125"/>
      <c r="Q558" s="125"/>
    </row>
    <row r="559" spans="2:17">
      <c r="D559" s="1"/>
    </row>
    <row r="560" spans="2:17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6:B110">
    <cfRule type="cellIs" dxfId="7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1066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7.42578125" style="2" bestFit="1" customWidth="1"/>
    <col min="3" max="3" width="18.7109375" style="2" customWidth="1"/>
    <col min="4" max="4" width="10.140625" style="2" bestFit="1" customWidth="1"/>
    <col min="5" max="5" width="13.7109375" style="2" bestFit="1" customWidth="1"/>
    <col min="6" max="6" width="7.28515625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35.7109375" style="1" bestFit="1" customWidth="1"/>
    <col min="11" max="11" width="12.28515625" style="1" bestFit="1" customWidth="1"/>
    <col min="12" max="12" width="8" style="1" bestFit="1" customWidth="1"/>
    <col min="13" max="13" width="8.7109375" style="1" bestFit="1" customWidth="1"/>
    <col min="14" max="14" width="13.140625" style="1" bestFit="1" customWidth="1"/>
    <col min="15" max="15" width="9.5703125" style="1" bestFit="1" customWidth="1"/>
    <col min="16" max="16" width="11.28515625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147</v>
      </c>
      <c r="C1" s="67" t="s" vm="1">
        <v>231</v>
      </c>
    </row>
    <row r="2" spans="2:18">
      <c r="B2" s="46" t="s">
        <v>146</v>
      </c>
      <c r="C2" s="67" t="s">
        <v>232</v>
      </c>
    </row>
    <row r="3" spans="2:18">
      <c r="B3" s="46" t="s">
        <v>148</v>
      </c>
      <c r="C3" s="67" t="s">
        <v>233</v>
      </c>
    </row>
    <row r="4" spans="2:18">
      <c r="B4" s="46" t="s">
        <v>149</v>
      </c>
      <c r="C4" s="67">
        <v>8803</v>
      </c>
    </row>
    <row r="6" spans="2:18" ht="26.25" customHeight="1">
      <c r="B6" s="155" t="s">
        <v>177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7"/>
    </row>
    <row r="7" spans="2:18" s="3" customFormat="1" ht="78.75">
      <c r="B7" s="47" t="s">
        <v>117</v>
      </c>
      <c r="C7" s="48" t="s">
        <v>189</v>
      </c>
      <c r="D7" s="48" t="s">
        <v>47</v>
      </c>
      <c r="E7" s="48" t="s">
        <v>118</v>
      </c>
      <c r="F7" s="48" t="s">
        <v>14</v>
      </c>
      <c r="G7" s="48" t="s">
        <v>105</v>
      </c>
      <c r="H7" s="48" t="s">
        <v>68</v>
      </c>
      <c r="I7" s="48" t="s">
        <v>17</v>
      </c>
      <c r="J7" s="48" t="s">
        <v>230</v>
      </c>
      <c r="K7" s="48" t="s">
        <v>104</v>
      </c>
      <c r="L7" s="48" t="s">
        <v>36</v>
      </c>
      <c r="M7" s="48" t="s">
        <v>18</v>
      </c>
      <c r="N7" s="48" t="s">
        <v>207</v>
      </c>
      <c r="O7" s="48" t="s">
        <v>206</v>
      </c>
      <c r="P7" s="48" t="s">
        <v>112</v>
      </c>
      <c r="Q7" s="48" t="s">
        <v>150</v>
      </c>
      <c r="R7" s="50" t="s">
        <v>152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214</v>
      </c>
      <c r="O8" s="15"/>
      <c r="P8" s="15" t="s">
        <v>210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114</v>
      </c>
      <c r="R9" s="19" t="s">
        <v>115</v>
      </c>
    </row>
    <row r="10" spans="2:18" s="4" customFormat="1" ht="18" customHeight="1">
      <c r="B10" s="68" t="s">
        <v>41</v>
      </c>
      <c r="C10" s="69"/>
      <c r="D10" s="69"/>
      <c r="E10" s="69"/>
      <c r="F10" s="69"/>
      <c r="G10" s="69"/>
      <c r="H10" s="69"/>
      <c r="I10" s="77">
        <v>4.0507298079460154</v>
      </c>
      <c r="J10" s="69"/>
      <c r="K10" s="69"/>
      <c r="L10" s="69"/>
      <c r="M10" s="90">
        <v>6.3563708422669327E-2</v>
      </c>
      <c r="N10" s="77"/>
      <c r="O10" s="79"/>
      <c r="P10" s="77">
        <v>174173.16201253596</v>
      </c>
      <c r="Q10" s="78">
        <f>IFERROR(P10/$P$10,0)</f>
        <v>1</v>
      </c>
      <c r="R10" s="78">
        <f>P10/'סכום נכסי הקרן'!$C$42</f>
        <v>7.1641673146267265E-2</v>
      </c>
    </row>
    <row r="11" spans="2:18" ht="21.75" customHeight="1">
      <c r="B11" s="70" t="s">
        <v>39</v>
      </c>
      <c r="C11" s="71"/>
      <c r="D11" s="71"/>
      <c r="E11" s="71"/>
      <c r="F11" s="71"/>
      <c r="G11" s="71"/>
      <c r="H11" s="71"/>
      <c r="I11" s="80">
        <v>5.2078998850898532</v>
      </c>
      <c r="J11" s="71"/>
      <c r="K11" s="71"/>
      <c r="L11" s="71"/>
      <c r="M11" s="91">
        <v>5.8210479524796216E-2</v>
      </c>
      <c r="N11" s="80"/>
      <c r="O11" s="82"/>
      <c r="P11" s="80">
        <v>101526.20115025897</v>
      </c>
      <c r="Q11" s="81">
        <f t="shared" ref="Q11:Q74" si="0">IFERROR(P11/$P$10,0)</f>
        <v>0.58290381811493852</v>
      </c>
      <c r="R11" s="81">
        <f>P11/'סכום נכסי הקרן'!$C$42</f>
        <v>4.1760204813101644E-2</v>
      </c>
    </row>
    <row r="12" spans="2:18">
      <c r="B12" s="89" t="s">
        <v>37</v>
      </c>
      <c r="C12" s="71"/>
      <c r="D12" s="71"/>
      <c r="E12" s="71"/>
      <c r="F12" s="71"/>
      <c r="G12" s="71"/>
      <c r="H12" s="71"/>
      <c r="I12" s="80">
        <v>6.6172143555908614</v>
      </c>
      <c r="J12" s="71"/>
      <c r="K12" s="71"/>
      <c r="L12" s="71"/>
      <c r="M12" s="91">
        <v>4.2731573566419566E-2</v>
      </c>
      <c r="N12" s="80"/>
      <c r="O12" s="82"/>
      <c r="P12" s="80">
        <f>SUM(P13:P31)</f>
        <v>19679.425690086002</v>
      </c>
      <c r="Q12" s="81">
        <f t="shared" si="0"/>
        <v>0.1129877040911136</v>
      </c>
      <c r="R12" s="81">
        <f>P12/'סכום נכסי הקרן'!$C$42</f>
        <v>8.094628166042726E-3</v>
      </c>
    </row>
    <row r="13" spans="2:18">
      <c r="B13" s="76" t="s">
        <v>3425</v>
      </c>
      <c r="C13" s="86" t="s">
        <v>3082</v>
      </c>
      <c r="D13" s="73">
        <v>6028</v>
      </c>
      <c r="E13" s="73"/>
      <c r="F13" s="73" t="s">
        <v>552</v>
      </c>
      <c r="G13" s="94">
        <v>43100</v>
      </c>
      <c r="H13" s="73"/>
      <c r="I13" s="83">
        <v>7.5499999999990441</v>
      </c>
      <c r="J13" s="86" t="s">
        <v>29</v>
      </c>
      <c r="K13" s="86" t="s">
        <v>134</v>
      </c>
      <c r="L13" s="87">
        <v>6.4499999999984084E-2</v>
      </c>
      <c r="M13" s="87">
        <v>6.4499999999984084E-2</v>
      </c>
      <c r="N13" s="83">
        <v>755273.29479000007</v>
      </c>
      <c r="O13" s="85">
        <v>103.9</v>
      </c>
      <c r="P13" s="83">
        <v>784.72895336499982</v>
      </c>
      <c r="Q13" s="84">
        <f t="shared" si="0"/>
        <v>4.5054527591829544E-3</v>
      </c>
      <c r="R13" s="84">
        <f>P13/'סכום נכסי הקרן'!$C$42</f>
        <v>3.227781739493332E-4</v>
      </c>
    </row>
    <row r="14" spans="2:18">
      <c r="B14" s="76" t="s">
        <v>3425</v>
      </c>
      <c r="C14" s="86" t="s">
        <v>3082</v>
      </c>
      <c r="D14" s="73">
        <v>6869</v>
      </c>
      <c r="E14" s="73"/>
      <c r="F14" s="73" t="s">
        <v>552</v>
      </c>
      <c r="G14" s="94">
        <v>43555</v>
      </c>
      <c r="H14" s="73"/>
      <c r="I14" s="83">
        <v>3.5999999999927557</v>
      </c>
      <c r="J14" s="86" t="s">
        <v>29</v>
      </c>
      <c r="K14" s="86" t="s">
        <v>134</v>
      </c>
      <c r="L14" s="87">
        <v>5.3399999999964989E-2</v>
      </c>
      <c r="M14" s="87">
        <v>5.3399999999964989E-2</v>
      </c>
      <c r="N14" s="83">
        <v>162647.54822900001</v>
      </c>
      <c r="O14" s="85">
        <v>101.85</v>
      </c>
      <c r="P14" s="83">
        <v>165.65652788700001</v>
      </c>
      <c r="Q14" s="84">
        <f t="shared" si="0"/>
        <v>9.5110248888446449E-4</v>
      </c>
      <c r="R14" s="84">
        <f>P14/'סכום נכסי הקרן'!$C$42</f>
        <v>6.8138573637262098E-5</v>
      </c>
    </row>
    <row r="15" spans="2:18">
      <c r="B15" s="76" t="s">
        <v>3425</v>
      </c>
      <c r="C15" s="86" t="s">
        <v>3082</v>
      </c>
      <c r="D15" s="73">
        <v>6870</v>
      </c>
      <c r="E15" s="73"/>
      <c r="F15" s="73" t="s">
        <v>552</v>
      </c>
      <c r="G15" s="94">
        <v>43555</v>
      </c>
      <c r="H15" s="73"/>
      <c r="I15" s="83">
        <v>5.2600000000002138</v>
      </c>
      <c r="J15" s="86" t="s">
        <v>29</v>
      </c>
      <c r="K15" s="86" t="s">
        <v>134</v>
      </c>
      <c r="L15" s="87">
        <v>4.3500000000004826E-2</v>
      </c>
      <c r="M15" s="87">
        <v>4.3500000000004826E-2</v>
      </c>
      <c r="N15" s="83">
        <v>1944602.7821239999</v>
      </c>
      <c r="O15" s="85">
        <v>101.06</v>
      </c>
      <c r="P15" s="83">
        <v>1965.2155715829999</v>
      </c>
      <c r="Q15" s="84">
        <f t="shared" si="0"/>
        <v>1.1283113591527696E-2</v>
      </c>
      <c r="R15" s="84">
        <f>P15/'סכום נכסי הקרן'!$C$42</f>
        <v>8.0834113599643294E-4</v>
      </c>
    </row>
    <row r="16" spans="2:18">
      <c r="B16" s="76" t="s">
        <v>3425</v>
      </c>
      <c r="C16" s="86" t="s">
        <v>3082</v>
      </c>
      <c r="D16" s="73">
        <v>6868</v>
      </c>
      <c r="E16" s="73"/>
      <c r="F16" s="73" t="s">
        <v>552</v>
      </c>
      <c r="G16" s="94">
        <v>43555</v>
      </c>
      <c r="H16" s="73"/>
      <c r="I16" s="83">
        <v>5.119999999985172</v>
      </c>
      <c r="J16" s="86" t="s">
        <v>29</v>
      </c>
      <c r="K16" s="86" t="s">
        <v>134</v>
      </c>
      <c r="L16" s="87">
        <v>5.2299999999896485E-2</v>
      </c>
      <c r="M16" s="87">
        <v>5.2299999999896485E-2</v>
      </c>
      <c r="N16" s="83">
        <v>115328.887129</v>
      </c>
      <c r="O16" s="85">
        <v>123.97</v>
      </c>
      <c r="P16" s="83">
        <v>142.973204576</v>
      </c>
      <c r="Q16" s="84">
        <f t="shared" si="0"/>
        <v>8.2086816891863991E-4</v>
      </c>
      <c r="R16" s="84">
        <f>P16/'סכום נכסי הקרן'!$C$42</f>
        <v>5.8808369053844102E-5</v>
      </c>
    </row>
    <row r="17" spans="2:18">
      <c r="B17" s="76" t="s">
        <v>3425</v>
      </c>
      <c r="C17" s="86" t="s">
        <v>3082</v>
      </c>
      <c r="D17" s="73">
        <v>6867</v>
      </c>
      <c r="E17" s="73"/>
      <c r="F17" s="73" t="s">
        <v>552</v>
      </c>
      <c r="G17" s="94">
        <v>43555</v>
      </c>
      <c r="H17" s="73"/>
      <c r="I17" s="83">
        <v>5.1600000000050077</v>
      </c>
      <c r="J17" s="86" t="s">
        <v>29</v>
      </c>
      <c r="K17" s="86" t="s">
        <v>134</v>
      </c>
      <c r="L17" s="87">
        <v>5.1400000000028159E-2</v>
      </c>
      <c r="M17" s="87">
        <v>5.1400000000028159E-2</v>
      </c>
      <c r="N17" s="83">
        <v>280152.92840799998</v>
      </c>
      <c r="O17" s="85">
        <v>114.04</v>
      </c>
      <c r="P17" s="83">
        <v>319.48636156500004</v>
      </c>
      <c r="Q17" s="84">
        <f t="shared" si="0"/>
        <v>1.8343030457356299E-3</v>
      </c>
      <c r="R17" s="84">
        <f>P17/'סכום נכסי הקרן'!$C$42</f>
        <v>1.3141253925379453E-4</v>
      </c>
    </row>
    <row r="18" spans="2:18">
      <c r="B18" s="76" t="s">
        <v>3425</v>
      </c>
      <c r="C18" s="86" t="s">
        <v>3082</v>
      </c>
      <c r="D18" s="73">
        <v>6866</v>
      </c>
      <c r="E18" s="73"/>
      <c r="F18" s="73" t="s">
        <v>552</v>
      </c>
      <c r="G18" s="94">
        <v>43555</v>
      </c>
      <c r="H18" s="73"/>
      <c r="I18" s="83">
        <v>5.8599999999990091</v>
      </c>
      <c r="J18" s="86" t="s">
        <v>29</v>
      </c>
      <c r="K18" s="86" t="s">
        <v>134</v>
      </c>
      <c r="L18" s="87">
        <v>3.2199999999990951E-2</v>
      </c>
      <c r="M18" s="87">
        <v>3.2199999999990951E-2</v>
      </c>
      <c r="N18" s="83">
        <v>421370.25939600001</v>
      </c>
      <c r="O18" s="85">
        <v>110.17</v>
      </c>
      <c r="P18" s="83">
        <v>464.22355771099996</v>
      </c>
      <c r="Q18" s="84">
        <f t="shared" si="0"/>
        <v>2.6652990182126214E-3</v>
      </c>
      <c r="R18" s="84">
        <f>P18/'סכום נכסי הקרן'!$C$42</f>
        <v>1.9094648109985567E-4</v>
      </c>
    </row>
    <row r="19" spans="2:18">
      <c r="B19" s="76" t="s">
        <v>3425</v>
      </c>
      <c r="C19" s="86" t="s">
        <v>3082</v>
      </c>
      <c r="D19" s="73">
        <v>6865</v>
      </c>
      <c r="E19" s="73"/>
      <c r="F19" s="73" t="s">
        <v>552</v>
      </c>
      <c r="G19" s="94">
        <v>43555</v>
      </c>
      <c r="H19" s="73"/>
      <c r="I19" s="83">
        <v>4.1500000000015067</v>
      </c>
      <c r="J19" s="86" t="s">
        <v>29</v>
      </c>
      <c r="K19" s="86" t="s">
        <v>134</v>
      </c>
      <c r="L19" s="87">
        <v>2.3600000000006026E-2</v>
      </c>
      <c r="M19" s="87">
        <v>2.3600000000006026E-2</v>
      </c>
      <c r="N19" s="83">
        <v>217510.86677600001</v>
      </c>
      <c r="O19" s="85">
        <v>122.04</v>
      </c>
      <c r="P19" s="83">
        <v>265.45028724399998</v>
      </c>
      <c r="Q19" s="84">
        <f t="shared" si="0"/>
        <v>1.5240596437291207E-3</v>
      </c>
      <c r="R19" s="84">
        <f>P19/'סכום נכסי הקרן'!$C$42</f>
        <v>1.091861828514582E-4</v>
      </c>
    </row>
    <row r="20" spans="2:18">
      <c r="B20" s="76" t="s">
        <v>3425</v>
      </c>
      <c r="C20" s="86" t="s">
        <v>3082</v>
      </c>
      <c r="D20" s="73">
        <v>5212</v>
      </c>
      <c r="E20" s="73"/>
      <c r="F20" s="73" t="s">
        <v>552</v>
      </c>
      <c r="G20" s="94">
        <v>42643</v>
      </c>
      <c r="H20" s="73"/>
      <c r="I20" s="83">
        <v>6.8799999999995345</v>
      </c>
      <c r="J20" s="86" t="s">
        <v>29</v>
      </c>
      <c r="K20" s="86" t="s">
        <v>134</v>
      </c>
      <c r="L20" s="87">
        <v>4.6699999999998285E-2</v>
      </c>
      <c r="M20" s="87">
        <v>4.6699999999998285E-2</v>
      </c>
      <c r="N20" s="83">
        <v>1808987.5655469999</v>
      </c>
      <c r="O20" s="85">
        <v>99.54</v>
      </c>
      <c r="P20" s="83">
        <v>1800.6662226929998</v>
      </c>
      <c r="Q20" s="84">
        <f t="shared" si="0"/>
        <v>1.0338367874169951E-2</v>
      </c>
      <c r="R20" s="84">
        <f>P20/'סכום נכסי הקרן'!$C$42</f>
        <v>7.4065797210715349E-4</v>
      </c>
    </row>
    <row r="21" spans="2:18">
      <c r="B21" s="76" t="s">
        <v>3425</v>
      </c>
      <c r="C21" s="86" t="s">
        <v>3082</v>
      </c>
      <c r="D21" s="73">
        <v>5211</v>
      </c>
      <c r="E21" s="73"/>
      <c r="F21" s="73" t="s">
        <v>552</v>
      </c>
      <c r="G21" s="94">
        <v>42643</v>
      </c>
      <c r="H21" s="73"/>
      <c r="I21" s="83">
        <v>4.6999999999983446</v>
      </c>
      <c r="J21" s="86" t="s">
        <v>29</v>
      </c>
      <c r="K21" s="86" t="s">
        <v>134</v>
      </c>
      <c r="L21" s="87">
        <v>4.3699999999984661E-2</v>
      </c>
      <c r="M21" s="87">
        <v>4.3699999999984661E-2</v>
      </c>
      <c r="N21" s="83">
        <v>1414728.1551250003</v>
      </c>
      <c r="O21" s="85">
        <v>98.17</v>
      </c>
      <c r="P21" s="83">
        <v>1388.838629849</v>
      </c>
      <c r="Q21" s="84">
        <f t="shared" si="0"/>
        <v>7.9738957127564788E-3</v>
      </c>
      <c r="R21" s="84">
        <f>P21/'סכום נכסי הקרן'!$C$42</f>
        <v>5.712632303557215E-4</v>
      </c>
    </row>
    <row r="22" spans="2:18">
      <c r="B22" s="76" t="s">
        <v>3425</v>
      </c>
      <c r="C22" s="86" t="s">
        <v>3082</v>
      </c>
      <c r="D22" s="73">
        <v>6027</v>
      </c>
      <c r="E22" s="73"/>
      <c r="F22" s="73" t="s">
        <v>552</v>
      </c>
      <c r="G22" s="94">
        <v>43100</v>
      </c>
      <c r="H22" s="73"/>
      <c r="I22" s="83">
        <v>8.0799999999990764</v>
      </c>
      <c r="J22" s="86" t="s">
        <v>29</v>
      </c>
      <c r="K22" s="86" t="s">
        <v>134</v>
      </c>
      <c r="L22" s="87">
        <v>4.5399999999993702E-2</v>
      </c>
      <c r="M22" s="87">
        <v>4.5399999999993702E-2</v>
      </c>
      <c r="N22" s="83">
        <v>2961273.8667360004</v>
      </c>
      <c r="O22" s="85">
        <v>100.84</v>
      </c>
      <c r="P22" s="83">
        <v>2986.1485671219998</v>
      </c>
      <c r="Q22" s="84">
        <f t="shared" si="0"/>
        <v>1.7144711232302681E-2</v>
      </c>
      <c r="R22" s="84">
        <f>P22/'סכום נכסי הקרן'!$C$42</f>
        <v>1.2282757982917656E-3</v>
      </c>
    </row>
    <row r="23" spans="2:18">
      <c r="B23" s="76" t="s">
        <v>3425</v>
      </c>
      <c r="C23" s="86" t="s">
        <v>3082</v>
      </c>
      <c r="D23" s="73">
        <v>5025</v>
      </c>
      <c r="E23" s="73"/>
      <c r="F23" s="73" t="s">
        <v>552</v>
      </c>
      <c r="G23" s="94">
        <v>42551</v>
      </c>
      <c r="H23" s="73"/>
      <c r="I23" s="83">
        <v>7.5400000000015588</v>
      </c>
      <c r="J23" s="86" t="s">
        <v>29</v>
      </c>
      <c r="K23" s="86" t="s">
        <v>134</v>
      </c>
      <c r="L23" s="87">
        <v>4.8700000000011581E-2</v>
      </c>
      <c r="M23" s="87">
        <v>4.8700000000011581E-2</v>
      </c>
      <c r="N23" s="83">
        <v>1870471.2794840003</v>
      </c>
      <c r="O23" s="85">
        <v>98.8</v>
      </c>
      <c r="P23" s="83">
        <v>1848.025624078</v>
      </c>
      <c r="Q23" s="84">
        <f t="shared" si="0"/>
        <v>1.0610277741555785E-2</v>
      </c>
      <c r="R23" s="84">
        <f>P23/'סכום נכסי הקרן'!$C$42</f>
        <v>7.601380499516544E-4</v>
      </c>
    </row>
    <row r="24" spans="2:18">
      <c r="B24" s="76" t="s">
        <v>3425</v>
      </c>
      <c r="C24" s="86" t="s">
        <v>3082</v>
      </c>
      <c r="D24" s="73">
        <v>5024</v>
      </c>
      <c r="E24" s="73"/>
      <c r="F24" s="73" t="s">
        <v>552</v>
      </c>
      <c r="G24" s="94">
        <v>42551</v>
      </c>
      <c r="H24" s="73"/>
      <c r="I24" s="83">
        <v>5.6199999999995276</v>
      </c>
      <c r="J24" s="86" t="s">
        <v>29</v>
      </c>
      <c r="K24" s="86" t="s">
        <v>134</v>
      </c>
      <c r="L24" s="87">
        <v>4.309999999999764E-2</v>
      </c>
      <c r="M24" s="87">
        <v>4.309999999999764E-2</v>
      </c>
      <c r="N24" s="83">
        <v>1217796.6557120001</v>
      </c>
      <c r="O24" s="85">
        <v>100.84</v>
      </c>
      <c r="P24" s="83">
        <v>1228.026147559</v>
      </c>
      <c r="Q24" s="84">
        <f t="shared" si="0"/>
        <v>7.0506048886602515E-3</v>
      </c>
      <c r="R24" s="84">
        <f>P24/'סכום נכסי הקרן'!$C$42</f>
        <v>5.0511713091687188E-4</v>
      </c>
    </row>
    <row r="25" spans="2:18">
      <c r="B25" s="76" t="s">
        <v>3425</v>
      </c>
      <c r="C25" s="86" t="s">
        <v>3082</v>
      </c>
      <c r="D25" s="73">
        <v>6026</v>
      </c>
      <c r="E25" s="73"/>
      <c r="F25" s="73" t="s">
        <v>552</v>
      </c>
      <c r="G25" s="94">
        <v>43100</v>
      </c>
      <c r="H25" s="73"/>
      <c r="I25" s="83">
        <v>6.380000000000063</v>
      </c>
      <c r="J25" s="86" t="s">
        <v>29</v>
      </c>
      <c r="K25" s="86" t="s">
        <v>134</v>
      </c>
      <c r="L25" s="87">
        <v>4.1800000000001197E-2</v>
      </c>
      <c r="M25" s="87">
        <v>4.1800000000001197E-2</v>
      </c>
      <c r="N25" s="83">
        <v>3601118.5385449999</v>
      </c>
      <c r="O25" s="85">
        <v>98.02</v>
      </c>
      <c r="P25" s="83">
        <v>3529.8163914810002</v>
      </c>
      <c r="Q25" s="84">
        <f t="shared" si="0"/>
        <v>2.0266132569993444E-2</v>
      </c>
      <c r="R25" s="84">
        <f>P25/'סכום נכסי הקרן'!$C$42</f>
        <v>1.4518996455183918E-3</v>
      </c>
    </row>
    <row r="26" spans="2:18">
      <c r="B26" s="76" t="s">
        <v>3425</v>
      </c>
      <c r="C26" s="86" t="s">
        <v>3082</v>
      </c>
      <c r="D26" s="73">
        <v>5023</v>
      </c>
      <c r="E26" s="73"/>
      <c r="F26" s="73" t="s">
        <v>552</v>
      </c>
      <c r="G26" s="94">
        <v>42551</v>
      </c>
      <c r="H26" s="73"/>
      <c r="I26" s="83">
        <v>7.6300000000025907</v>
      </c>
      <c r="J26" s="86" t="s">
        <v>29</v>
      </c>
      <c r="K26" s="86" t="s">
        <v>134</v>
      </c>
      <c r="L26" s="87">
        <v>4.2600000000016805E-2</v>
      </c>
      <c r="M26" s="87">
        <v>4.2600000000016805E-2</v>
      </c>
      <c r="N26" s="83">
        <v>549243.32906899997</v>
      </c>
      <c r="O26" s="85">
        <v>104.04</v>
      </c>
      <c r="P26" s="83">
        <v>571.43250440400004</v>
      </c>
      <c r="Q26" s="84">
        <f t="shared" si="0"/>
        <v>3.2808298236146833E-3</v>
      </c>
      <c r="R26" s="84">
        <f>P26/'סכום נכסי הקרן'!$C$42</f>
        <v>2.3504413787192883E-4</v>
      </c>
    </row>
    <row r="27" spans="2:18">
      <c r="B27" s="76" t="s">
        <v>3425</v>
      </c>
      <c r="C27" s="86" t="s">
        <v>3082</v>
      </c>
      <c r="D27" s="73">
        <v>5210</v>
      </c>
      <c r="E27" s="73"/>
      <c r="F27" s="73" t="s">
        <v>552</v>
      </c>
      <c r="G27" s="94">
        <v>42643</v>
      </c>
      <c r="H27" s="73"/>
      <c r="I27" s="83">
        <v>7.0499999999931209</v>
      </c>
      <c r="J27" s="86" t="s">
        <v>29</v>
      </c>
      <c r="K27" s="86" t="s">
        <v>134</v>
      </c>
      <c r="L27" s="87">
        <v>3.389999999996135E-2</v>
      </c>
      <c r="M27" s="87">
        <v>3.389999999996135E-2</v>
      </c>
      <c r="N27" s="83">
        <v>419592.90560199996</v>
      </c>
      <c r="O27" s="85">
        <v>109.15</v>
      </c>
      <c r="P27" s="83">
        <v>457.98546484300005</v>
      </c>
      <c r="Q27" s="84">
        <f t="shared" si="0"/>
        <v>2.6294835527533051E-3</v>
      </c>
      <c r="R27" s="84">
        <f>P27/'סכום נכסי הקרן'!$C$42</f>
        <v>1.883806012298379E-4</v>
      </c>
    </row>
    <row r="28" spans="2:18">
      <c r="B28" s="76" t="s">
        <v>3425</v>
      </c>
      <c r="C28" s="86" t="s">
        <v>3082</v>
      </c>
      <c r="D28" s="73">
        <v>6025</v>
      </c>
      <c r="E28" s="73"/>
      <c r="F28" s="73" t="s">
        <v>552</v>
      </c>
      <c r="G28" s="94">
        <v>43100</v>
      </c>
      <c r="H28" s="73"/>
      <c r="I28" s="83">
        <v>8.3599999999934358</v>
      </c>
      <c r="J28" s="86" t="s">
        <v>29</v>
      </c>
      <c r="K28" s="86" t="s">
        <v>134</v>
      </c>
      <c r="L28" s="87">
        <v>3.4899999999979274E-2</v>
      </c>
      <c r="M28" s="87">
        <v>3.4899999999979274E-2</v>
      </c>
      <c r="N28" s="83">
        <v>527467.54027400003</v>
      </c>
      <c r="O28" s="85">
        <v>109.75</v>
      </c>
      <c r="P28" s="83">
        <v>578.89555547999998</v>
      </c>
      <c r="Q28" s="84">
        <f t="shared" si="0"/>
        <v>3.3236782796555904E-3</v>
      </c>
      <c r="R28" s="84">
        <f>P28/'סכום נכסי הקרן'!$C$42</f>
        <v>2.381138729544337E-4</v>
      </c>
    </row>
    <row r="29" spans="2:18">
      <c r="B29" s="76" t="s">
        <v>3425</v>
      </c>
      <c r="C29" s="86" t="s">
        <v>3082</v>
      </c>
      <c r="D29" s="73">
        <v>5022</v>
      </c>
      <c r="E29" s="73"/>
      <c r="F29" s="73" t="s">
        <v>552</v>
      </c>
      <c r="G29" s="94">
        <v>42551</v>
      </c>
      <c r="H29" s="73"/>
      <c r="I29" s="83">
        <v>7.1200000000049419</v>
      </c>
      <c r="J29" s="86" t="s">
        <v>29</v>
      </c>
      <c r="K29" s="86" t="s">
        <v>134</v>
      </c>
      <c r="L29" s="87">
        <v>2.0600000000013052E-2</v>
      </c>
      <c r="M29" s="87">
        <v>2.0600000000013052E-2</v>
      </c>
      <c r="N29" s="83">
        <v>372460.60606199992</v>
      </c>
      <c r="O29" s="85">
        <v>115.19</v>
      </c>
      <c r="P29" s="83">
        <v>429.037259124</v>
      </c>
      <c r="Q29" s="84">
        <f t="shared" si="0"/>
        <v>2.4632799575236533E-3</v>
      </c>
      <c r="R29" s="84">
        <f>P29/'סכום נכסי הקרן'!$C$42</f>
        <v>1.7647349758466069E-4</v>
      </c>
    </row>
    <row r="30" spans="2:18">
      <c r="B30" s="76" t="s">
        <v>3425</v>
      </c>
      <c r="C30" s="86" t="s">
        <v>3082</v>
      </c>
      <c r="D30" s="73">
        <v>6024</v>
      </c>
      <c r="E30" s="73"/>
      <c r="F30" s="73" t="s">
        <v>552</v>
      </c>
      <c r="G30" s="94">
        <v>43100</v>
      </c>
      <c r="H30" s="73"/>
      <c r="I30" s="83">
        <v>7.5900000000025214</v>
      </c>
      <c r="J30" s="86" t="s">
        <v>29</v>
      </c>
      <c r="K30" s="86" t="s">
        <v>134</v>
      </c>
      <c r="L30" s="87">
        <v>1.4500000000007545E-2</v>
      </c>
      <c r="M30" s="87">
        <v>1.4500000000007545E-2</v>
      </c>
      <c r="N30" s="83">
        <v>384329.50907099998</v>
      </c>
      <c r="O30" s="85">
        <f>P30*1000*100/N30</f>
        <v>110.29177917735505</v>
      </c>
      <c r="P30" s="83">
        <v>423.88385345800003</v>
      </c>
      <c r="Q30" s="84">
        <f t="shared" si="0"/>
        <v>2.4336921289141627E-3</v>
      </c>
      <c r="R30" s="84">
        <f>P30/'סכום נכסי הקרן'!$C$42</f>
        <v>1.7435377603831179E-4</v>
      </c>
    </row>
    <row r="31" spans="2:18">
      <c r="B31" s="76" t="s">
        <v>3425</v>
      </c>
      <c r="C31" s="86" t="s">
        <v>3082</v>
      </c>
      <c r="D31" s="73">
        <v>5209</v>
      </c>
      <c r="E31" s="73"/>
      <c r="F31" s="73" t="s">
        <v>552</v>
      </c>
      <c r="G31" s="94">
        <v>42643</v>
      </c>
      <c r="H31" s="73"/>
      <c r="I31" s="83">
        <v>6.1499999999951358</v>
      </c>
      <c r="J31" s="86" t="s">
        <v>29</v>
      </c>
      <c r="K31" s="86" t="s">
        <v>134</v>
      </c>
      <c r="L31" s="87">
        <v>1.8599999999998781E-2</v>
      </c>
      <c r="M31" s="87">
        <v>1.8599999999998781E-2</v>
      </c>
      <c r="N31" s="83">
        <v>285409.89948700002</v>
      </c>
      <c r="O31" s="85">
        <v>115.25</v>
      </c>
      <c r="P31" s="83">
        <v>328.93500606399999</v>
      </c>
      <c r="Q31" s="84">
        <f t="shared" si="0"/>
        <v>1.888551613022477E-3</v>
      </c>
      <c r="R31" s="84">
        <f>P31/'סכום נכסי הקרן'!$C$42</f>
        <v>1.3529899738001211E-4</v>
      </c>
    </row>
    <row r="32" spans="2:18">
      <c r="B32" s="72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83"/>
      <c r="O32" s="85"/>
      <c r="P32" s="73"/>
      <c r="Q32" s="84"/>
      <c r="R32" s="73"/>
    </row>
    <row r="33" spans="2:18">
      <c r="B33" s="89" t="s">
        <v>38</v>
      </c>
      <c r="C33" s="71"/>
      <c r="D33" s="71"/>
      <c r="E33" s="71"/>
      <c r="F33" s="71"/>
      <c r="G33" s="71"/>
      <c r="H33" s="71"/>
      <c r="I33" s="80">
        <v>4.8681862714589519</v>
      </c>
      <c r="J33" s="71"/>
      <c r="K33" s="71"/>
      <c r="L33" s="71"/>
      <c r="M33" s="91">
        <v>6.1941651799145736E-2</v>
      </c>
      <c r="N33" s="80"/>
      <c r="O33" s="82"/>
      <c r="P33" s="80">
        <f>SUM(P34:P257)</f>
        <v>81846.775460173027</v>
      </c>
      <c r="Q33" s="81">
        <f t="shared" si="0"/>
        <v>0.46991611402382516</v>
      </c>
      <c r="R33" s="81">
        <f>P33/'סכום נכסי הקרן'!$C$42</f>
        <v>3.3665576647058944E-2</v>
      </c>
    </row>
    <row r="34" spans="2:18">
      <c r="B34" s="76" t="s">
        <v>3426</v>
      </c>
      <c r="C34" s="86" t="s">
        <v>3083</v>
      </c>
      <c r="D34" s="73" t="s">
        <v>3084</v>
      </c>
      <c r="E34" s="73"/>
      <c r="F34" s="73" t="s">
        <v>360</v>
      </c>
      <c r="G34" s="94">
        <v>42368</v>
      </c>
      <c r="H34" s="73" t="s">
        <v>320</v>
      </c>
      <c r="I34" s="83">
        <v>7.2399999999774378</v>
      </c>
      <c r="J34" s="86" t="s">
        <v>130</v>
      </c>
      <c r="K34" s="86" t="s">
        <v>134</v>
      </c>
      <c r="L34" s="87">
        <v>3.1699999999999999E-2</v>
      </c>
      <c r="M34" s="87">
        <v>2.3799999999966938E-2</v>
      </c>
      <c r="N34" s="83">
        <v>88223.558212000004</v>
      </c>
      <c r="O34" s="85">
        <v>116.55</v>
      </c>
      <c r="P34" s="83">
        <v>102.82455214299999</v>
      </c>
      <c r="Q34" s="84">
        <f t="shared" si="0"/>
        <v>5.9035818696108466E-4</v>
      </c>
      <c r="R34" s="84">
        <f>P34/'סכום נכסי הקרן'!$C$42</f>
        <v>4.229424826948897E-5</v>
      </c>
    </row>
    <row r="35" spans="2:18">
      <c r="B35" s="76" t="s">
        <v>3426</v>
      </c>
      <c r="C35" s="86" t="s">
        <v>3083</v>
      </c>
      <c r="D35" s="73" t="s">
        <v>3085</v>
      </c>
      <c r="E35" s="73"/>
      <c r="F35" s="73" t="s">
        <v>360</v>
      </c>
      <c r="G35" s="94">
        <v>42388</v>
      </c>
      <c r="H35" s="73" t="s">
        <v>320</v>
      </c>
      <c r="I35" s="83">
        <v>7.2299999999771698</v>
      </c>
      <c r="J35" s="86" t="s">
        <v>130</v>
      </c>
      <c r="K35" s="86" t="s">
        <v>134</v>
      </c>
      <c r="L35" s="87">
        <v>3.1899999999999998E-2</v>
      </c>
      <c r="M35" s="87">
        <v>2.399999999991672E-2</v>
      </c>
      <c r="N35" s="83">
        <v>123512.982422</v>
      </c>
      <c r="O35" s="85">
        <v>116.67</v>
      </c>
      <c r="P35" s="83">
        <v>144.102589623</v>
      </c>
      <c r="Q35" s="84">
        <f t="shared" si="0"/>
        <v>8.2735243454228806E-4</v>
      </c>
      <c r="R35" s="84">
        <f>P35/'סכום נכסי הקרן'!$C$42</f>
        <v>5.9272912692247087E-5</v>
      </c>
    </row>
    <row r="36" spans="2:18">
      <c r="B36" s="76" t="s">
        <v>3426</v>
      </c>
      <c r="C36" s="86" t="s">
        <v>3083</v>
      </c>
      <c r="D36" s="73" t="s">
        <v>3086</v>
      </c>
      <c r="E36" s="73"/>
      <c r="F36" s="73" t="s">
        <v>360</v>
      </c>
      <c r="G36" s="94">
        <v>42509</v>
      </c>
      <c r="H36" s="73" t="s">
        <v>320</v>
      </c>
      <c r="I36" s="83">
        <v>7.2900000000062182</v>
      </c>
      <c r="J36" s="86" t="s">
        <v>130</v>
      </c>
      <c r="K36" s="86" t="s">
        <v>134</v>
      </c>
      <c r="L36" s="87">
        <v>2.7400000000000001E-2</v>
      </c>
      <c r="M36" s="87">
        <v>2.6100000000053504E-2</v>
      </c>
      <c r="N36" s="83">
        <v>123512.982422</v>
      </c>
      <c r="O36" s="85">
        <v>111.98</v>
      </c>
      <c r="P36" s="83">
        <v>138.30984366600001</v>
      </c>
      <c r="Q36" s="84">
        <f t="shared" si="0"/>
        <v>7.9409388948249835E-4</v>
      </c>
      <c r="R36" s="84">
        <f>P36/'סכום נכסי הקרן'!$C$42</f>
        <v>5.6890214877753224E-5</v>
      </c>
    </row>
    <row r="37" spans="2:18">
      <c r="B37" s="76" t="s">
        <v>3426</v>
      </c>
      <c r="C37" s="86" t="s">
        <v>3083</v>
      </c>
      <c r="D37" s="73" t="s">
        <v>3087</v>
      </c>
      <c r="E37" s="73"/>
      <c r="F37" s="73" t="s">
        <v>360</v>
      </c>
      <c r="G37" s="94">
        <v>42723</v>
      </c>
      <c r="H37" s="73" t="s">
        <v>320</v>
      </c>
      <c r="I37" s="83">
        <v>7.2000000001102222</v>
      </c>
      <c r="J37" s="86" t="s">
        <v>130</v>
      </c>
      <c r="K37" s="86" t="s">
        <v>134</v>
      </c>
      <c r="L37" s="87">
        <v>3.15E-2</v>
      </c>
      <c r="M37" s="87">
        <v>2.8300000000516037E-2</v>
      </c>
      <c r="N37" s="83">
        <v>17644.711416999999</v>
      </c>
      <c r="O37" s="85">
        <v>113.12</v>
      </c>
      <c r="P37" s="83">
        <v>19.959698659000001</v>
      </c>
      <c r="Q37" s="84">
        <f t="shared" si="0"/>
        <v>1.1459686686725834E-4</v>
      </c>
      <c r="R37" s="84">
        <f>P37/'סכום נכסי הקרן'!$C$42</f>
        <v>8.2099112796904258E-6</v>
      </c>
    </row>
    <row r="38" spans="2:18">
      <c r="B38" s="76" t="s">
        <v>3426</v>
      </c>
      <c r="C38" s="86" t="s">
        <v>3083</v>
      </c>
      <c r="D38" s="73" t="s">
        <v>3088</v>
      </c>
      <c r="E38" s="73"/>
      <c r="F38" s="73" t="s">
        <v>360</v>
      </c>
      <c r="G38" s="94">
        <v>42918</v>
      </c>
      <c r="H38" s="73" t="s">
        <v>320</v>
      </c>
      <c r="I38" s="83">
        <v>7.1399999999857657</v>
      </c>
      <c r="J38" s="86" t="s">
        <v>130</v>
      </c>
      <c r="K38" s="86" t="s">
        <v>134</v>
      </c>
      <c r="L38" s="87">
        <v>3.1899999999999998E-2</v>
      </c>
      <c r="M38" s="87">
        <v>3.1799999999890666E-2</v>
      </c>
      <c r="N38" s="83">
        <v>88223.558212000004</v>
      </c>
      <c r="O38" s="85">
        <v>109.89</v>
      </c>
      <c r="P38" s="83">
        <v>96.948867466999999</v>
      </c>
      <c r="Q38" s="84">
        <f t="shared" si="0"/>
        <v>5.5662345648879123E-4</v>
      </c>
      <c r="R38" s="84">
        <f>P38/'סכום נכסי הקרן'!$C$42</f>
        <v>3.9877435735315503E-5</v>
      </c>
    </row>
    <row r="39" spans="2:18">
      <c r="B39" s="76" t="s">
        <v>3426</v>
      </c>
      <c r="C39" s="86" t="s">
        <v>3083</v>
      </c>
      <c r="D39" s="73" t="s">
        <v>3089</v>
      </c>
      <c r="E39" s="73"/>
      <c r="F39" s="73" t="s">
        <v>360</v>
      </c>
      <c r="G39" s="94">
        <v>43915</v>
      </c>
      <c r="H39" s="73" t="s">
        <v>320</v>
      </c>
      <c r="I39" s="83">
        <v>7.1499999999962087</v>
      </c>
      <c r="J39" s="86" t="s">
        <v>130</v>
      </c>
      <c r="K39" s="86" t="s">
        <v>134</v>
      </c>
      <c r="L39" s="87">
        <v>2.6600000000000002E-2</v>
      </c>
      <c r="M39" s="87">
        <v>3.9899999999966435E-2</v>
      </c>
      <c r="N39" s="83">
        <v>185733.807661</v>
      </c>
      <c r="O39" s="85">
        <v>99.43</v>
      </c>
      <c r="P39" s="83">
        <v>184.675111638</v>
      </c>
      <c r="Q39" s="84">
        <f t="shared" si="0"/>
        <v>1.0602960266904277E-3</v>
      </c>
      <c r="R39" s="84">
        <f>P39/'סכום נכסי הקרן'!$C$42</f>
        <v>7.5961381382441483E-5</v>
      </c>
    </row>
    <row r="40" spans="2:18">
      <c r="B40" s="76" t="s">
        <v>3426</v>
      </c>
      <c r="C40" s="86" t="s">
        <v>3083</v>
      </c>
      <c r="D40" s="73" t="s">
        <v>3090</v>
      </c>
      <c r="E40" s="73"/>
      <c r="F40" s="73" t="s">
        <v>360</v>
      </c>
      <c r="G40" s="94">
        <v>44168</v>
      </c>
      <c r="H40" s="73" t="s">
        <v>320</v>
      </c>
      <c r="I40" s="83">
        <v>7.2600000000206455</v>
      </c>
      <c r="J40" s="86" t="s">
        <v>130</v>
      </c>
      <c r="K40" s="86" t="s">
        <v>134</v>
      </c>
      <c r="L40" s="87">
        <v>1.89E-2</v>
      </c>
      <c r="M40" s="87">
        <v>4.360000000014231E-2</v>
      </c>
      <c r="N40" s="83">
        <v>188109.93288899999</v>
      </c>
      <c r="O40" s="85">
        <v>91.15</v>
      </c>
      <c r="P40" s="83">
        <v>171.462203171</v>
      </c>
      <c r="Q40" s="84">
        <f t="shared" si="0"/>
        <v>9.8443526654616955E-4</v>
      </c>
      <c r="R40" s="84">
        <f>P40/'סכום נכסי הקרן'!$C$42</f>
        <v>7.0526589599559166E-5</v>
      </c>
    </row>
    <row r="41" spans="2:18">
      <c r="B41" s="76" t="s">
        <v>3426</v>
      </c>
      <c r="C41" s="86" t="s">
        <v>3083</v>
      </c>
      <c r="D41" s="73" t="s">
        <v>3091</v>
      </c>
      <c r="E41" s="73"/>
      <c r="F41" s="73" t="s">
        <v>360</v>
      </c>
      <c r="G41" s="94">
        <v>44277</v>
      </c>
      <c r="H41" s="73" t="s">
        <v>320</v>
      </c>
      <c r="I41" s="83">
        <v>7.1000000000117494</v>
      </c>
      <c r="J41" s="86" t="s">
        <v>130</v>
      </c>
      <c r="K41" s="86" t="s">
        <v>134</v>
      </c>
      <c r="L41" s="87">
        <v>1.9E-2</v>
      </c>
      <c r="M41" s="87">
        <v>5.7100000000083077E-2</v>
      </c>
      <c r="N41" s="83">
        <v>286053.14911699999</v>
      </c>
      <c r="O41" s="85">
        <v>83.31</v>
      </c>
      <c r="P41" s="83">
        <v>238.310884762</v>
      </c>
      <c r="Q41" s="84">
        <f t="shared" si="0"/>
        <v>1.3682411343307172E-3</v>
      </c>
      <c r="R41" s="84">
        <f>P41/'סכום נכסי הקרן'!$C$42</f>
        <v>9.8023084130999212E-5</v>
      </c>
    </row>
    <row r="42" spans="2:18">
      <c r="B42" s="76" t="s">
        <v>3427</v>
      </c>
      <c r="C42" s="86" t="s">
        <v>3083</v>
      </c>
      <c r="D42" s="73" t="s">
        <v>3092</v>
      </c>
      <c r="E42" s="73"/>
      <c r="F42" s="73" t="s">
        <v>369</v>
      </c>
      <c r="G42" s="94">
        <v>42122</v>
      </c>
      <c r="H42" s="73" t="s">
        <v>132</v>
      </c>
      <c r="I42" s="83">
        <v>4.3999999999994088</v>
      </c>
      <c r="J42" s="86" t="s">
        <v>350</v>
      </c>
      <c r="K42" s="86" t="s">
        <v>134</v>
      </c>
      <c r="L42" s="87">
        <v>2.98E-2</v>
      </c>
      <c r="M42" s="87">
        <v>2.5899999999993747E-2</v>
      </c>
      <c r="N42" s="83">
        <v>1805274.816135</v>
      </c>
      <c r="O42" s="85">
        <v>112.46</v>
      </c>
      <c r="P42" s="83">
        <v>2030.2120410529999</v>
      </c>
      <c r="Q42" s="84">
        <f t="shared" si="0"/>
        <v>1.1656285145164197E-2</v>
      </c>
      <c r="R42" s="84">
        <f>P42/'סכום נכסי הקרן'!$C$42</f>
        <v>8.3507577046954386E-4</v>
      </c>
    </row>
    <row r="43" spans="2:18">
      <c r="B43" s="76" t="s">
        <v>3428</v>
      </c>
      <c r="C43" s="86" t="s">
        <v>3083</v>
      </c>
      <c r="D43" s="73" t="s">
        <v>3093</v>
      </c>
      <c r="E43" s="73"/>
      <c r="F43" s="73" t="s">
        <v>3094</v>
      </c>
      <c r="G43" s="94">
        <v>40742</v>
      </c>
      <c r="H43" s="73" t="s">
        <v>3081</v>
      </c>
      <c r="I43" s="83">
        <v>3.3100000000004299</v>
      </c>
      <c r="J43" s="86" t="s">
        <v>340</v>
      </c>
      <c r="K43" s="86" t="s">
        <v>134</v>
      </c>
      <c r="L43" s="87">
        <v>4.4999999999999998E-2</v>
      </c>
      <c r="M43" s="87">
        <v>1.6100000000001908E-2</v>
      </c>
      <c r="N43" s="83">
        <v>671618.26314099994</v>
      </c>
      <c r="O43" s="85">
        <v>124.67</v>
      </c>
      <c r="P43" s="83">
        <v>837.30647914400004</v>
      </c>
      <c r="Q43" s="84">
        <f t="shared" si="0"/>
        <v>4.8073220321035205E-3</v>
      </c>
      <c r="R43" s="84">
        <f>P43/'סכום נכסי הקרן'!$C$42</f>
        <v>3.4440459373280975E-4</v>
      </c>
    </row>
    <row r="44" spans="2:18">
      <c r="B44" s="76" t="s">
        <v>3429</v>
      </c>
      <c r="C44" s="86" t="s">
        <v>3083</v>
      </c>
      <c r="D44" s="73" t="s">
        <v>3095</v>
      </c>
      <c r="E44" s="73"/>
      <c r="F44" s="73" t="s">
        <v>434</v>
      </c>
      <c r="G44" s="94">
        <v>43431</v>
      </c>
      <c r="H44" s="73" t="s">
        <v>320</v>
      </c>
      <c r="I44" s="83">
        <v>7.9599999999919264</v>
      </c>
      <c r="J44" s="86" t="s">
        <v>350</v>
      </c>
      <c r="K44" s="86" t="s">
        <v>134</v>
      </c>
      <c r="L44" s="87">
        <v>3.6600000000000001E-2</v>
      </c>
      <c r="M44" s="87">
        <v>3.7199999999939434E-2</v>
      </c>
      <c r="N44" s="83">
        <v>54901.430856999999</v>
      </c>
      <c r="O44" s="85">
        <v>108.28</v>
      </c>
      <c r="P44" s="83">
        <v>59.447265487999999</v>
      </c>
      <c r="Q44" s="84">
        <f t="shared" si="0"/>
        <v>3.4131128355883745E-4</v>
      </c>
      <c r="R44" s="84">
        <f>P44/'סכום נכסי הקרן'!$C$42</f>
        <v>2.4452111417855179E-5</v>
      </c>
    </row>
    <row r="45" spans="2:18">
      <c r="B45" s="76" t="s">
        <v>3429</v>
      </c>
      <c r="C45" s="86" t="s">
        <v>3083</v>
      </c>
      <c r="D45" s="73" t="s">
        <v>3096</v>
      </c>
      <c r="E45" s="73"/>
      <c r="F45" s="73" t="s">
        <v>434</v>
      </c>
      <c r="G45" s="94">
        <v>43276</v>
      </c>
      <c r="H45" s="73" t="s">
        <v>320</v>
      </c>
      <c r="I45" s="83">
        <v>8.0199999999535407</v>
      </c>
      <c r="J45" s="86" t="s">
        <v>350</v>
      </c>
      <c r="K45" s="86" t="s">
        <v>134</v>
      </c>
      <c r="L45" s="87">
        <v>3.2599999999999997E-2</v>
      </c>
      <c r="M45" s="87">
        <v>3.8099999999785167E-2</v>
      </c>
      <c r="N45" s="83">
        <v>54699.887659</v>
      </c>
      <c r="O45" s="85">
        <v>104.67</v>
      </c>
      <c r="P45" s="83">
        <v>57.254373883</v>
      </c>
      <c r="Q45" s="84">
        <f t="shared" si="0"/>
        <v>3.2872098790328653E-4</v>
      </c>
      <c r="R45" s="84">
        <f>P45/'סכום נכסי הקרן'!$C$42</f>
        <v>2.3550121571685329E-5</v>
      </c>
    </row>
    <row r="46" spans="2:18">
      <c r="B46" s="76" t="s">
        <v>3429</v>
      </c>
      <c r="C46" s="86" t="s">
        <v>3083</v>
      </c>
      <c r="D46" s="73" t="s">
        <v>3097</v>
      </c>
      <c r="E46" s="73"/>
      <c r="F46" s="73" t="s">
        <v>434</v>
      </c>
      <c r="G46" s="94">
        <v>43222</v>
      </c>
      <c r="H46" s="73" t="s">
        <v>320</v>
      </c>
      <c r="I46" s="83">
        <v>8.0300000000071989</v>
      </c>
      <c r="J46" s="86" t="s">
        <v>350</v>
      </c>
      <c r="K46" s="86" t="s">
        <v>134</v>
      </c>
      <c r="L46" s="87">
        <v>3.2199999999999999E-2</v>
      </c>
      <c r="M46" s="87">
        <v>3.8200000000040722E-2</v>
      </c>
      <c r="N46" s="83">
        <v>261392.64200600001</v>
      </c>
      <c r="O46" s="85">
        <v>105.21</v>
      </c>
      <c r="P46" s="83">
        <v>275.01119833400003</v>
      </c>
      <c r="Q46" s="84">
        <f t="shared" si="0"/>
        <v>1.5789527798444995E-3</v>
      </c>
      <c r="R46" s="84">
        <f>P46/'סכום נכסי הקרן'!$C$42</f>
        <v>1.1311881896700972E-4</v>
      </c>
    </row>
    <row r="47" spans="2:18">
      <c r="B47" s="76" t="s">
        <v>3429</v>
      </c>
      <c r="C47" s="86" t="s">
        <v>3083</v>
      </c>
      <c r="D47" s="73" t="s">
        <v>3098</v>
      </c>
      <c r="E47" s="73"/>
      <c r="F47" s="73" t="s">
        <v>434</v>
      </c>
      <c r="G47" s="94">
        <v>43922</v>
      </c>
      <c r="H47" s="73" t="s">
        <v>320</v>
      </c>
      <c r="I47" s="83">
        <v>8.2200000000024485</v>
      </c>
      <c r="J47" s="86" t="s">
        <v>350</v>
      </c>
      <c r="K47" s="86" t="s">
        <v>134</v>
      </c>
      <c r="L47" s="87">
        <v>2.7699999999999999E-2</v>
      </c>
      <c r="M47" s="87">
        <v>3.3699999999978594E-2</v>
      </c>
      <c r="N47" s="83">
        <v>62890.990531999996</v>
      </c>
      <c r="O47" s="85">
        <v>103.98</v>
      </c>
      <c r="P47" s="83">
        <v>65.394052821999992</v>
      </c>
      <c r="Q47" s="84">
        <f t="shared" si="0"/>
        <v>3.754542437329886E-4</v>
      </c>
      <c r="R47" s="84">
        <f>P47/'סכום נכסי הקרן'!$C$42</f>
        <v>2.6898170210897737E-5</v>
      </c>
    </row>
    <row r="48" spans="2:18">
      <c r="B48" s="76" t="s">
        <v>3429</v>
      </c>
      <c r="C48" s="86" t="s">
        <v>3083</v>
      </c>
      <c r="D48" s="73" t="s">
        <v>3099</v>
      </c>
      <c r="E48" s="73"/>
      <c r="F48" s="73" t="s">
        <v>434</v>
      </c>
      <c r="G48" s="94">
        <v>43978</v>
      </c>
      <c r="H48" s="73" t="s">
        <v>320</v>
      </c>
      <c r="I48" s="83">
        <v>8.2099999999461488</v>
      </c>
      <c r="J48" s="86" t="s">
        <v>350</v>
      </c>
      <c r="K48" s="86" t="s">
        <v>134</v>
      </c>
      <c r="L48" s="87">
        <v>2.3E-2</v>
      </c>
      <c r="M48" s="87">
        <v>3.9799999999880334E-2</v>
      </c>
      <c r="N48" s="83">
        <v>26382.416312000001</v>
      </c>
      <c r="O48" s="85">
        <v>95.02</v>
      </c>
      <c r="P48" s="83">
        <v>25.068572934999999</v>
      </c>
      <c r="Q48" s="84">
        <f t="shared" si="0"/>
        <v>1.4392902238977387E-4</v>
      </c>
      <c r="R48" s="84">
        <f>P48/'סכום נכסי הקרן'!$C$42</f>
        <v>1.0311315978309962E-5</v>
      </c>
    </row>
    <row r="49" spans="2:18">
      <c r="B49" s="76" t="s">
        <v>3429</v>
      </c>
      <c r="C49" s="86" t="s">
        <v>3083</v>
      </c>
      <c r="D49" s="73" t="s">
        <v>3100</v>
      </c>
      <c r="E49" s="73"/>
      <c r="F49" s="73" t="s">
        <v>434</v>
      </c>
      <c r="G49" s="94">
        <v>44010</v>
      </c>
      <c r="H49" s="73" t="s">
        <v>320</v>
      </c>
      <c r="I49" s="83">
        <v>8.31999999991287</v>
      </c>
      <c r="J49" s="86" t="s">
        <v>350</v>
      </c>
      <c r="K49" s="86" t="s">
        <v>134</v>
      </c>
      <c r="L49" s="87">
        <v>2.2000000000000002E-2</v>
      </c>
      <c r="M49" s="87">
        <v>3.5599999999712868E-2</v>
      </c>
      <c r="N49" s="83">
        <v>41367.483041</v>
      </c>
      <c r="O49" s="85">
        <v>97.66</v>
      </c>
      <c r="P49" s="83">
        <v>40.399481860999998</v>
      </c>
      <c r="Q49" s="84">
        <f t="shared" si="0"/>
        <v>2.3195009721470338E-4</v>
      </c>
      <c r="R49" s="84">
        <f>P49/'סכום נכסי הקרן'!$C$42</f>
        <v>1.6617293050900695E-5</v>
      </c>
    </row>
    <row r="50" spans="2:18">
      <c r="B50" s="76" t="s">
        <v>3429</v>
      </c>
      <c r="C50" s="86" t="s">
        <v>3083</v>
      </c>
      <c r="D50" s="73" t="s">
        <v>3101</v>
      </c>
      <c r="E50" s="73"/>
      <c r="F50" s="73" t="s">
        <v>434</v>
      </c>
      <c r="G50" s="94">
        <v>44133</v>
      </c>
      <c r="H50" s="73" t="s">
        <v>320</v>
      </c>
      <c r="I50" s="83">
        <v>8.1800000000512121</v>
      </c>
      <c r="J50" s="86" t="s">
        <v>350</v>
      </c>
      <c r="K50" s="86" t="s">
        <v>134</v>
      </c>
      <c r="L50" s="87">
        <v>2.3799999999999998E-2</v>
      </c>
      <c r="M50" s="87">
        <v>4.0000000000193985E-2</v>
      </c>
      <c r="N50" s="83">
        <v>53793.722734000003</v>
      </c>
      <c r="O50" s="85">
        <v>95.83</v>
      </c>
      <c r="P50" s="83">
        <v>51.550525852</v>
      </c>
      <c r="Q50" s="84">
        <f t="shared" si="0"/>
        <v>2.9597284252260228E-4</v>
      </c>
      <c r="R50" s="84">
        <f>P50/'סכום נכסי הקרן'!$C$42</f>
        <v>2.1203989644175907E-5</v>
      </c>
    </row>
    <row r="51" spans="2:18">
      <c r="B51" s="76" t="s">
        <v>3429</v>
      </c>
      <c r="C51" s="86" t="s">
        <v>3083</v>
      </c>
      <c r="D51" s="73" t="s">
        <v>3102</v>
      </c>
      <c r="E51" s="73"/>
      <c r="F51" s="73" t="s">
        <v>434</v>
      </c>
      <c r="G51" s="94">
        <v>44251</v>
      </c>
      <c r="H51" s="73" t="s">
        <v>320</v>
      </c>
      <c r="I51" s="83">
        <v>8.0400000000286536</v>
      </c>
      <c r="J51" s="86" t="s">
        <v>350</v>
      </c>
      <c r="K51" s="86" t="s">
        <v>134</v>
      </c>
      <c r="L51" s="87">
        <v>2.3599999999999999E-2</v>
      </c>
      <c r="M51" s="87">
        <v>4.6700000000167365E-2</v>
      </c>
      <c r="N51" s="83">
        <v>159720.041382</v>
      </c>
      <c r="O51" s="85">
        <v>90.9</v>
      </c>
      <c r="P51" s="83">
        <v>145.18551847099999</v>
      </c>
      <c r="Q51" s="84">
        <f t="shared" si="0"/>
        <v>8.3356997595617171E-4</v>
      </c>
      <c r="R51" s="84">
        <f>P51/'סכום נכסי הקרן'!$C$42</f>
        <v>5.9718347761993911E-5</v>
      </c>
    </row>
    <row r="52" spans="2:18">
      <c r="B52" s="76" t="s">
        <v>3429</v>
      </c>
      <c r="C52" s="86" t="s">
        <v>3083</v>
      </c>
      <c r="D52" s="73" t="s">
        <v>3103</v>
      </c>
      <c r="E52" s="73"/>
      <c r="F52" s="73" t="s">
        <v>434</v>
      </c>
      <c r="G52" s="94">
        <v>44294</v>
      </c>
      <c r="H52" s="73" t="s">
        <v>320</v>
      </c>
      <c r="I52" s="83">
        <v>7.9800000000315245</v>
      </c>
      <c r="J52" s="86" t="s">
        <v>350</v>
      </c>
      <c r="K52" s="86" t="s">
        <v>134</v>
      </c>
      <c r="L52" s="87">
        <v>2.3199999999999998E-2</v>
      </c>
      <c r="M52" s="87">
        <v>5.0400000000162572E-2</v>
      </c>
      <c r="N52" s="83">
        <v>114916.636067</v>
      </c>
      <c r="O52" s="85">
        <v>87.78</v>
      </c>
      <c r="P52" s="83">
        <v>100.873822409</v>
      </c>
      <c r="Q52" s="84">
        <f t="shared" si="0"/>
        <v>5.7915824254106208E-4</v>
      </c>
      <c r="R52" s="84">
        <f>P52/'סכום נכסי הקרן'!$C$42</f>
        <v>4.1491865512093351E-5</v>
      </c>
    </row>
    <row r="53" spans="2:18">
      <c r="B53" s="76" t="s">
        <v>3429</v>
      </c>
      <c r="C53" s="86" t="s">
        <v>3083</v>
      </c>
      <c r="D53" s="73" t="s">
        <v>3104</v>
      </c>
      <c r="E53" s="73"/>
      <c r="F53" s="73" t="s">
        <v>434</v>
      </c>
      <c r="G53" s="94">
        <v>44602</v>
      </c>
      <c r="H53" s="73" t="s">
        <v>320</v>
      </c>
      <c r="I53" s="83">
        <v>7.7499999999959917</v>
      </c>
      <c r="J53" s="86" t="s">
        <v>350</v>
      </c>
      <c r="K53" s="86" t="s">
        <v>134</v>
      </c>
      <c r="L53" s="87">
        <v>2.0899999999999998E-2</v>
      </c>
      <c r="M53" s="87">
        <v>6.3799999999951909E-2</v>
      </c>
      <c r="N53" s="83">
        <v>164638.97628599999</v>
      </c>
      <c r="O53" s="85">
        <v>75.77</v>
      </c>
      <c r="P53" s="83">
        <v>124.74694497</v>
      </c>
      <c r="Q53" s="84">
        <f t="shared" si="0"/>
        <v>7.1622369100138089E-4</v>
      </c>
      <c r="R53" s="84">
        <f>P53/'סכום נכסי הקרן'!$C$42</f>
        <v>5.1311463570334047E-5</v>
      </c>
    </row>
    <row r="54" spans="2:18">
      <c r="B54" s="76" t="s">
        <v>3429</v>
      </c>
      <c r="C54" s="86" t="s">
        <v>3083</v>
      </c>
      <c r="D54" s="73" t="s">
        <v>3105</v>
      </c>
      <c r="E54" s="73"/>
      <c r="F54" s="73" t="s">
        <v>434</v>
      </c>
      <c r="G54" s="94">
        <v>43500</v>
      </c>
      <c r="H54" s="73" t="s">
        <v>320</v>
      </c>
      <c r="I54" s="83">
        <v>8.0499999999732754</v>
      </c>
      <c r="J54" s="86" t="s">
        <v>350</v>
      </c>
      <c r="K54" s="86" t="s">
        <v>134</v>
      </c>
      <c r="L54" s="87">
        <v>3.4500000000000003E-2</v>
      </c>
      <c r="M54" s="87">
        <v>3.4999999999910915E-2</v>
      </c>
      <c r="N54" s="83">
        <v>103050.28670900001</v>
      </c>
      <c r="O54" s="85">
        <v>108.93</v>
      </c>
      <c r="P54" s="83">
        <v>112.25267808</v>
      </c>
      <c r="Q54" s="84">
        <f t="shared" si="0"/>
        <v>6.4448894871599511E-4</v>
      </c>
      <c r="R54" s="84">
        <f>P54/'סכום נכסי הקרן'!$C$42</f>
        <v>4.6172266610292726E-5</v>
      </c>
    </row>
    <row r="55" spans="2:18">
      <c r="B55" s="76" t="s">
        <v>3429</v>
      </c>
      <c r="C55" s="86" t="s">
        <v>3083</v>
      </c>
      <c r="D55" s="73" t="s">
        <v>3106</v>
      </c>
      <c r="E55" s="73"/>
      <c r="F55" s="73" t="s">
        <v>434</v>
      </c>
      <c r="G55" s="94">
        <v>43556</v>
      </c>
      <c r="H55" s="73" t="s">
        <v>320</v>
      </c>
      <c r="I55" s="83">
        <v>8.1400000000181887</v>
      </c>
      <c r="J55" s="86" t="s">
        <v>350</v>
      </c>
      <c r="K55" s="86" t="s">
        <v>134</v>
      </c>
      <c r="L55" s="87">
        <v>3.0499999999999999E-2</v>
      </c>
      <c r="M55" s="87">
        <v>3.4500000000090944E-2</v>
      </c>
      <c r="N55" s="83">
        <v>103918.573387</v>
      </c>
      <c r="O55" s="85">
        <v>105.81</v>
      </c>
      <c r="P55" s="83">
        <v>109.9562384</v>
      </c>
      <c r="Q55" s="84">
        <f t="shared" si="0"/>
        <v>6.3130414083018135E-4</v>
      </c>
      <c r="R55" s="84">
        <f>P55/'סכום נכסי הקרן'!$C$42</f>
        <v>4.5227684913240936E-5</v>
      </c>
    </row>
    <row r="56" spans="2:18">
      <c r="B56" s="76" t="s">
        <v>3429</v>
      </c>
      <c r="C56" s="86" t="s">
        <v>3083</v>
      </c>
      <c r="D56" s="73" t="s">
        <v>3107</v>
      </c>
      <c r="E56" s="73"/>
      <c r="F56" s="73" t="s">
        <v>434</v>
      </c>
      <c r="G56" s="94">
        <v>43647</v>
      </c>
      <c r="H56" s="73" t="s">
        <v>320</v>
      </c>
      <c r="I56" s="83">
        <v>8.1099999999917198</v>
      </c>
      <c r="J56" s="86" t="s">
        <v>350</v>
      </c>
      <c r="K56" s="86" t="s">
        <v>134</v>
      </c>
      <c r="L56" s="87">
        <v>2.8999999999999998E-2</v>
      </c>
      <c r="M56" s="87">
        <v>3.8099999999917193E-2</v>
      </c>
      <c r="N56" s="83">
        <v>96467.973352999979</v>
      </c>
      <c r="O56" s="85">
        <v>100.14</v>
      </c>
      <c r="P56" s="83">
        <v>96.603019079999996</v>
      </c>
      <c r="Q56" s="84">
        <f t="shared" si="0"/>
        <v>5.5463779817608802E-4</v>
      </c>
      <c r="R56" s="84">
        <f>P56/'סכום נכסי הקרן'!$C$42</f>
        <v>3.9735179851496649E-5</v>
      </c>
    </row>
    <row r="57" spans="2:18">
      <c r="B57" s="76" t="s">
        <v>3429</v>
      </c>
      <c r="C57" s="86" t="s">
        <v>3083</v>
      </c>
      <c r="D57" s="73" t="s">
        <v>3108</v>
      </c>
      <c r="E57" s="73"/>
      <c r="F57" s="73" t="s">
        <v>434</v>
      </c>
      <c r="G57" s="94">
        <v>43703</v>
      </c>
      <c r="H57" s="73" t="s">
        <v>320</v>
      </c>
      <c r="I57" s="83">
        <v>8.2599999996329636</v>
      </c>
      <c r="J57" s="86" t="s">
        <v>350</v>
      </c>
      <c r="K57" s="86" t="s">
        <v>134</v>
      </c>
      <c r="L57" s="87">
        <v>2.3799999999999998E-2</v>
      </c>
      <c r="M57" s="87">
        <v>3.6499999998284176E-2</v>
      </c>
      <c r="N57" s="83">
        <v>6850.3013119999996</v>
      </c>
      <c r="O57" s="85">
        <v>97.84</v>
      </c>
      <c r="P57" s="83">
        <v>6.7023350710000003</v>
      </c>
      <c r="Q57" s="84">
        <f t="shared" si="0"/>
        <v>3.8480871527828181E-5</v>
      </c>
      <c r="R57" s="84">
        <f>P57/'סכום נכסי הקרן'!$C$42</f>
        <v>2.7568340203801689E-6</v>
      </c>
    </row>
    <row r="58" spans="2:18">
      <c r="B58" s="76" t="s">
        <v>3429</v>
      </c>
      <c r="C58" s="86" t="s">
        <v>3083</v>
      </c>
      <c r="D58" s="73" t="s">
        <v>3109</v>
      </c>
      <c r="E58" s="73"/>
      <c r="F58" s="73" t="s">
        <v>434</v>
      </c>
      <c r="G58" s="94">
        <v>43740</v>
      </c>
      <c r="H58" s="73" t="s">
        <v>320</v>
      </c>
      <c r="I58" s="83">
        <v>8.1400000000303603</v>
      </c>
      <c r="J58" s="86" t="s">
        <v>350</v>
      </c>
      <c r="K58" s="86" t="s">
        <v>134</v>
      </c>
      <c r="L58" s="87">
        <v>2.4300000000000002E-2</v>
      </c>
      <c r="M58" s="87">
        <v>4.1400000000094223E-2</v>
      </c>
      <c r="N58" s="83">
        <v>101234.10409199999</v>
      </c>
      <c r="O58" s="85">
        <v>94.35</v>
      </c>
      <c r="P58" s="83">
        <v>95.514374765000014</v>
      </c>
      <c r="Q58" s="84">
        <f t="shared" si="0"/>
        <v>5.4838744190752794E-4</v>
      </c>
      <c r="R58" s="84">
        <f>P58/'סכום נכסי הקרן'!$C$42</f>
        <v>3.9287393870656744E-5</v>
      </c>
    </row>
    <row r="59" spans="2:18">
      <c r="B59" s="76" t="s">
        <v>3429</v>
      </c>
      <c r="C59" s="86" t="s">
        <v>3083</v>
      </c>
      <c r="D59" s="73" t="s">
        <v>3110</v>
      </c>
      <c r="E59" s="73"/>
      <c r="F59" s="73" t="s">
        <v>434</v>
      </c>
      <c r="G59" s="94">
        <v>43831</v>
      </c>
      <c r="H59" s="73" t="s">
        <v>320</v>
      </c>
      <c r="I59" s="83">
        <v>8.1099999999597987</v>
      </c>
      <c r="J59" s="86" t="s">
        <v>350</v>
      </c>
      <c r="K59" s="86" t="s">
        <v>134</v>
      </c>
      <c r="L59" s="87">
        <v>2.3799999999999998E-2</v>
      </c>
      <c r="M59" s="87">
        <v>4.3199999999790781E-2</v>
      </c>
      <c r="N59" s="83">
        <v>105070.67416400001</v>
      </c>
      <c r="O59" s="85">
        <v>92.8</v>
      </c>
      <c r="P59" s="83">
        <v>97.505588672000002</v>
      </c>
      <c r="Q59" s="84">
        <f t="shared" si="0"/>
        <v>5.5981982267154409E-4</v>
      </c>
      <c r="R59" s="84">
        <f>P59/'סכום נכסי הקרן'!$C$42</f>
        <v>4.0106428756636062E-5</v>
      </c>
    </row>
    <row r="60" spans="2:18">
      <c r="B60" s="76" t="s">
        <v>3430</v>
      </c>
      <c r="C60" s="86" t="s">
        <v>3083</v>
      </c>
      <c r="D60" s="73">
        <v>7936</v>
      </c>
      <c r="E60" s="73"/>
      <c r="F60" s="73" t="s">
        <v>3111</v>
      </c>
      <c r="G60" s="94">
        <v>44087</v>
      </c>
      <c r="H60" s="73" t="s">
        <v>3081</v>
      </c>
      <c r="I60" s="83">
        <v>5.4699999999974533</v>
      </c>
      <c r="J60" s="86" t="s">
        <v>340</v>
      </c>
      <c r="K60" s="86" t="s">
        <v>134</v>
      </c>
      <c r="L60" s="87">
        <v>1.7947999999999999E-2</v>
      </c>
      <c r="M60" s="87">
        <v>3.109999999997998E-2</v>
      </c>
      <c r="N60" s="83">
        <v>506037.67108599999</v>
      </c>
      <c r="O60" s="85">
        <v>101.66</v>
      </c>
      <c r="P60" s="83">
        <v>514.43784917300002</v>
      </c>
      <c r="Q60" s="84">
        <f t="shared" si="0"/>
        <v>2.9535999876718882E-3</v>
      </c>
      <c r="R60" s="84">
        <f>P60/'סכום נכסי הקרן'!$C$42</f>
        <v>2.1160084492160845E-4</v>
      </c>
    </row>
    <row r="61" spans="2:18">
      <c r="B61" s="76" t="s">
        <v>3430</v>
      </c>
      <c r="C61" s="86" t="s">
        <v>3083</v>
      </c>
      <c r="D61" s="73">
        <v>7937</v>
      </c>
      <c r="E61" s="73"/>
      <c r="F61" s="73" t="s">
        <v>3111</v>
      </c>
      <c r="G61" s="94">
        <v>44087</v>
      </c>
      <c r="H61" s="73" t="s">
        <v>3081</v>
      </c>
      <c r="I61" s="83">
        <v>6.9099999999978712</v>
      </c>
      <c r="J61" s="86" t="s">
        <v>340</v>
      </c>
      <c r="K61" s="86" t="s">
        <v>134</v>
      </c>
      <c r="L61" s="87">
        <v>7.0499999999999993E-2</v>
      </c>
      <c r="M61" s="87">
        <v>8.4099999999952726E-2</v>
      </c>
      <c r="N61" s="83">
        <v>206449.68227799999</v>
      </c>
      <c r="O61" s="85">
        <v>93.26</v>
      </c>
      <c r="P61" s="83">
        <v>192.534771151</v>
      </c>
      <c r="Q61" s="84">
        <f t="shared" si="0"/>
        <v>1.1054215754384852E-3</v>
      </c>
      <c r="R61" s="84">
        <f>P61/'סכום נכסי הקרן'!$C$42</f>
        <v>7.9194251196395771E-5</v>
      </c>
    </row>
    <row r="62" spans="2:18">
      <c r="B62" s="76" t="s">
        <v>3431</v>
      </c>
      <c r="C62" s="86" t="s">
        <v>3082</v>
      </c>
      <c r="D62" s="73">
        <v>8063</v>
      </c>
      <c r="E62" s="73"/>
      <c r="F62" s="73" t="s">
        <v>437</v>
      </c>
      <c r="G62" s="94">
        <v>44147</v>
      </c>
      <c r="H62" s="73" t="s">
        <v>132</v>
      </c>
      <c r="I62" s="83">
        <v>7.859999999998843</v>
      </c>
      <c r="J62" s="86" t="s">
        <v>522</v>
      </c>
      <c r="K62" s="86" t="s">
        <v>134</v>
      </c>
      <c r="L62" s="87">
        <v>1.6250000000000001E-2</v>
      </c>
      <c r="M62" s="87">
        <v>3.2899999999995794E-2</v>
      </c>
      <c r="N62" s="83">
        <v>396997.22693599999</v>
      </c>
      <c r="O62" s="85">
        <v>95.77</v>
      </c>
      <c r="P62" s="83">
        <v>380.204269904</v>
      </c>
      <c r="Q62" s="84">
        <f t="shared" si="0"/>
        <v>2.1829096142644247E-3</v>
      </c>
      <c r="R62" s="84">
        <f>P62/'סכום נכסי הקרן'!$C$42</f>
        <v>1.5638729709297627E-4</v>
      </c>
    </row>
    <row r="63" spans="2:18">
      <c r="B63" s="76" t="s">
        <v>3431</v>
      </c>
      <c r="C63" s="86" t="s">
        <v>3082</v>
      </c>
      <c r="D63" s="73">
        <v>8145</v>
      </c>
      <c r="E63" s="73"/>
      <c r="F63" s="73" t="s">
        <v>437</v>
      </c>
      <c r="G63" s="94">
        <v>44185</v>
      </c>
      <c r="H63" s="73" t="s">
        <v>132</v>
      </c>
      <c r="I63" s="83">
        <v>7.8500000000022938</v>
      </c>
      <c r="J63" s="86" t="s">
        <v>522</v>
      </c>
      <c r="K63" s="86" t="s">
        <v>134</v>
      </c>
      <c r="L63" s="87">
        <v>1.4990000000000002E-2</v>
      </c>
      <c r="M63" s="87">
        <v>3.4499999999988547E-2</v>
      </c>
      <c r="N63" s="83">
        <v>186620.50958799999</v>
      </c>
      <c r="O63" s="85">
        <v>93.49</v>
      </c>
      <c r="P63" s="83">
        <v>174.47150505599996</v>
      </c>
      <c r="Q63" s="84">
        <f t="shared" si="0"/>
        <v>1.0017129105312017E-3</v>
      </c>
      <c r="R63" s="84">
        <f>P63/'סכום נכסי הקרן'!$C$42</f>
        <v>7.1764388922672428E-5</v>
      </c>
    </row>
    <row r="64" spans="2:18">
      <c r="B64" s="76" t="s">
        <v>3432</v>
      </c>
      <c r="C64" s="86" t="s">
        <v>3082</v>
      </c>
      <c r="D64" s="73" t="s">
        <v>3112</v>
      </c>
      <c r="E64" s="73"/>
      <c r="F64" s="73" t="s">
        <v>434</v>
      </c>
      <c r="G64" s="94">
        <v>42901</v>
      </c>
      <c r="H64" s="73" t="s">
        <v>320</v>
      </c>
      <c r="I64" s="83">
        <v>0.65999999999982872</v>
      </c>
      <c r="J64" s="86" t="s">
        <v>158</v>
      </c>
      <c r="K64" s="86" t="s">
        <v>134</v>
      </c>
      <c r="L64" s="87">
        <v>0.04</v>
      </c>
      <c r="M64" s="87">
        <v>6.0599999999976492E-2</v>
      </c>
      <c r="N64" s="83">
        <v>1286238.0766680001</v>
      </c>
      <c r="O64" s="85">
        <v>99.88</v>
      </c>
      <c r="P64" s="83">
        <v>1284.6945622169999</v>
      </c>
      <c r="Q64" s="84">
        <f t="shared" si="0"/>
        <v>7.3759616428421678E-3</v>
      </c>
      <c r="R64" s="84">
        <f>P64/'סכום נכסי הקרן'!$C$42</f>
        <v>5.2842623315590314E-4</v>
      </c>
    </row>
    <row r="65" spans="2:18">
      <c r="B65" s="76" t="s">
        <v>3433</v>
      </c>
      <c r="C65" s="86" t="s">
        <v>3082</v>
      </c>
      <c r="D65" s="73">
        <v>4069</v>
      </c>
      <c r="E65" s="73"/>
      <c r="F65" s="73" t="s">
        <v>437</v>
      </c>
      <c r="G65" s="94">
        <v>42052</v>
      </c>
      <c r="H65" s="73" t="s">
        <v>132</v>
      </c>
      <c r="I65" s="83">
        <v>4.3799999999977848</v>
      </c>
      <c r="J65" s="86" t="s">
        <v>564</v>
      </c>
      <c r="K65" s="86" t="s">
        <v>134</v>
      </c>
      <c r="L65" s="87">
        <v>2.9779E-2</v>
      </c>
      <c r="M65" s="87">
        <v>2.0099999999979426E-2</v>
      </c>
      <c r="N65" s="83">
        <v>275566.85816</v>
      </c>
      <c r="O65" s="85">
        <v>114.66</v>
      </c>
      <c r="P65" s="83">
        <v>315.96496036500002</v>
      </c>
      <c r="Q65" s="84">
        <f t="shared" si="0"/>
        <v>1.8140852282526668E-3</v>
      </c>
      <c r="R65" s="84">
        <f>P65/'סכום נכסי הקרן'!$C$42</f>
        <v>1.2996410098194919E-4</v>
      </c>
    </row>
    <row r="66" spans="2:18">
      <c r="B66" s="76" t="s">
        <v>3434</v>
      </c>
      <c r="C66" s="86" t="s">
        <v>3082</v>
      </c>
      <c r="D66" s="73">
        <v>8224</v>
      </c>
      <c r="E66" s="73"/>
      <c r="F66" s="73" t="s">
        <v>437</v>
      </c>
      <c r="G66" s="94">
        <v>44223</v>
      </c>
      <c r="H66" s="73" t="s">
        <v>132</v>
      </c>
      <c r="I66" s="83">
        <v>12.679999999999835</v>
      </c>
      <c r="J66" s="86" t="s">
        <v>340</v>
      </c>
      <c r="K66" s="86" t="s">
        <v>134</v>
      </c>
      <c r="L66" s="87">
        <v>2.1537000000000001E-2</v>
      </c>
      <c r="M66" s="87">
        <v>4.0200000000004392E-2</v>
      </c>
      <c r="N66" s="83">
        <v>839544.94177699997</v>
      </c>
      <c r="O66" s="85">
        <v>86.84</v>
      </c>
      <c r="P66" s="83">
        <v>729.06084238400001</v>
      </c>
      <c r="Q66" s="84">
        <f t="shared" si="0"/>
        <v>4.1858391612108791E-3</v>
      </c>
      <c r="R66" s="84">
        <f>P66/'סכום נכסי הקרן'!$C$42</f>
        <v>2.9988052103031528E-4</v>
      </c>
    </row>
    <row r="67" spans="2:18">
      <c r="B67" s="76" t="s">
        <v>3434</v>
      </c>
      <c r="C67" s="86" t="s">
        <v>3082</v>
      </c>
      <c r="D67" s="73">
        <v>2963</v>
      </c>
      <c r="E67" s="73"/>
      <c r="F67" s="73" t="s">
        <v>437</v>
      </c>
      <c r="G67" s="94">
        <v>41423</v>
      </c>
      <c r="H67" s="73" t="s">
        <v>132</v>
      </c>
      <c r="I67" s="83">
        <v>3.0299999999990517</v>
      </c>
      <c r="J67" s="86" t="s">
        <v>340</v>
      </c>
      <c r="K67" s="86" t="s">
        <v>134</v>
      </c>
      <c r="L67" s="87">
        <v>0.05</v>
      </c>
      <c r="M67" s="87">
        <v>2.1999999999999999E-2</v>
      </c>
      <c r="N67" s="83">
        <v>174109.964901</v>
      </c>
      <c r="O67" s="85">
        <v>121.19</v>
      </c>
      <c r="P67" s="83">
        <v>211.00386514000002</v>
      </c>
      <c r="Q67" s="84">
        <f t="shared" si="0"/>
        <v>1.2114602657601933E-3</v>
      </c>
      <c r="R67" s="84">
        <f>P67/'סכום נכסי הקרן'!$C$42</f>
        <v>8.6791040389281847E-5</v>
      </c>
    </row>
    <row r="68" spans="2:18">
      <c r="B68" s="76" t="s">
        <v>3434</v>
      </c>
      <c r="C68" s="86" t="s">
        <v>3082</v>
      </c>
      <c r="D68" s="73">
        <v>2968</v>
      </c>
      <c r="E68" s="73"/>
      <c r="F68" s="73" t="s">
        <v>437</v>
      </c>
      <c r="G68" s="94">
        <v>41423</v>
      </c>
      <c r="H68" s="73" t="s">
        <v>132</v>
      </c>
      <c r="I68" s="83">
        <v>3.0299999999980844</v>
      </c>
      <c r="J68" s="86" t="s">
        <v>340</v>
      </c>
      <c r="K68" s="86" t="s">
        <v>134</v>
      </c>
      <c r="L68" s="87">
        <v>0.05</v>
      </c>
      <c r="M68" s="87">
        <v>2.1999999999970529E-2</v>
      </c>
      <c r="N68" s="83">
        <v>55997.225444000003</v>
      </c>
      <c r="O68" s="85">
        <v>121.19</v>
      </c>
      <c r="P68" s="83">
        <v>67.863037171000002</v>
      </c>
      <c r="Q68" s="84">
        <f t="shared" si="0"/>
        <v>3.8962970176837931E-4</v>
      </c>
      <c r="R68" s="84">
        <f>P68/'סכום נכסי הקרן'!$C$42</f>
        <v>2.7913723742167825E-5</v>
      </c>
    </row>
    <row r="69" spans="2:18">
      <c r="B69" s="76" t="s">
        <v>3434</v>
      </c>
      <c r="C69" s="86" t="s">
        <v>3082</v>
      </c>
      <c r="D69" s="73">
        <v>4605</v>
      </c>
      <c r="E69" s="73"/>
      <c r="F69" s="73" t="s">
        <v>437</v>
      </c>
      <c r="G69" s="94">
        <v>42352</v>
      </c>
      <c r="H69" s="73" t="s">
        <v>132</v>
      </c>
      <c r="I69" s="83">
        <v>5.2299999999893076</v>
      </c>
      <c r="J69" s="86" t="s">
        <v>340</v>
      </c>
      <c r="K69" s="86" t="s">
        <v>134</v>
      </c>
      <c r="L69" s="87">
        <v>0.05</v>
      </c>
      <c r="M69" s="87">
        <v>2.7199999999946937E-2</v>
      </c>
      <c r="N69" s="83">
        <v>206127.09433200001</v>
      </c>
      <c r="O69" s="85">
        <v>124.33</v>
      </c>
      <c r="P69" s="83">
        <v>256.27781133799999</v>
      </c>
      <c r="Q69" s="84">
        <f t="shared" si="0"/>
        <v>1.4713966743025234E-3</v>
      </c>
      <c r="R69" s="84">
        <f>P69/'סכום נכסי הקרן'!$C$42</f>
        <v>1.0541331960888604E-4</v>
      </c>
    </row>
    <row r="70" spans="2:18">
      <c r="B70" s="76" t="s">
        <v>3434</v>
      </c>
      <c r="C70" s="86" t="s">
        <v>3082</v>
      </c>
      <c r="D70" s="73">
        <v>4606</v>
      </c>
      <c r="E70" s="73"/>
      <c r="F70" s="73" t="s">
        <v>437</v>
      </c>
      <c r="G70" s="94">
        <v>42352</v>
      </c>
      <c r="H70" s="73" t="s">
        <v>132</v>
      </c>
      <c r="I70" s="83">
        <v>7.0000000000013323</v>
      </c>
      <c r="J70" s="86" t="s">
        <v>340</v>
      </c>
      <c r="K70" s="86" t="s">
        <v>134</v>
      </c>
      <c r="L70" s="87">
        <v>4.0999999999999995E-2</v>
      </c>
      <c r="M70" s="87">
        <v>2.7600000000007459E-2</v>
      </c>
      <c r="N70" s="83">
        <v>619175.72758900002</v>
      </c>
      <c r="O70" s="85">
        <v>121.24</v>
      </c>
      <c r="P70" s="83">
        <v>750.68862454400005</v>
      </c>
      <c r="Q70" s="84">
        <f t="shared" si="0"/>
        <v>4.3100131838335106E-3</v>
      </c>
      <c r="R70" s="84">
        <f>P70/'סכום נכסי הקרן'!$C$42</f>
        <v>3.087765557723031E-4</v>
      </c>
    </row>
    <row r="71" spans="2:18">
      <c r="B71" s="76" t="s">
        <v>3434</v>
      </c>
      <c r="C71" s="86" t="s">
        <v>3082</v>
      </c>
      <c r="D71" s="73">
        <v>5150</v>
      </c>
      <c r="E71" s="73"/>
      <c r="F71" s="73" t="s">
        <v>437</v>
      </c>
      <c r="G71" s="94">
        <v>42631</v>
      </c>
      <c r="H71" s="73" t="s">
        <v>132</v>
      </c>
      <c r="I71" s="83">
        <v>6.9399999999979922</v>
      </c>
      <c r="J71" s="86" t="s">
        <v>340</v>
      </c>
      <c r="K71" s="86" t="s">
        <v>134</v>
      </c>
      <c r="L71" s="87">
        <v>4.0999999999999995E-2</v>
      </c>
      <c r="M71" s="87">
        <v>3.0699999999985388E-2</v>
      </c>
      <c r="N71" s="83">
        <v>183740.85961799999</v>
      </c>
      <c r="O71" s="85">
        <v>119.22</v>
      </c>
      <c r="P71" s="83">
        <v>219.05585097599999</v>
      </c>
      <c r="Q71" s="84">
        <f t="shared" si="0"/>
        <v>1.2576900392968328E-3</v>
      </c>
      <c r="R71" s="84">
        <f>P71/'סכום נכסי הקרן'!$C$42</f>
        <v>9.0103018714619726E-5</v>
      </c>
    </row>
    <row r="72" spans="2:18">
      <c r="B72" s="76" t="s">
        <v>3435</v>
      </c>
      <c r="C72" s="86" t="s">
        <v>3083</v>
      </c>
      <c r="D72" s="73" t="s">
        <v>3113</v>
      </c>
      <c r="E72" s="73"/>
      <c r="F72" s="73" t="s">
        <v>434</v>
      </c>
      <c r="G72" s="94">
        <v>42033</v>
      </c>
      <c r="H72" s="73" t="s">
        <v>320</v>
      </c>
      <c r="I72" s="83">
        <v>3.880000000011115</v>
      </c>
      <c r="J72" s="86" t="s">
        <v>350</v>
      </c>
      <c r="K72" s="86" t="s">
        <v>134</v>
      </c>
      <c r="L72" s="87">
        <v>5.0999999999999997E-2</v>
      </c>
      <c r="M72" s="87">
        <v>2.7200000000127029E-2</v>
      </c>
      <c r="N72" s="83">
        <v>41554.278544000001</v>
      </c>
      <c r="O72" s="85">
        <v>121.25</v>
      </c>
      <c r="P72" s="83">
        <v>50.384562112999994</v>
      </c>
      <c r="Q72" s="84">
        <f t="shared" si="0"/>
        <v>2.8927856353307526E-4</v>
      </c>
      <c r="R72" s="84">
        <f>P72/'סכום נכסי הקרן'!$C$42</f>
        <v>2.0724400296858286E-5</v>
      </c>
    </row>
    <row r="73" spans="2:18">
      <c r="B73" s="76" t="s">
        <v>3435</v>
      </c>
      <c r="C73" s="86" t="s">
        <v>3083</v>
      </c>
      <c r="D73" s="73" t="s">
        <v>3114</v>
      </c>
      <c r="E73" s="73"/>
      <c r="F73" s="73" t="s">
        <v>434</v>
      </c>
      <c r="G73" s="94">
        <v>42054</v>
      </c>
      <c r="H73" s="73" t="s">
        <v>320</v>
      </c>
      <c r="I73" s="83">
        <v>3.8799999999858996</v>
      </c>
      <c r="J73" s="86" t="s">
        <v>350</v>
      </c>
      <c r="K73" s="86" t="s">
        <v>134</v>
      </c>
      <c r="L73" s="87">
        <v>5.0999999999999997E-2</v>
      </c>
      <c r="M73" s="87">
        <v>2.7199999999939564E-2</v>
      </c>
      <c r="N73" s="83">
        <v>81172.570422000004</v>
      </c>
      <c r="O73" s="85">
        <v>122.32</v>
      </c>
      <c r="P73" s="83">
        <v>99.290286080000001</v>
      </c>
      <c r="Q73" s="84">
        <f t="shared" si="0"/>
        <v>5.7006650699063311E-4</v>
      </c>
      <c r="R73" s="84">
        <f>P73/'סכום נכסי הקרן'!$C$42</f>
        <v>4.0840518365457216E-5</v>
      </c>
    </row>
    <row r="74" spans="2:18">
      <c r="B74" s="76" t="s">
        <v>3435</v>
      </c>
      <c r="C74" s="86" t="s">
        <v>3083</v>
      </c>
      <c r="D74" s="73" t="s">
        <v>3115</v>
      </c>
      <c r="E74" s="73"/>
      <c r="F74" s="73" t="s">
        <v>434</v>
      </c>
      <c r="G74" s="94">
        <v>42565</v>
      </c>
      <c r="H74" s="73" t="s">
        <v>320</v>
      </c>
      <c r="I74" s="83">
        <v>3.8799999999888231</v>
      </c>
      <c r="J74" s="86" t="s">
        <v>350</v>
      </c>
      <c r="K74" s="86" t="s">
        <v>134</v>
      </c>
      <c r="L74" s="87">
        <v>5.0999999999999997E-2</v>
      </c>
      <c r="M74" s="87">
        <v>2.7199999999930963E-2</v>
      </c>
      <c r="N74" s="83">
        <v>99078.341190000006</v>
      </c>
      <c r="O74" s="85">
        <v>122.81</v>
      </c>
      <c r="P74" s="83">
        <v>121.678104922</v>
      </c>
      <c r="Q74" s="84">
        <f t="shared" si="0"/>
        <v>6.9860421385266195E-4</v>
      </c>
      <c r="R74" s="84">
        <f>P74/'סכום נכסי הקרן'!$C$42</f>
        <v>5.0049174747437401E-5</v>
      </c>
    </row>
    <row r="75" spans="2:18">
      <c r="B75" s="76" t="s">
        <v>3435</v>
      </c>
      <c r="C75" s="86" t="s">
        <v>3083</v>
      </c>
      <c r="D75" s="73" t="s">
        <v>3116</v>
      </c>
      <c r="E75" s="73"/>
      <c r="F75" s="73" t="s">
        <v>434</v>
      </c>
      <c r="G75" s="94">
        <v>40570</v>
      </c>
      <c r="H75" s="73" t="s">
        <v>320</v>
      </c>
      <c r="I75" s="83">
        <v>3.9199999999984825</v>
      </c>
      <c r="J75" s="86" t="s">
        <v>350</v>
      </c>
      <c r="K75" s="86" t="s">
        <v>134</v>
      </c>
      <c r="L75" s="87">
        <v>5.0999999999999997E-2</v>
      </c>
      <c r="M75" s="87">
        <v>2.0599999999984825E-2</v>
      </c>
      <c r="N75" s="83">
        <v>502371.13955399999</v>
      </c>
      <c r="O75" s="85">
        <v>131.16999999999999</v>
      </c>
      <c r="P75" s="83">
        <v>658.96019805000003</v>
      </c>
      <c r="Q75" s="84">
        <f t="shared" ref="Q75:Q138" si="1">IFERROR(P75/$P$10,0)</f>
        <v>3.7833624333154835E-3</v>
      </c>
      <c r="R75" s="84">
        <f>P75/'סכום נכסי הקרן'!$C$42</f>
        <v>2.7104641484145426E-4</v>
      </c>
    </row>
    <row r="76" spans="2:18">
      <c r="B76" s="76" t="s">
        <v>3435</v>
      </c>
      <c r="C76" s="86" t="s">
        <v>3083</v>
      </c>
      <c r="D76" s="73" t="s">
        <v>3117</v>
      </c>
      <c r="E76" s="73"/>
      <c r="F76" s="73" t="s">
        <v>434</v>
      </c>
      <c r="G76" s="94">
        <v>41207</v>
      </c>
      <c r="H76" s="73" t="s">
        <v>320</v>
      </c>
      <c r="I76" s="83">
        <v>3.919999999884265</v>
      </c>
      <c r="J76" s="86" t="s">
        <v>350</v>
      </c>
      <c r="K76" s="86" t="s">
        <v>134</v>
      </c>
      <c r="L76" s="87">
        <v>5.0999999999999997E-2</v>
      </c>
      <c r="M76" s="87">
        <v>2.0399999999465842E-2</v>
      </c>
      <c r="N76" s="83">
        <v>7140.8660570000011</v>
      </c>
      <c r="O76" s="85">
        <v>125.84</v>
      </c>
      <c r="P76" s="83">
        <v>8.9860659620000014</v>
      </c>
      <c r="Q76" s="84">
        <f t="shared" si="1"/>
        <v>5.1592713011395162E-5</v>
      </c>
      <c r="R76" s="84">
        <f>P76/'סכום נכסי הקרן'!$C$42</f>
        <v>3.6961882822915423E-6</v>
      </c>
    </row>
    <row r="77" spans="2:18">
      <c r="B77" s="76" t="s">
        <v>3435</v>
      </c>
      <c r="C77" s="86" t="s">
        <v>3083</v>
      </c>
      <c r="D77" s="73" t="s">
        <v>3118</v>
      </c>
      <c r="E77" s="73"/>
      <c r="F77" s="73" t="s">
        <v>434</v>
      </c>
      <c r="G77" s="94">
        <v>41239</v>
      </c>
      <c r="H77" s="73" t="s">
        <v>320</v>
      </c>
      <c r="I77" s="83">
        <v>3.8799999999720778</v>
      </c>
      <c r="J77" s="86" t="s">
        <v>350</v>
      </c>
      <c r="K77" s="86" t="s">
        <v>134</v>
      </c>
      <c r="L77" s="87">
        <v>5.0999999999999997E-2</v>
      </c>
      <c r="M77" s="87">
        <v>2.7199999999865557E-2</v>
      </c>
      <c r="N77" s="83">
        <v>62973.665375999997</v>
      </c>
      <c r="O77" s="85">
        <v>122.84</v>
      </c>
      <c r="P77" s="83">
        <v>77.356852382</v>
      </c>
      <c r="Q77" s="84">
        <f t="shared" si="1"/>
        <v>4.4413761275363596E-4</v>
      </c>
      <c r="R77" s="84">
        <f>P77/'סכום נכסי הקרן'!$C$42</f>
        <v>3.181876168485941E-5</v>
      </c>
    </row>
    <row r="78" spans="2:18">
      <c r="B78" s="76" t="s">
        <v>3435</v>
      </c>
      <c r="C78" s="86" t="s">
        <v>3083</v>
      </c>
      <c r="D78" s="73" t="s">
        <v>3119</v>
      </c>
      <c r="E78" s="73"/>
      <c r="F78" s="73" t="s">
        <v>434</v>
      </c>
      <c r="G78" s="94">
        <v>41269</v>
      </c>
      <c r="H78" s="73" t="s">
        <v>320</v>
      </c>
      <c r="I78" s="83">
        <v>3.919999999937327</v>
      </c>
      <c r="J78" s="86" t="s">
        <v>350</v>
      </c>
      <c r="K78" s="86" t="s">
        <v>134</v>
      </c>
      <c r="L78" s="87">
        <v>5.0999999999999997E-2</v>
      </c>
      <c r="M78" s="87">
        <v>2.0599999999778799E-2</v>
      </c>
      <c r="N78" s="83">
        <v>17144.907630999998</v>
      </c>
      <c r="O78" s="85">
        <v>126.57</v>
      </c>
      <c r="P78" s="83">
        <v>21.700308808000006</v>
      </c>
      <c r="Q78" s="84">
        <f t="shared" si="1"/>
        <v>1.2459042803872474E-4</v>
      </c>
      <c r="R78" s="84">
        <f>P78/'סכום נכסי הקרן'!$C$42</f>
        <v>8.9258667227038494E-6</v>
      </c>
    </row>
    <row r="79" spans="2:18">
      <c r="B79" s="76" t="s">
        <v>3435</v>
      </c>
      <c r="C79" s="86" t="s">
        <v>3083</v>
      </c>
      <c r="D79" s="73" t="s">
        <v>3120</v>
      </c>
      <c r="E79" s="73"/>
      <c r="F79" s="73" t="s">
        <v>434</v>
      </c>
      <c r="G79" s="94">
        <v>41298</v>
      </c>
      <c r="H79" s="73" t="s">
        <v>320</v>
      </c>
      <c r="I79" s="83">
        <v>3.8799999999850239</v>
      </c>
      <c r="J79" s="86" t="s">
        <v>350</v>
      </c>
      <c r="K79" s="86" t="s">
        <v>134</v>
      </c>
      <c r="L79" s="87">
        <v>5.0999999999999997E-2</v>
      </c>
      <c r="M79" s="87">
        <v>2.719999999996256E-2</v>
      </c>
      <c r="N79" s="83">
        <v>34692.525978999998</v>
      </c>
      <c r="O79" s="85">
        <v>123.18</v>
      </c>
      <c r="P79" s="83">
        <v>42.734253502999998</v>
      </c>
      <c r="Q79" s="84">
        <f t="shared" si="1"/>
        <v>2.4535498471299635E-4</v>
      </c>
      <c r="R79" s="84">
        <f>P79/'סכום נכסי הקרן'!$C$42</f>
        <v>1.7577641619615885E-5</v>
      </c>
    </row>
    <row r="80" spans="2:18">
      <c r="B80" s="76" t="s">
        <v>3435</v>
      </c>
      <c r="C80" s="86" t="s">
        <v>3083</v>
      </c>
      <c r="D80" s="73" t="s">
        <v>3121</v>
      </c>
      <c r="E80" s="73"/>
      <c r="F80" s="73" t="s">
        <v>434</v>
      </c>
      <c r="G80" s="94">
        <v>41330</v>
      </c>
      <c r="H80" s="73" t="s">
        <v>320</v>
      </c>
      <c r="I80" s="83">
        <v>3.8799999999963832</v>
      </c>
      <c r="J80" s="86" t="s">
        <v>350</v>
      </c>
      <c r="K80" s="86" t="s">
        <v>134</v>
      </c>
      <c r="L80" s="87">
        <v>5.0999999999999997E-2</v>
      </c>
      <c r="M80" s="87">
        <v>2.7199999999915622E-2</v>
      </c>
      <c r="N80" s="83">
        <v>53779.32970799999</v>
      </c>
      <c r="O80" s="85">
        <v>123.41</v>
      </c>
      <c r="P80" s="83">
        <v>66.369068773000009</v>
      </c>
      <c r="Q80" s="84">
        <f t="shared" si="1"/>
        <v>3.8105221267225518E-4</v>
      </c>
      <c r="R80" s="84">
        <f>P80/'סכום נכסי הקרן'!$C$42</f>
        <v>2.7299218071927626E-5</v>
      </c>
    </row>
    <row r="81" spans="2:18">
      <c r="B81" s="76" t="s">
        <v>3435</v>
      </c>
      <c r="C81" s="86" t="s">
        <v>3083</v>
      </c>
      <c r="D81" s="73" t="s">
        <v>3122</v>
      </c>
      <c r="E81" s="73"/>
      <c r="F81" s="73" t="s">
        <v>434</v>
      </c>
      <c r="G81" s="94">
        <v>41389</v>
      </c>
      <c r="H81" s="73" t="s">
        <v>320</v>
      </c>
      <c r="I81" s="83">
        <v>3.9199999999582991</v>
      </c>
      <c r="J81" s="86" t="s">
        <v>350</v>
      </c>
      <c r="K81" s="86" t="s">
        <v>134</v>
      </c>
      <c r="L81" s="87">
        <v>5.0999999999999997E-2</v>
      </c>
      <c r="M81" s="87">
        <v>2.0599999999724238E-2</v>
      </c>
      <c r="N81" s="83">
        <v>23540.019980000001</v>
      </c>
      <c r="O81" s="85">
        <v>126.32</v>
      </c>
      <c r="P81" s="83">
        <v>29.735753347000003</v>
      </c>
      <c r="Q81" s="84">
        <f t="shared" si="1"/>
        <v>1.7072523116310994E-4</v>
      </c>
      <c r="R81" s="84">
        <f>P81/'סכום נכסי הקרן'!$C$42</f>
        <v>1.2231041208808445E-5</v>
      </c>
    </row>
    <row r="82" spans="2:18">
      <c r="B82" s="76" t="s">
        <v>3435</v>
      </c>
      <c r="C82" s="86" t="s">
        <v>3083</v>
      </c>
      <c r="D82" s="73" t="s">
        <v>3123</v>
      </c>
      <c r="E82" s="73"/>
      <c r="F82" s="73" t="s">
        <v>434</v>
      </c>
      <c r="G82" s="94">
        <v>41422</v>
      </c>
      <c r="H82" s="73" t="s">
        <v>320</v>
      </c>
      <c r="I82" s="83">
        <v>3.9200000001550808</v>
      </c>
      <c r="J82" s="86" t="s">
        <v>350</v>
      </c>
      <c r="K82" s="86" t="s">
        <v>134</v>
      </c>
      <c r="L82" s="87">
        <v>5.0999999999999997E-2</v>
      </c>
      <c r="M82" s="87">
        <v>2.090000000079386E-2</v>
      </c>
      <c r="N82" s="83">
        <v>8621.6406860000006</v>
      </c>
      <c r="O82" s="85">
        <v>125.65</v>
      </c>
      <c r="P82" s="83">
        <v>10.833091046</v>
      </c>
      <c r="Q82" s="84">
        <f t="shared" si="1"/>
        <v>6.2197246239465397E-5</v>
      </c>
      <c r="R82" s="84">
        <f>P82/'סכום נכסי הקרן'!$C$42</f>
        <v>4.4559147856856805E-6</v>
      </c>
    </row>
    <row r="83" spans="2:18">
      <c r="B83" s="76" t="s">
        <v>3435</v>
      </c>
      <c r="C83" s="86" t="s">
        <v>3083</v>
      </c>
      <c r="D83" s="73" t="s">
        <v>3124</v>
      </c>
      <c r="E83" s="73"/>
      <c r="F83" s="73" t="s">
        <v>434</v>
      </c>
      <c r="G83" s="94">
        <v>41450</v>
      </c>
      <c r="H83" s="73" t="s">
        <v>320</v>
      </c>
      <c r="I83" s="83">
        <v>3.9199999999326693</v>
      </c>
      <c r="J83" s="86" t="s">
        <v>350</v>
      </c>
      <c r="K83" s="86" t="s">
        <v>134</v>
      </c>
      <c r="L83" s="87">
        <v>5.0999999999999997E-2</v>
      </c>
      <c r="M83" s="87">
        <v>2.0999999999719455E-2</v>
      </c>
      <c r="N83" s="83">
        <v>14203.490188</v>
      </c>
      <c r="O83" s="85">
        <v>125.48</v>
      </c>
      <c r="P83" s="83">
        <v>17.822539785</v>
      </c>
      <c r="Q83" s="84">
        <f t="shared" si="1"/>
        <v>1.0232655581987561E-4</v>
      </c>
      <c r="R83" s="84">
        <f>P83/'סכום נכסי הקרן'!$C$42</f>
        <v>7.3308456662308008E-6</v>
      </c>
    </row>
    <row r="84" spans="2:18">
      <c r="B84" s="76" t="s">
        <v>3435</v>
      </c>
      <c r="C84" s="86" t="s">
        <v>3083</v>
      </c>
      <c r="D84" s="73" t="s">
        <v>3125</v>
      </c>
      <c r="E84" s="73"/>
      <c r="F84" s="73" t="s">
        <v>434</v>
      </c>
      <c r="G84" s="94">
        <v>41480</v>
      </c>
      <c r="H84" s="73" t="s">
        <v>320</v>
      </c>
      <c r="I84" s="83">
        <v>3.9099999999876855</v>
      </c>
      <c r="J84" s="86" t="s">
        <v>350</v>
      </c>
      <c r="K84" s="86" t="s">
        <v>134</v>
      </c>
      <c r="L84" s="87">
        <v>5.0999999999999997E-2</v>
      </c>
      <c r="M84" s="87">
        <v>2.2699999999721294E-2</v>
      </c>
      <c r="N84" s="83">
        <v>12473.46163</v>
      </c>
      <c r="O84" s="85">
        <v>123.69</v>
      </c>
      <c r="P84" s="83">
        <v>15.428425009</v>
      </c>
      <c r="Q84" s="84">
        <f t="shared" si="1"/>
        <v>8.8580954899868862E-5</v>
      </c>
      <c r="R84" s="84">
        <f>P84/'סכום נכסי הקרן'!$C$42</f>
        <v>6.3460878179206463E-6</v>
      </c>
    </row>
    <row r="85" spans="2:18">
      <c r="B85" s="76" t="s">
        <v>3435</v>
      </c>
      <c r="C85" s="86" t="s">
        <v>3083</v>
      </c>
      <c r="D85" s="73" t="s">
        <v>3126</v>
      </c>
      <c r="E85" s="73"/>
      <c r="F85" s="73" t="s">
        <v>434</v>
      </c>
      <c r="G85" s="94">
        <v>41512</v>
      </c>
      <c r="H85" s="73" t="s">
        <v>320</v>
      </c>
      <c r="I85" s="83">
        <v>3.8199999999902969</v>
      </c>
      <c r="J85" s="86" t="s">
        <v>350</v>
      </c>
      <c r="K85" s="86" t="s">
        <v>134</v>
      </c>
      <c r="L85" s="87">
        <v>5.0999999999999997E-2</v>
      </c>
      <c r="M85" s="87">
        <v>3.7599999999797108E-2</v>
      </c>
      <c r="N85" s="83">
        <v>38888.276523</v>
      </c>
      <c r="O85" s="85">
        <v>116.6</v>
      </c>
      <c r="P85" s="83">
        <v>45.343730292000004</v>
      </c>
      <c r="Q85" s="84">
        <f t="shared" si="1"/>
        <v>2.6033706782412568E-4</v>
      </c>
      <c r="R85" s="84">
        <f>P85/'סכום נכסי הקרן'!$C$42</f>
        <v>1.8650983120913623E-5</v>
      </c>
    </row>
    <row r="86" spans="2:18">
      <c r="B86" s="76" t="s">
        <v>3435</v>
      </c>
      <c r="C86" s="86" t="s">
        <v>3083</v>
      </c>
      <c r="D86" s="73" t="s">
        <v>3127</v>
      </c>
      <c r="E86" s="73"/>
      <c r="F86" s="73" t="s">
        <v>434</v>
      </c>
      <c r="G86" s="94">
        <v>40871</v>
      </c>
      <c r="H86" s="73" t="s">
        <v>320</v>
      </c>
      <c r="I86" s="83">
        <v>3.8799999999902304</v>
      </c>
      <c r="J86" s="86" t="s">
        <v>350</v>
      </c>
      <c r="K86" s="86" t="s">
        <v>134</v>
      </c>
      <c r="L86" s="87">
        <v>5.1879999999999996E-2</v>
      </c>
      <c r="M86" s="87">
        <v>2.7200000000179095E-2</v>
      </c>
      <c r="N86" s="83">
        <v>19570.960956999999</v>
      </c>
      <c r="O86" s="85">
        <v>125.53</v>
      </c>
      <c r="P86" s="83">
        <v>24.567426323000003</v>
      </c>
      <c r="Q86" s="84">
        <f t="shared" si="1"/>
        <v>1.4105173287967169E-4</v>
      </c>
      <c r="R86" s="84">
        <f>P86/'סכום נכסי הקרן'!$C$42</f>
        <v>1.0105182143680039E-5</v>
      </c>
    </row>
    <row r="87" spans="2:18">
      <c r="B87" s="76" t="s">
        <v>3435</v>
      </c>
      <c r="C87" s="86" t="s">
        <v>3083</v>
      </c>
      <c r="D87" s="73" t="s">
        <v>3128</v>
      </c>
      <c r="E87" s="73"/>
      <c r="F87" s="73" t="s">
        <v>434</v>
      </c>
      <c r="G87" s="94">
        <v>41547</v>
      </c>
      <c r="H87" s="73" t="s">
        <v>320</v>
      </c>
      <c r="I87" s="83">
        <v>3.8199999999589282</v>
      </c>
      <c r="J87" s="86" t="s">
        <v>350</v>
      </c>
      <c r="K87" s="86" t="s">
        <v>134</v>
      </c>
      <c r="L87" s="87">
        <v>5.0999999999999997E-2</v>
      </c>
      <c r="M87" s="87">
        <v>3.7699999999559079E-2</v>
      </c>
      <c r="N87" s="83">
        <v>28454.893766000001</v>
      </c>
      <c r="O87" s="85">
        <v>116.37</v>
      </c>
      <c r="P87" s="83">
        <v>33.112959598000003</v>
      </c>
      <c r="Q87" s="84">
        <f t="shared" si="1"/>
        <v>1.9011516593823294E-4</v>
      </c>
      <c r="R87" s="84">
        <f>P87/'סכום נכסי הקרן'!$C$42</f>
        <v>1.3620168578295248E-5</v>
      </c>
    </row>
    <row r="88" spans="2:18">
      <c r="B88" s="76" t="s">
        <v>3435</v>
      </c>
      <c r="C88" s="86" t="s">
        <v>3083</v>
      </c>
      <c r="D88" s="73" t="s">
        <v>3129</v>
      </c>
      <c r="E88" s="73"/>
      <c r="F88" s="73" t="s">
        <v>434</v>
      </c>
      <c r="G88" s="94">
        <v>41571</v>
      </c>
      <c r="H88" s="73" t="s">
        <v>320</v>
      </c>
      <c r="I88" s="83">
        <v>3.8999999999411639</v>
      </c>
      <c r="J88" s="86" t="s">
        <v>350</v>
      </c>
      <c r="K88" s="86" t="s">
        <v>134</v>
      </c>
      <c r="L88" s="87">
        <v>5.0999999999999997E-2</v>
      </c>
      <c r="M88" s="87">
        <v>2.4000000000000004E-2</v>
      </c>
      <c r="N88" s="83">
        <v>13874.470546999999</v>
      </c>
      <c r="O88" s="85">
        <v>122.5</v>
      </c>
      <c r="P88" s="83">
        <v>16.9962263</v>
      </c>
      <c r="Q88" s="84">
        <f t="shared" si="1"/>
        <v>9.7582349103685171E-5</v>
      </c>
      <c r="R88" s="84">
        <f>P88/'סכום נכסי הקרן'!$C$42</f>
        <v>6.9909627593311591E-6</v>
      </c>
    </row>
    <row r="89" spans="2:18">
      <c r="B89" s="76" t="s">
        <v>3435</v>
      </c>
      <c r="C89" s="86" t="s">
        <v>3083</v>
      </c>
      <c r="D89" s="73" t="s">
        <v>3130</v>
      </c>
      <c r="E89" s="73"/>
      <c r="F89" s="73" t="s">
        <v>434</v>
      </c>
      <c r="G89" s="94">
        <v>41597</v>
      </c>
      <c r="H89" s="73" t="s">
        <v>320</v>
      </c>
      <c r="I89" s="83">
        <v>3.9000000000228794</v>
      </c>
      <c r="J89" s="86" t="s">
        <v>350</v>
      </c>
      <c r="K89" s="86" t="s">
        <v>134</v>
      </c>
      <c r="L89" s="87">
        <v>5.0999999999999997E-2</v>
      </c>
      <c r="M89" s="87">
        <v>2.4299999999244992E-2</v>
      </c>
      <c r="N89" s="83">
        <v>3583.21407</v>
      </c>
      <c r="O89" s="85">
        <v>121.98</v>
      </c>
      <c r="P89" s="83">
        <v>4.3708045310000001</v>
      </c>
      <c r="Q89" s="84">
        <f t="shared" si="1"/>
        <v>2.5094592533638536E-5</v>
      </c>
      <c r="R89" s="84">
        <f>P89/'סכום נכסי הקרן'!$C$42</f>
        <v>1.797818596033691E-6</v>
      </c>
    </row>
    <row r="90" spans="2:18">
      <c r="B90" s="76" t="s">
        <v>3435</v>
      </c>
      <c r="C90" s="86" t="s">
        <v>3083</v>
      </c>
      <c r="D90" s="73" t="s">
        <v>3131</v>
      </c>
      <c r="E90" s="73"/>
      <c r="F90" s="73" t="s">
        <v>434</v>
      </c>
      <c r="G90" s="94">
        <v>41630</v>
      </c>
      <c r="H90" s="73" t="s">
        <v>320</v>
      </c>
      <c r="I90" s="83">
        <v>3.8800000000008104</v>
      </c>
      <c r="J90" s="86" t="s">
        <v>350</v>
      </c>
      <c r="K90" s="86" t="s">
        <v>134</v>
      </c>
      <c r="L90" s="87">
        <v>5.0999999999999997E-2</v>
      </c>
      <c r="M90" s="87">
        <v>2.7199999999951385E-2</v>
      </c>
      <c r="N90" s="83">
        <v>40765.408286999998</v>
      </c>
      <c r="O90" s="85">
        <v>121.1</v>
      </c>
      <c r="P90" s="83">
        <v>49.366910216999997</v>
      </c>
      <c r="Q90" s="84">
        <f t="shared" si="1"/>
        <v>2.8343580403878099E-4</v>
      </c>
      <c r="R90" s="84">
        <f>P90/'סכום נכסי הקרן'!$C$42</f>
        <v>2.0305815230895807E-5</v>
      </c>
    </row>
    <row r="91" spans="2:18">
      <c r="B91" s="76" t="s">
        <v>3435</v>
      </c>
      <c r="C91" s="86" t="s">
        <v>3083</v>
      </c>
      <c r="D91" s="73" t="s">
        <v>3132</v>
      </c>
      <c r="E91" s="73"/>
      <c r="F91" s="73" t="s">
        <v>434</v>
      </c>
      <c r="G91" s="94">
        <v>41666</v>
      </c>
      <c r="H91" s="73" t="s">
        <v>320</v>
      </c>
      <c r="I91" s="83">
        <v>3.8800000000251553</v>
      </c>
      <c r="J91" s="86" t="s">
        <v>350</v>
      </c>
      <c r="K91" s="86" t="s">
        <v>134</v>
      </c>
      <c r="L91" s="87">
        <v>5.0999999999999997E-2</v>
      </c>
      <c r="M91" s="87">
        <v>2.7200000000586963E-2</v>
      </c>
      <c r="N91" s="83">
        <v>7884.8367299999991</v>
      </c>
      <c r="O91" s="85">
        <v>121</v>
      </c>
      <c r="P91" s="83">
        <v>9.5406524019999992</v>
      </c>
      <c r="Q91" s="84">
        <f t="shared" si="1"/>
        <v>5.477682262731912E-5</v>
      </c>
      <c r="R91" s="84">
        <f>P91/'סכום נכסי הקרן'!$C$42</f>
        <v>3.9243032226574533E-6</v>
      </c>
    </row>
    <row r="92" spans="2:18">
      <c r="B92" s="76" t="s">
        <v>3435</v>
      </c>
      <c r="C92" s="86" t="s">
        <v>3083</v>
      </c>
      <c r="D92" s="73" t="s">
        <v>3133</v>
      </c>
      <c r="E92" s="73"/>
      <c r="F92" s="73" t="s">
        <v>434</v>
      </c>
      <c r="G92" s="94">
        <v>41696</v>
      </c>
      <c r="H92" s="73" t="s">
        <v>320</v>
      </c>
      <c r="I92" s="83">
        <v>3.8800000001169148</v>
      </c>
      <c r="J92" s="86" t="s">
        <v>350</v>
      </c>
      <c r="K92" s="86" t="s">
        <v>134</v>
      </c>
      <c r="L92" s="87">
        <v>5.0999999999999997E-2</v>
      </c>
      <c r="M92" s="87">
        <v>2.7200000000562927E-2</v>
      </c>
      <c r="N92" s="83">
        <v>7589.1524280000003</v>
      </c>
      <c r="O92" s="85">
        <v>121.72</v>
      </c>
      <c r="P92" s="83">
        <v>9.2375159339999993</v>
      </c>
      <c r="Q92" s="84">
        <f t="shared" si="1"/>
        <v>5.3036391067730267E-5</v>
      </c>
      <c r="R92" s="84">
        <f>P92/'סכום נכסי הקרן'!$C$42</f>
        <v>3.7996157937319407E-6</v>
      </c>
    </row>
    <row r="93" spans="2:18">
      <c r="B93" s="76" t="s">
        <v>3435</v>
      </c>
      <c r="C93" s="86" t="s">
        <v>3083</v>
      </c>
      <c r="D93" s="73" t="s">
        <v>3134</v>
      </c>
      <c r="E93" s="73"/>
      <c r="F93" s="73" t="s">
        <v>434</v>
      </c>
      <c r="G93" s="94">
        <v>41725</v>
      </c>
      <c r="H93" s="73" t="s">
        <v>320</v>
      </c>
      <c r="I93" s="83">
        <v>3.8800000000086801</v>
      </c>
      <c r="J93" s="86" t="s">
        <v>350</v>
      </c>
      <c r="K93" s="86" t="s">
        <v>134</v>
      </c>
      <c r="L93" s="87">
        <v>5.0999999999999997E-2</v>
      </c>
      <c r="M93" s="87">
        <v>2.7200000000021696E-2</v>
      </c>
      <c r="N93" s="83">
        <v>15114.028816</v>
      </c>
      <c r="O93" s="85">
        <v>121.96</v>
      </c>
      <c r="P93" s="83">
        <v>18.433069492999998</v>
      </c>
      <c r="Q93" s="84">
        <f t="shared" si="1"/>
        <v>1.0583185882376812E-4</v>
      </c>
      <c r="R93" s="84">
        <f>P93/'סכום נכסי הקרן'!$C$42</f>
        <v>7.581971438314297E-6</v>
      </c>
    </row>
    <row r="94" spans="2:18">
      <c r="B94" s="76" t="s">
        <v>3435</v>
      </c>
      <c r="C94" s="86" t="s">
        <v>3083</v>
      </c>
      <c r="D94" s="73" t="s">
        <v>3135</v>
      </c>
      <c r="E94" s="73"/>
      <c r="F94" s="73" t="s">
        <v>434</v>
      </c>
      <c r="G94" s="94">
        <v>41787</v>
      </c>
      <c r="H94" s="73" t="s">
        <v>320</v>
      </c>
      <c r="I94" s="83">
        <v>3.8799999999792374</v>
      </c>
      <c r="J94" s="86" t="s">
        <v>350</v>
      </c>
      <c r="K94" s="86" t="s">
        <v>134</v>
      </c>
      <c r="L94" s="87">
        <v>5.0999999999999997E-2</v>
      </c>
      <c r="M94" s="87">
        <v>2.7199999999515532E-2</v>
      </c>
      <c r="N94" s="83">
        <v>9515.2940409999992</v>
      </c>
      <c r="O94" s="85">
        <v>121.48</v>
      </c>
      <c r="P94" s="83">
        <v>11.559178723</v>
      </c>
      <c r="Q94" s="84">
        <f t="shared" si="1"/>
        <v>6.6366015231256111E-5</v>
      </c>
      <c r="R94" s="84">
        <f>P94/'סכום נכסי הקרן'!$C$42</f>
        <v>4.7545723712178459E-6</v>
      </c>
    </row>
    <row r="95" spans="2:18">
      <c r="B95" s="76" t="s">
        <v>3435</v>
      </c>
      <c r="C95" s="86" t="s">
        <v>3083</v>
      </c>
      <c r="D95" s="73" t="s">
        <v>3136</v>
      </c>
      <c r="E95" s="73"/>
      <c r="F95" s="73" t="s">
        <v>434</v>
      </c>
      <c r="G95" s="94">
        <v>41815</v>
      </c>
      <c r="H95" s="73" t="s">
        <v>320</v>
      </c>
      <c r="I95" s="83">
        <v>3.8799999999383981</v>
      </c>
      <c r="J95" s="86" t="s">
        <v>350</v>
      </c>
      <c r="K95" s="86" t="s">
        <v>134</v>
      </c>
      <c r="L95" s="87">
        <v>5.0999999999999997E-2</v>
      </c>
      <c r="M95" s="87">
        <v>2.7199999999075974E-2</v>
      </c>
      <c r="N95" s="83">
        <v>5350.0108479999999</v>
      </c>
      <c r="O95" s="85">
        <v>121.37</v>
      </c>
      <c r="P95" s="83">
        <v>6.4933082549999996</v>
      </c>
      <c r="Q95" s="84">
        <f t="shared" si="1"/>
        <v>3.7280762317059211E-5</v>
      </c>
      <c r="R95" s="84">
        <f>P95/'סכום נכסי הקרן'!$C$42</f>
        <v>2.6708561885624337E-6</v>
      </c>
    </row>
    <row r="96" spans="2:18">
      <c r="B96" s="76" t="s">
        <v>3435</v>
      </c>
      <c r="C96" s="86" t="s">
        <v>3083</v>
      </c>
      <c r="D96" s="73" t="s">
        <v>3137</v>
      </c>
      <c r="E96" s="73"/>
      <c r="F96" s="73" t="s">
        <v>434</v>
      </c>
      <c r="G96" s="94">
        <v>41836</v>
      </c>
      <c r="H96" s="73" t="s">
        <v>320</v>
      </c>
      <c r="I96" s="83">
        <v>3.8800000000103907</v>
      </c>
      <c r="J96" s="86" t="s">
        <v>350</v>
      </c>
      <c r="K96" s="86" t="s">
        <v>134</v>
      </c>
      <c r="L96" s="87">
        <v>5.0999999999999997E-2</v>
      </c>
      <c r="M96" s="87">
        <v>2.7199999999896082E-2</v>
      </c>
      <c r="N96" s="83">
        <v>15904.954986999999</v>
      </c>
      <c r="O96" s="85">
        <v>121.01</v>
      </c>
      <c r="P96" s="83">
        <v>19.246585835000001</v>
      </c>
      <c r="Q96" s="84">
        <f t="shared" si="1"/>
        <v>1.1050259186093633E-4</v>
      </c>
      <c r="R96" s="84">
        <f>P96/'סכום נכסי הקרן'!$C$42</f>
        <v>7.9165905679165743E-6</v>
      </c>
    </row>
    <row r="97" spans="2:18">
      <c r="B97" s="76" t="s">
        <v>3435</v>
      </c>
      <c r="C97" s="86" t="s">
        <v>3083</v>
      </c>
      <c r="D97" s="73" t="s">
        <v>3138</v>
      </c>
      <c r="E97" s="73"/>
      <c r="F97" s="73" t="s">
        <v>434</v>
      </c>
      <c r="G97" s="94">
        <v>40903</v>
      </c>
      <c r="H97" s="73" t="s">
        <v>320</v>
      </c>
      <c r="I97" s="83">
        <v>3.820000000030384</v>
      </c>
      <c r="J97" s="86" t="s">
        <v>350</v>
      </c>
      <c r="K97" s="86" t="s">
        <v>134</v>
      </c>
      <c r="L97" s="87">
        <v>5.2619999999999993E-2</v>
      </c>
      <c r="M97" s="87">
        <v>3.7400000000484497E-2</v>
      </c>
      <c r="N97" s="83">
        <v>20080.084609000001</v>
      </c>
      <c r="O97" s="85">
        <v>121.29</v>
      </c>
      <c r="P97" s="83">
        <v>24.355134143000001</v>
      </c>
      <c r="Q97" s="84">
        <f t="shared" si="1"/>
        <v>1.3983287586664505E-4</v>
      </c>
      <c r="R97" s="84">
        <f>P97/'סכום נכסי הקרן'!$C$42</f>
        <v>1.0017861187940751E-5</v>
      </c>
    </row>
    <row r="98" spans="2:18">
      <c r="B98" s="76" t="s">
        <v>3435</v>
      </c>
      <c r="C98" s="86" t="s">
        <v>3083</v>
      </c>
      <c r="D98" s="73" t="s">
        <v>3139</v>
      </c>
      <c r="E98" s="73"/>
      <c r="F98" s="73" t="s">
        <v>434</v>
      </c>
      <c r="G98" s="94">
        <v>41911</v>
      </c>
      <c r="H98" s="73" t="s">
        <v>320</v>
      </c>
      <c r="I98" s="83">
        <v>3.8800000000423607</v>
      </c>
      <c r="J98" s="86" t="s">
        <v>350</v>
      </c>
      <c r="K98" s="86" t="s">
        <v>134</v>
      </c>
      <c r="L98" s="87">
        <v>5.0999999999999997E-2</v>
      </c>
      <c r="M98" s="87">
        <v>2.72000000001059E-2</v>
      </c>
      <c r="N98" s="83">
        <v>6242.6730449999995</v>
      </c>
      <c r="O98" s="85">
        <v>121.01</v>
      </c>
      <c r="P98" s="83">
        <v>7.5542585359999999</v>
      </c>
      <c r="Q98" s="84">
        <f t="shared" si="1"/>
        <v>4.3372115707793652E-5</v>
      </c>
      <c r="R98" s="84">
        <f>P98/'סכום נכסי הקרן'!$C$42</f>
        <v>3.1072509371998372E-6</v>
      </c>
    </row>
    <row r="99" spans="2:18">
      <c r="B99" s="76" t="s">
        <v>3435</v>
      </c>
      <c r="C99" s="86" t="s">
        <v>3083</v>
      </c>
      <c r="D99" s="73" t="s">
        <v>3140</v>
      </c>
      <c r="E99" s="73"/>
      <c r="F99" s="73" t="s">
        <v>434</v>
      </c>
      <c r="G99" s="94">
        <v>40933</v>
      </c>
      <c r="H99" s="73" t="s">
        <v>320</v>
      </c>
      <c r="I99" s="83">
        <v>3.8799999999810413</v>
      </c>
      <c r="J99" s="86" t="s">
        <v>350</v>
      </c>
      <c r="K99" s="86" t="s">
        <v>134</v>
      </c>
      <c r="L99" s="87">
        <v>5.1330999999999995E-2</v>
      </c>
      <c r="M99" s="87">
        <v>2.7199999999844883E-2</v>
      </c>
      <c r="N99" s="83">
        <v>74046.409289999996</v>
      </c>
      <c r="O99" s="85">
        <v>125.38</v>
      </c>
      <c r="P99" s="83">
        <v>92.839390727000023</v>
      </c>
      <c r="Q99" s="84">
        <f t="shared" si="1"/>
        <v>5.3302925464669454E-4</v>
      </c>
      <c r="R99" s="84">
        <f>P99/'סכום נכסי הקרן'!$C$42</f>
        <v>3.8187107638796956E-5</v>
      </c>
    </row>
    <row r="100" spans="2:18">
      <c r="B100" s="76" t="s">
        <v>3435</v>
      </c>
      <c r="C100" s="86" t="s">
        <v>3083</v>
      </c>
      <c r="D100" s="73" t="s">
        <v>3141</v>
      </c>
      <c r="E100" s="73"/>
      <c r="F100" s="73" t="s">
        <v>434</v>
      </c>
      <c r="G100" s="94">
        <v>40993</v>
      </c>
      <c r="H100" s="73" t="s">
        <v>320</v>
      </c>
      <c r="I100" s="83">
        <v>3.879999999982982</v>
      </c>
      <c r="J100" s="86" t="s">
        <v>350</v>
      </c>
      <c r="K100" s="86" t="s">
        <v>134</v>
      </c>
      <c r="L100" s="87">
        <v>5.1451999999999998E-2</v>
      </c>
      <c r="M100" s="87">
        <v>2.7099999999927859E-2</v>
      </c>
      <c r="N100" s="83">
        <v>43093.085808999997</v>
      </c>
      <c r="O100" s="85">
        <v>125.45</v>
      </c>
      <c r="P100" s="83">
        <v>54.060278009000001</v>
      </c>
      <c r="Q100" s="84">
        <f t="shared" si="1"/>
        <v>3.1038236536757056E-4</v>
      </c>
      <c r="R100" s="84">
        <f>P100/'סכום נכסי הקרן'!$C$42</f>
        <v>2.2236311970028795E-5</v>
      </c>
    </row>
    <row r="101" spans="2:18">
      <c r="B101" s="76" t="s">
        <v>3435</v>
      </c>
      <c r="C101" s="86" t="s">
        <v>3083</v>
      </c>
      <c r="D101" s="73" t="s">
        <v>3142</v>
      </c>
      <c r="E101" s="73"/>
      <c r="F101" s="73" t="s">
        <v>434</v>
      </c>
      <c r="G101" s="94">
        <v>41053</v>
      </c>
      <c r="H101" s="73" t="s">
        <v>320</v>
      </c>
      <c r="I101" s="83">
        <v>3.8799999999754879</v>
      </c>
      <c r="J101" s="86" t="s">
        <v>350</v>
      </c>
      <c r="K101" s="86" t="s">
        <v>134</v>
      </c>
      <c r="L101" s="87">
        <v>5.0999999999999997E-2</v>
      </c>
      <c r="M101" s="87">
        <v>2.7199999999872108E-2</v>
      </c>
      <c r="N101" s="83">
        <v>30353.757231</v>
      </c>
      <c r="O101" s="85">
        <v>123.65</v>
      </c>
      <c r="P101" s="83">
        <v>37.532419183999998</v>
      </c>
      <c r="Q101" s="84">
        <f t="shared" si="1"/>
        <v>2.1548910722134467E-4</v>
      </c>
      <c r="R101" s="84">
        <f>P101/'סכום נכסי הקרן'!$C$42</f>
        <v>1.5438000186132516E-5</v>
      </c>
    </row>
    <row r="102" spans="2:18">
      <c r="B102" s="76" t="s">
        <v>3435</v>
      </c>
      <c r="C102" s="86" t="s">
        <v>3083</v>
      </c>
      <c r="D102" s="73" t="s">
        <v>3143</v>
      </c>
      <c r="E102" s="73"/>
      <c r="F102" s="73" t="s">
        <v>434</v>
      </c>
      <c r="G102" s="94">
        <v>41085</v>
      </c>
      <c r="H102" s="73" t="s">
        <v>320</v>
      </c>
      <c r="I102" s="83">
        <v>3.8799999999704613</v>
      </c>
      <c r="J102" s="86" t="s">
        <v>350</v>
      </c>
      <c r="K102" s="86" t="s">
        <v>134</v>
      </c>
      <c r="L102" s="87">
        <v>5.0999999999999997E-2</v>
      </c>
      <c r="M102" s="87">
        <v>2.7199999999745157E-2</v>
      </c>
      <c r="N102" s="83">
        <v>55853.014673999998</v>
      </c>
      <c r="O102" s="85">
        <v>123.65</v>
      </c>
      <c r="P102" s="83">
        <v>69.062249458000011</v>
      </c>
      <c r="Q102" s="84">
        <f t="shared" si="1"/>
        <v>3.9651487439281438E-4</v>
      </c>
      <c r="R102" s="84">
        <f>P102/'סכום נכסי הקרן'!$C$42</f>
        <v>2.8406989028883231E-5</v>
      </c>
    </row>
    <row r="103" spans="2:18">
      <c r="B103" s="76" t="s">
        <v>3435</v>
      </c>
      <c r="C103" s="86" t="s">
        <v>3083</v>
      </c>
      <c r="D103" s="73" t="s">
        <v>3144</v>
      </c>
      <c r="E103" s="73"/>
      <c r="F103" s="73" t="s">
        <v>434</v>
      </c>
      <c r="G103" s="94">
        <v>41115</v>
      </c>
      <c r="H103" s="73" t="s">
        <v>320</v>
      </c>
      <c r="I103" s="83">
        <v>3.8800000000325867</v>
      </c>
      <c r="J103" s="86" t="s">
        <v>350</v>
      </c>
      <c r="K103" s="86" t="s">
        <v>134</v>
      </c>
      <c r="L103" s="87">
        <v>5.0999999999999997E-2</v>
      </c>
      <c r="M103" s="87">
        <v>2.7400000000162933E-2</v>
      </c>
      <c r="N103" s="83">
        <v>24768.037828</v>
      </c>
      <c r="O103" s="85">
        <v>123.9</v>
      </c>
      <c r="P103" s="83">
        <v>30.687597725</v>
      </c>
      <c r="Q103" s="84">
        <f t="shared" si="1"/>
        <v>1.7619016253945765E-4</v>
      </c>
      <c r="R103" s="84">
        <f>P103/'סכום נכסי הקרן'!$C$42</f>
        <v>1.2622558036239527E-5</v>
      </c>
    </row>
    <row r="104" spans="2:18">
      <c r="B104" s="76" t="s">
        <v>3435</v>
      </c>
      <c r="C104" s="86" t="s">
        <v>3083</v>
      </c>
      <c r="D104" s="73" t="s">
        <v>3145</v>
      </c>
      <c r="E104" s="73"/>
      <c r="F104" s="73" t="s">
        <v>434</v>
      </c>
      <c r="G104" s="94">
        <v>41179</v>
      </c>
      <c r="H104" s="73" t="s">
        <v>320</v>
      </c>
      <c r="I104" s="83">
        <v>3.8799999999456838</v>
      </c>
      <c r="J104" s="86" t="s">
        <v>350</v>
      </c>
      <c r="K104" s="86" t="s">
        <v>134</v>
      </c>
      <c r="L104" s="87">
        <v>5.0999999999999997E-2</v>
      </c>
      <c r="M104" s="87">
        <v>2.7199999999603069E-2</v>
      </c>
      <c r="N104" s="83">
        <v>31232.497750999999</v>
      </c>
      <c r="O104" s="85">
        <v>122.61</v>
      </c>
      <c r="P104" s="83">
        <v>38.294165866</v>
      </c>
      <c r="Q104" s="84">
        <f t="shared" si="1"/>
        <v>2.1986260927641546E-4</v>
      </c>
      <c r="R104" s="84">
        <f>P104/'סכום נכסי הקרן'!$C$42</f>
        <v>1.5751325190866424E-5</v>
      </c>
    </row>
    <row r="105" spans="2:18">
      <c r="B105" s="76" t="s">
        <v>3436</v>
      </c>
      <c r="C105" s="86" t="s">
        <v>3082</v>
      </c>
      <c r="D105" s="73">
        <v>4099</v>
      </c>
      <c r="E105" s="73"/>
      <c r="F105" s="73" t="s">
        <v>437</v>
      </c>
      <c r="G105" s="94">
        <v>42052</v>
      </c>
      <c r="H105" s="73" t="s">
        <v>132</v>
      </c>
      <c r="I105" s="83">
        <v>4.3499999999983796</v>
      </c>
      <c r="J105" s="86" t="s">
        <v>564</v>
      </c>
      <c r="K105" s="86" t="s">
        <v>134</v>
      </c>
      <c r="L105" s="87">
        <v>2.9779E-2</v>
      </c>
      <c r="M105" s="87">
        <v>3.4299999999998609E-2</v>
      </c>
      <c r="N105" s="83">
        <v>200103.993739</v>
      </c>
      <c r="O105" s="85">
        <v>107.96</v>
      </c>
      <c r="P105" s="83">
        <v>216.032273121</v>
      </c>
      <c r="Q105" s="84">
        <f t="shared" si="1"/>
        <v>1.2403304310766962E-3</v>
      </c>
      <c r="R105" s="84">
        <f>P105/'סכום נכסי הקרן'!$C$42</f>
        <v>8.8859347336565458E-5</v>
      </c>
    </row>
    <row r="106" spans="2:18">
      <c r="B106" s="76" t="s">
        <v>3436</v>
      </c>
      <c r="C106" s="86" t="s">
        <v>3082</v>
      </c>
      <c r="D106" s="73" t="s">
        <v>3146</v>
      </c>
      <c r="E106" s="73"/>
      <c r="F106" s="73" t="s">
        <v>437</v>
      </c>
      <c r="G106" s="94">
        <v>42054</v>
      </c>
      <c r="H106" s="73" t="s">
        <v>132</v>
      </c>
      <c r="I106" s="83">
        <v>4.3499999999672649</v>
      </c>
      <c r="J106" s="86" t="s">
        <v>564</v>
      </c>
      <c r="K106" s="86" t="s">
        <v>134</v>
      </c>
      <c r="L106" s="87">
        <v>2.9779E-2</v>
      </c>
      <c r="M106" s="87">
        <v>3.4299999999738116E-2</v>
      </c>
      <c r="N106" s="83">
        <v>5659.0497450000003</v>
      </c>
      <c r="O106" s="85">
        <v>107.96</v>
      </c>
      <c r="P106" s="83">
        <v>6.1095102119999991</v>
      </c>
      <c r="Q106" s="84">
        <f t="shared" si="1"/>
        <v>3.5077219368390819E-5</v>
      </c>
      <c r="R106" s="84">
        <f>P106/'סכום נכסי הקרן'!$C$42</f>
        <v>2.5129906848701709E-6</v>
      </c>
    </row>
    <row r="107" spans="2:18">
      <c r="B107" s="76" t="s">
        <v>3437</v>
      </c>
      <c r="C107" s="86" t="s">
        <v>3082</v>
      </c>
      <c r="D107" s="73">
        <v>9079</v>
      </c>
      <c r="E107" s="73"/>
      <c r="F107" s="73" t="s">
        <v>3111</v>
      </c>
      <c r="G107" s="94">
        <v>44705</v>
      </c>
      <c r="H107" s="73" t="s">
        <v>3081</v>
      </c>
      <c r="I107" s="83">
        <v>7.9600000000039097</v>
      </c>
      <c r="J107" s="86" t="s">
        <v>340</v>
      </c>
      <c r="K107" s="86" t="s">
        <v>134</v>
      </c>
      <c r="L107" s="87">
        <v>2.3671999999999999E-2</v>
      </c>
      <c r="M107" s="87">
        <v>2.5900000000012132E-2</v>
      </c>
      <c r="N107" s="83">
        <v>831490.340448</v>
      </c>
      <c r="O107" s="85">
        <v>102.14</v>
      </c>
      <c r="P107" s="83">
        <v>849.28415308299998</v>
      </c>
      <c r="Q107" s="84">
        <f t="shared" si="1"/>
        <v>4.8760908010722888E-3</v>
      </c>
      <c r="R107" s="84">
        <f>P107/'סכום נכסי הקרן'!$C$42</f>
        <v>3.4933130340194141E-4</v>
      </c>
    </row>
    <row r="108" spans="2:18">
      <c r="B108" s="76" t="s">
        <v>3437</v>
      </c>
      <c r="C108" s="86" t="s">
        <v>3082</v>
      </c>
      <c r="D108" s="73">
        <v>9017</v>
      </c>
      <c r="E108" s="73"/>
      <c r="F108" s="73" t="s">
        <v>3111</v>
      </c>
      <c r="G108" s="94">
        <v>44651</v>
      </c>
      <c r="H108" s="73" t="s">
        <v>3081</v>
      </c>
      <c r="I108" s="83">
        <v>8.0399999999994805</v>
      </c>
      <c r="J108" s="86" t="s">
        <v>340</v>
      </c>
      <c r="K108" s="86" t="s">
        <v>134</v>
      </c>
      <c r="L108" s="87">
        <v>1.797E-2</v>
      </c>
      <c r="M108" s="87">
        <v>4.219999999999402E-2</v>
      </c>
      <c r="N108" s="83">
        <v>2037244.223157</v>
      </c>
      <c r="O108" s="85">
        <v>87.01</v>
      </c>
      <c r="P108" s="83">
        <v>1772.6061737729999</v>
      </c>
      <c r="Q108" s="84">
        <f t="shared" si="1"/>
        <v>1.0177263553643345E-2</v>
      </c>
      <c r="R108" s="84">
        <f>P108/'סכום נכסי הקרן'!$C$42</f>
        <v>7.2911618903353506E-4</v>
      </c>
    </row>
    <row r="109" spans="2:18">
      <c r="B109" s="76" t="s">
        <v>3437</v>
      </c>
      <c r="C109" s="86" t="s">
        <v>3082</v>
      </c>
      <c r="D109" s="73">
        <v>9080</v>
      </c>
      <c r="E109" s="73"/>
      <c r="F109" s="73" t="s">
        <v>3111</v>
      </c>
      <c r="G109" s="94">
        <v>44705</v>
      </c>
      <c r="H109" s="73" t="s">
        <v>3081</v>
      </c>
      <c r="I109" s="83">
        <v>7.6000000000013515</v>
      </c>
      <c r="J109" s="86" t="s">
        <v>340</v>
      </c>
      <c r="K109" s="86" t="s">
        <v>134</v>
      </c>
      <c r="L109" s="87">
        <v>2.3184999999999997E-2</v>
      </c>
      <c r="M109" s="87">
        <v>2.8199999999999326E-2</v>
      </c>
      <c r="N109" s="83">
        <v>590929.621713</v>
      </c>
      <c r="O109" s="85">
        <v>100.14</v>
      </c>
      <c r="P109" s="83">
        <v>591.756934172</v>
      </c>
      <c r="Q109" s="84">
        <f t="shared" si="1"/>
        <v>3.3975207622940714E-3</v>
      </c>
      <c r="R109" s="84">
        <f>P109/'סכום נכסי הקרן'!$C$42</f>
        <v>2.4340407195992867E-4</v>
      </c>
    </row>
    <row r="110" spans="2:18">
      <c r="B110" s="76" t="s">
        <v>3437</v>
      </c>
      <c r="C110" s="86" t="s">
        <v>3082</v>
      </c>
      <c r="D110" s="73">
        <v>9019</v>
      </c>
      <c r="E110" s="73"/>
      <c r="F110" s="73" t="s">
        <v>3111</v>
      </c>
      <c r="G110" s="94">
        <v>44651</v>
      </c>
      <c r="H110" s="73" t="s">
        <v>3081</v>
      </c>
      <c r="I110" s="83">
        <v>7.6199999999997781</v>
      </c>
      <c r="J110" s="86" t="s">
        <v>340</v>
      </c>
      <c r="K110" s="86" t="s">
        <v>134</v>
      </c>
      <c r="L110" s="87">
        <v>1.8769999999999998E-2</v>
      </c>
      <c r="M110" s="87">
        <v>4.6099999999997969E-2</v>
      </c>
      <c r="N110" s="83">
        <v>1258479.8032819999</v>
      </c>
      <c r="O110" s="85">
        <v>85.9</v>
      </c>
      <c r="P110" s="83">
        <v>1081.034140602</v>
      </c>
      <c r="Q110" s="84">
        <f t="shared" si="1"/>
        <v>6.2066631168135626E-3</v>
      </c>
      <c r="R110" s="84">
        <f>P110/'סכום נכסי הקרן'!$C$42</f>
        <v>4.4465573034374969E-4</v>
      </c>
    </row>
    <row r="111" spans="2:18">
      <c r="B111" s="76" t="s">
        <v>3438</v>
      </c>
      <c r="C111" s="86" t="s">
        <v>3082</v>
      </c>
      <c r="D111" s="73">
        <v>4100</v>
      </c>
      <c r="E111" s="73"/>
      <c r="F111" s="73" t="s">
        <v>437</v>
      </c>
      <c r="G111" s="94">
        <v>42052</v>
      </c>
      <c r="H111" s="73" t="s">
        <v>132</v>
      </c>
      <c r="I111" s="83">
        <v>4.4300000000019937</v>
      </c>
      <c r="J111" s="86" t="s">
        <v>564</v>
      </c>
      <c r="K111" s="86" t="s">
        <v>134</v>
      </c>
      <c r="L111" s="87">
        <v>2.9779E-2</v>
      </c>
      <c r="M111" s="87">
        <v>1.9700000000003066E-2</v>
      </c>
      <c r="N111" s="83">
        <v>226957.30979100001</v>
      </c>
      <c r="O111" s="85">
        <v>114.92</v>
      </c>
      <c r="P111" s="83">
        <v>260.81934173600001</v>
      </c>
      <c r="Q111" s="84">
        <f t="shared" si="1"/>
        <v>1.4974714744928829E-3</v>
      </c>
      <c r="R111" s="84">
        <f>P111/'סכום נכסי הקרן'!$C$42</f>
        <v>1.0728136192147802E-4</v>
      </c>
    </row>
    <row r="112" spans="2:18">
      <c r="B112" s="76" t="s">
        <v>3439</v>
      </c>
      <c r="C112" s="86" t="s">
        <v>3083</v>
      </c>
      <c r="D112" s="73" t="s">
        <v>3147</v>
      </c>
      <c r="E112" s="73"/>
      <c r="F112" s="73" t="s">
        <v>437</v>
      </c>
      <c r="G112" s="94">
        <v>41767</v>
      </c>
      <c r="H112" s="73" t="s">
        <v>132</v>
      </c>
      <c r="I112" s="83">
        <v>4.7199999999882341</v>
      </c>
      <c r="J112" s="86" t="s">
        <v>564</v>
      </c>
      <c r="K112" s="86" t="s">
        <v>134</v>
      </c>
      <c r="L112" s="87">
        <v>5.3499999999999999E-2</v>
      </c>
      <c r="M112" s="87">
        <v>2.6500000000147073E-2</v>
      </c>
      <c r="N112" s="83">
        <v>13738.518327</v>
      </c>
      <c r="O112" s="85">
        <v>123.73</v>
      </c>
      <c r="P112" s="83">
        <v>16.998667834999999</v>
      </c>
      <c r="Q112" s="84">
        <f t="shared" si="1"/>
        <v>9.7596366963680287E-5</v>
      </c>
      <c r="R112" s="84">
        <f>P112/'סכום נכסי הקרן'!$C$42</f>
        <v>6.9919670222751393E-6</v>
      </c>
    </row>
    <row r="113" spans="2:18">
      <c r="B113" s="76" t="s">
        <v>3439</v>
      </c>
      <c r="C113" s="86" t="s">
        <v>3083</v>
      </c>
      <c r="D113" s="73" t="s">
        <v>3148</v>
      </c>
      <c r="E113" s="73"/>
      <c r="F113" s="73" t="s">
        <v>437</v>
      </c>
      <c r="G113" s="94">
        <v>41269</v>
      </c>
      <c r="H113" s="73" t="s">
        <v>132</v>
      </c>
      <c r="I113" s="83">
        <v>4.7799999999923601</v>
      </c>
      <c r="J113" s="86" t="s">
        <v>564</v>
      </c>
      <c r="K113" s="86" t="s">
        <v>134</v>
      </c>
      <c r="L113" s="87">
        <v>5.3499999999999999E-2</v>
      </c>
      <c r="M113" s="87">
        <v>1.8399999999995507E-2</v>
      </c>
      <c r="N113" s="83">
        <v>68233.156401999993</v>
      </c>
      <c r="O113" s="85">
        <v>130.44</v>
      </c>
      <c r="P113" s="83">
        <v>89.003324956</v>
      </c>
      <c r="Q113" s="84">
        <f t="shared" si="1"/>
        <v>5.1100481800746126E-4</v>
      </c>
      <c r="R113" s="84">
        <f>P113/'סכום נכסי הקרן'!$C$42</f>
        <v>3.6609240147858327E-5</v>
      </c>
    </row>
    <row r="114" spans="2:18">
      <c r="B114" s="76" t="s">
        <v>3439</v>
      </c>
      <c r="C114" s="86" t="s">
        <v>3083</v>
      </c>
      <c r="D114" s="73" t="s">
        <v>3149</v>
      </c>
      <c r="E114" s="73"/>
      <c r="F114" s="73" t="s">
        <v>437</v>
      </c>
      <c r="G114" s="94">
        <v>41767</v>
      </c>
      <c r="H114" s="73" t="s">
        <v>132</v>
      </c>
      <c r="I114" s="83">
        <v>5.4</v>
      </c>
      <c r="J114" s="86" t="s">
        <v>564</v>
      </c>
      <c r="K114" s="86" t="s">
        <v>134</v>
      </c>
      <c r="L114" s="87">
        <v>5.3499999999999999E-2</v>
      </c>
      <c r="M114" s="87">
        <v>3.0099999999962414E-2</v>
      </c>
      <c r="N114" s="83">
        <v>10751.884587</v>
      </c>
      <c r="O114" s="85">
        <v>123.73</v>
      </c>
      <c r="P114" s="83">
        <v>13.303306104999999</v>
      </c>
      <c r="Q114" s="84">
        <f t="shared" si="1"/>
        <v>7.6379770288849126E-5</v>
      </c>
      <c r="R114" s="84">
        <f>P114/'סכום נכסי הקרן'!$C$42</f>
        <v>5.4719745380207049E-6</v>
      </c>
    </row>
    <row r="115" spans="2:18">
      <c r="B115" s="76" t="s">
        <v>3439</v>
      </c>
      <c r="C115" s="86" t="s">
        <v>3083</v>
      </c>
      <c r="D115" s="73" t="s">
        <v>3150</v>
      </c>
      <c r="E115" s="73"/>
      <c r="F115" s="73" t="s">
        <v>437</v>
      </c>
      <c r="G115" s="94">
        <v>41767</v>
      </c>
      <c r="H115" s="73" t="s">
        <v>132</v>
      </c>
      <c r="I115" s="83">
        <v>4.7199999998705779</v>
      </c>
      <c r="J115" s="86" t="s">
        <v>564</v>
      </c>
      <c r="K115" s="86" t="s">
        <v>134</v>
      </c>
      <c r="L115" s="87">
        <v>5.3499999999999999E-2</v>
      </c>
      <c r="M115" s="87">
        <v>2.6499999999264646E-2</v>
      </c>
      <c r="N115" s="83">
        <v>13738.517701000001</v>
      </c>
      <c r="O115" s="85">
        <v>123.73</v>
      </c>
      <c r="P115" s="83">
        <v>16.998667085000001</v>
      </c>
      <c r="Q115" s="84">
        <f t="shared" si="1"/>
        <v>9.759636265762079E-5</v>
      </c>
      <c r="R115" s="84">
        <f>P115/'סכום נכסי הקרן'!$C$42</f>
        <v>6.9919667137818326E-6</v>
      </c>
    </row>
    <row r="116" spans="2:18">
      <c r="B116" s="76" t="s">
        <v>3439</v>
      </c>
      <c r="C116" s="86" t="s">
        <v>3083</v>
      </c>
      <c r="D116" s="73" t="s">
        <v>3151</v>
      </c>
      <c r="E116" s="73"/>
      <c r="F116" s="73" t="s">
        <v>437</v>
      </c>
      <c r="G116" s="94">
        <v>41269</v>
      </c>
      <c r="H116" s="73" t="s">
        <v>132</v>
      </c>
      <c r="I116" s="83">
        <v>4.7800000000059217</v>
      </c>
      <c r="J116" s="86" t="s">
        <v>564</v>
      </c>
      <c r="K116" s="86" t="s">
        <v>134</v>
      </c>
      <c r="L116" s="87">
        <v>5.3499999999999999E-2</v>
      </c>
      <c r="M116" s="87">
        <v>1.8400000000071907E-2</v>
      </c>
      <c r="N116" s="83">
        <v>72497.724644000002</v>
      </c>
      <c r="O116" s="85">
        <v>130.44</v>
      </c>
      <c r="P116" s="83">
        <v>94.566027547999994</v>
      </c>
      <c r="Q116" s="84">
        <f t="shared" si="1"/>
        <v>5.429425891756715E-4</v>
      </c>
      <c r="R116" s="84">
        <f>P116/'סכום נכסי הקרן'!$C$42</f>
        <v>3.8897315510911529E-5</v>
      </c>
    </row>
    <row r="117" spans="2:18">
      <c r="B117" s="76" t="s">
        <v>3439</v>
      </c>
      <c r="C117" s="86" t="s">
        <v>3083</v>
      </c>
      <c r="D117" s="73" t="s">
        <v>3152</v>
      </c>
      <c r="E117" s="73"/>
      <c r="F117" s="73" t="s">
        <v>437</v>
      </c>
      <c r="G117" s="94">
        <v>41281</v>
      </c>
      <c r="H117" s="73" t="s">
        <v>132</v>
      </c>
      <c r="I117" s="83">
        <v>4.7799999999900917</v>
      </c>
      <c r="J117" s="86" t="s">
        <v>564</v>
      </c>
      <c r="K117" s="86" t="s">
        <v>134</v>
      </c>
      <c r="L117" s="87">
        <v>5.3499999999999999E-2</v>
      </c>
      <c r="M117" s="87">
        <v>1.8499999999928622E-2</v>
      </c>
      <c r="N117" s="83">
        <v>91336.674484999996</v>
      </c>
      <c r="O117" s="85">
        <v>130.38</v>
      </c>
      <c r="P117" s="83">
        <v>119.084750981</v>
      </c>
      <c r="Q117" s="84">
        <f t="shared" si="1"/>
        <v>6.8371469866539472E-4</v>
      </c>
      <c r="R117" s="84">
        <f>P117/'סכום נכסי הקרן'!$C$42</f>
        <v>4.8982464967084826E-5</v>
      </c>
    </row>
    <row r="118" spans="2:18">
      <c r="B118" s="76" t="s">
        <v>3439</v>
      </c>
      <c r="C118" s="86" t="s">
        <v>3083</v>
      </c>
      <c r="D118" s="73" t="s">
        <v>3153</v>
      </c>
      <c r="E118" s="73"/>
      <c r="F118" s="73" t="s">
        <v>437</v>
      </c>
      <c r="G118" s="94">
        <v>41767</v>
      </c>
      <c r="H118" s="73" t="s">
        <v>132</v>
      </c>
      <c r="I118" s="83">
        <v>4.720000000134303</v>
      </c>
      <c r="J118" s="86" t="s">
        <v>564</v>
      </c>
      <c r="K118" s="86" t="s">
        <v>134</v>
      </c>
      <c r="L118" s="87">
        <v>5.3499999999999999E-2</v>
      </c>
      <c r="M118" s="87">
        <v>2.6500000000676521E-2</v>
      </c>
      <c r="N118" s="83">
        <v>16127.825255</v>
      </c>
      <c r="O118" s="85">
        <v>123.73</v>
      </c>
      <c r="P118" s="83">
        <v>19.954957280999999</v>
      </c>
      <c r="Q118" s="84">
        <f t="shared" si="1"/>
        <v>1.145696446595128E-4</v>
      </c>
      <c r="R118" s="84">
        <f>P118/'סכום נכסי הקרן'!$C$42</f>
        <v>8.2079610351808003E-6</v>
      </c>
    </row>
    <row r="119" spans="2:18">
      <c r="B119" s="76" t="s">
        <v>3439</v>
      </c>
      <c r="C119" s="86" t="s">
        <v>3083</v>
      </c>
      <c r="D119" s="73" t="s">
        <v>3154</v>
      </c>
      <c r="E119" s="73"/>
      <c r="F119" s="73" t="s">
        <v>437</v>
      </c>
      <c r="G119" s="94">
        <v>41281</v>
      </c>
      <c r="H119" s="73" t="s">
        <v>132</v>
      </c>
      <c r="I119" s="83">
        <v>4.7800000000177194</v>
      </c>
      <c r="J119" s="86" t="s">
        <v>564</v>
      </c>
      <c r="K119" s="86" t="s">
        <v>134</v>
      </c>
      <c r="L119" s="87">
        <v>5.3499999999999999E-2</v>
      </c>
      <c r="M119" s="87">
        <v>1.8500000000104919E-2</v>
      </c>
      <c r="N119" s="83">
        <v>65793.367362999998</v>
      </c>
      <c r="O119" s="85">
        <v>130.38</v>
      </c>
      <c r="P119" s="83">
        <v>85.781388665999998</v>
      </c>
      <c r="Q119" s="84">
        <f t="shared" si="1"/>
        <v>4.9250635215444935E-4</v>
      </c>
      <c r="R119" s="84">
        <f>P119/'סכום נכסי הקרן'!$C$42</f>
        <v>3.5283979103509465E-5</v>
      </c>
    </row>
    <row r="120" spans="2:18">
      <c r="B120" s="76" t="s">
        <v>3439</v>
      </c>
      <c r="C120" s="86" t="s">
        <v>3083</v>
      </c>
      <c r="D120" s="73" t="s">
        <v>3155</v>
      </c>
      <c r="E120" s="73"/>
      <c r="F120" s="73" t="s">
        <v>437</v>
      </c>
      <c r="G120" s="94">
        <v>41767</v>
      </c>
      <c r="H120" s="73" t="s">
        <v>132</v>
      </c>
      <c r="I120" s="83">
        <v>4.719999999918798</v>
      </c>
      <c r="J120" s="86" t="s">
        <v>564</v>
      </c>
      <c r="K120" s="86" t="s">
        <v>134</v>
      </c>
      <c r="L120" s="87">
        <v>5.3499999999999999E-2</v>
      </c>
      <c r="M120" s="87">
        <v>2.6499999999753932E-2</v>
      </c>
      <c r="N120" s="83">
        <v>13138.179398</v>
      </c>
      <c r="O120" s="85">
        <v>123.73</v>
      </c>
      <c r="P120" s="83">
        <v>16.255868656000001</v>
      </c>
      <c r="Q120" s="84">
        <f t="shared" si="1"/>
        <v>9.3331650342490762E-5</v>
      </c>
      <c r="R120" s="84">
        <f>P120/'סכום נכסי הקרן'!$C$42</f>
        <v>6.6864355880384265E-6</v>
      </c>
    </row>
    <row r="121" spans="2:18">
      <c r="B121" s="76" t="s">
        <v>3439</v>
      </c>
      <c r="C121" s="86" t="s">
        <v>3083</v>
      </c>
      <c r="D121" s="73" t="s">
        <v>3156</v>
      </c>
      <c r="E121" s="73"/>
      <c r="F121" s="73" t="s">
        <v>437</v>
      </c>
      <c r="G121" s="94">
        <v>41281</v>
      </c>
      <c r="H121" s="73" t="s">
        <v>132</v>
      </c>
      <c r="I121" s="83">
        <v>4.7800000000192195</v>
      </c>
      <c r="J121" s="86" t="s">
        <v>564</v>
      </c>
      <c r="K121" s="86" t="s">
        <v>134</v>
      </c>
      <c r="L121" s="87">
        <v>5.3499999999999999E-2</v>
      </c>
      <c r="M121" s="87">
        <v>1.8500000000082509E-2</v>
      </c>
      <c r="N121" s="83">
        <v>79016.546396000005</v>
      </c>
      <c r="O121" s="85">
        <v>130.38</v>
      </c>
      <c r="P121" s="83">
        <v>103.02176865899999</v>
      </c>
      <c r="Q121" s="84">
        <f t="shared" si="1"/>
        <v>5.9149048836573963E-4</v>
      </c>
      <c r="R121" s="84">
        <f>P121/'סכום נכסי הקרן'!$C$42</f>
        <v>4.2375368236624319E-5</v>
      </c>
    </row>
    <row r="122" spans="2:18">
      <c r="B122" s="76" t="s">
        <v>3440</v>
      </c>
      <c r="C122" s="86" t="s">
        <v>3082</v>
      </c>
      <c r="D122" s="73">
        <v>9533</v>
      </c>
      <c r="E122" s="73"/>
      <c r="F122" s="73" t="s">
        <v>3111</v>
      </c>
      <c r="G122" s="94">
        <v>45015</v>
      </c>
      <c r="H122" s="73" t="s">
        <v>3081</v>
      </c>
      <c r="I122" s="83">
        <v>4.3400000000005088</v>
      </c>
      <c r="J122" s="86" t="s">
        <v>522</v>
      </c>
      <c r="K122" s="86" t="s">
        <v>134</v>
      </c>
      <c r="L122" s="87">
        <v>3.3593000000000005E-2</v>
      </c>
      <c r="M122" s="87">
        <v>3.5000000000000003E-2</v>
      </c>
      <c r="N122" s="83">
        <v>631792.01026600006</v>
      </c>
      <c r="O122" s="85">
        <v>99.45</v>
      </c>
      <c r="P122" s="83">
        <v>628.31364720199997</v>
      </c>
      <c r="Q122" s="84">
        <f t="shared" si="1"/>
        <v>3.607407937835897E-3</v>
      </c>
      <c r="R122" s="84">
        <f>P122/'סכום נכסי הקרן'!$C$42</f>
        <v>2.5844074038768939E-4</v>
      </c>
    </row>
    <row r="123" spans="2:18">
      <c r="B123" s="76" t="s">
        <v>3441</v>
      </c>
      <c r="C123" s="86" t="s">
        <v>3083</v>
      </c>
      <c r="D123" s="73" t="s">
        <v>3157</v>
      </c>
      <c r="E123" s="73"/>
      <c r="F123" s="73" t="s">
        <v>3111</v>
      </c>
      <c r="G123" s="94">
        <v>44748</v>
      </c>
      <c r="H123" s="73" t="s">
        <v>3081</v>
      </c>
      <c r="I123" s="83">
        <v>2.0799999999999708</v>
      </c>
      <c r="J123" s="86" t="s">
        <v>340</v>
      </c>
      <c r="K123" s="86" t="s">
        <v>134</v>
      </c>
      <c r="L123" s="87">
        <v>7.0660000000000001E-2</v>
      </c>
      <c r="M123" s="87">
        <v>9.3599999999994979E-2</v>
      </c>
      <c r="N123" s="83">
        <v>6933707.3321529999</v>
      </c>
      <c r="O123" s="85">
        <v>97.51</v>
      </c>
      <c r="P123" s="83">
        <v>6761.0520209649985</v>
      </c>
      <c r="Q123" s="84">
        <f t="shared" si="1"/>
        <v>3.8817989768586608E-2</v>
      </c>
      <c r="R123" s="84">
        <f>P123/'סכום נכסי הקרן'!$C$42</f>
        <v>2.7809857351962287E-3</v>
      </c>
    </row>
    <row r="124" spans="2:18">
      <c r="B124" s="76" t="s">
        <v>3442</v>
      </c>
      <c r="C124" s="86" t="s">
        <v>3083</v>
      </c>
      <c r="D124" s="73">
        <v>7127</v>
      </c>
      <c r="E124" s="73"/>
      <c r="F124" s="73" t="s">
        <v>3111</v>
      </c>
      <c r="G124" s="94">
        <v>43631</v>
      </c>
      <c r="H124" s="73" t="s">
        <v>3081</v>
      </c>
      <c r="I124" s="83">
        <v>5.0999999999960721</v>
      </c>
      <c r="J124" s="86" t="s">
        <v>340</v>
      </c>
      <c r="K124" s="86" t="s">
        <v>134</v>
      </c>
      <c r="L124" s="87">
        <v>3.1E-2</v>
      </c>
      <c r="M124" s="87">
        <v>3.1299999999988219E-2</v>
      </c>
      <c r="N124" s="83">
        <v>420832.40409299999</v>
      </c>
      <c r="O124" s="85">
        <v>108.9</v>
      </c>
      <c r="P124" s="83">
        <v>458.28646435800005</v>
      </c>
      <c r="Q124" s="84">
        <f t="shared" si="1"/>
        <v>2.631211715183854E-3</v>
      </c>
      <c r="R124" s="84">
        <f>P124/'סכום נכסי הקרן'!$C$42</f>
        <v>1.8850440967783095E-4</v>
      </c>
    </row>
    <row r="125" spans="2:18">
      <c r="B125" s="76" t="s">
        <v>3442</v>
      </c>
      <c r="C125" s="86" t="s">
        <v>3083</v>
      </c>
      <c r="D125" s="73">
        <v>7128</v>
      </c>
      <c r="E125" s="73"/>
      <c r="F125" s="73" t="s">
        <v>3111</v>
      </c>
      <c r="G125" s="94">
        <v>43634</v>
      </c>
      <c r="H125" s="73" t="s">
        <v>3081</v>
      </c>
      <c r="I125" s="83">
        <v>5.1300000000079908</v>
      </c>
      <c r="J125" s="86" t="s">
        <v>340</v>
      </c>
      <c r="K125" s="86" t="s">
        <v>134</v>
      </c>
      <c r="L125" s="87">
        <v>2.4900000000000002E-2</v>
      </c>
      <c r="M125" s="87">
        <v>3.1400000000029439E-2</v>
      </c>
      <c r="N125" s="83">
        <v>177143.24236500001</v>
      </c>
      <c r="O125" s="85">
        <v>107.38</v>
      </c>
      <c r="P125" s="83">
        <v>190.21640649599999</v>
      </c>
      <c r="Q125" s="84">
        <f t="shared" si="1"/>
        <v>1.0921108872233101E-3</v>
      </c>
      <c r="R125" s="84">
        <f>P125/'סכום נכסי הקרן'!$C$42</f>
        <v>7.8240651221932333E-5</v>
      </c>
    </row>
    <row r="126" spans="2:18">
      <c r="B126" s="76" t="s">
        <v>3442</v>
      </c>
      <c r="C126" s="86" t="s">
        <v>3083</v>
      </c>
      <c r="D126" s="73">
        <v>7130</v>
      </c>
      <c r="E126" s="73"/>
      <c r="F126" s="73" t="s">
        <v>3111</v>
      </c>
      <c r="G126" s="94">
        <v>43634</v>
      </c>
      <c r="H126" s="73" t="s">
        <v>3081</v>
      </c>
      <c r="I126" s="83">
        <v>5.399999999992307</v>
      </c>
      <c r="J126" s="86" t="s">
        <v>340</v>
      </c>
      <c r="K126" s="86" t="s">
        <v>134</v>
      </c>
      <c r="L126" s="87">
        <v>3.6000000000000004E-2</v>
      </c>
      <c r="M126" s="87">
        <v>3.1599999999969229E-2</v>
      </c>
      <c r="N126" s="83">
        <v>116302.632664</v>
      </c>
      <c r="O126" s="85">
        <v>111.77</v>
      </c>
      <c r="P126" s="83">
        <v>129.99145318999999</v>
      </c>
      <c r="Q126" s="84">
        <f t="shared" si="1"/>
        <v>7.4633457696911981E-4</v>
      </c>
      <c r="R126" s="84">
        <f>P126/'סכום נכסי הקרן'!$C$42</f>
        <v>5.3468657820979326E-5</v>
      </c>
    </row>
    <row r="127" spans="2:18">
      <c r="B127" s="76" t="s">
        <v>3434</v>
      </c>
      <c r="C127" s="86" t="s">
        <v>3082</v>
      </c>
      <c r="D127" s="73">
        <v>9922</v>
      </c>
      <c r="E127" s="73"/>
      <c r="F127" s="73" t="s">
        <v>437</v>
      </c>
      <c r="G127" s="94">
        <v>40489</v>
      </c>
      <c r="H127" s="73" t="s">
        <v>132</v>
      </c>
      <c r="I127" s="83">
        <v>1.9799999999957736</v>
      </c>
      <c r="J127" s="86" t="s">
        <v>340</v>
      </c>
      <c r="K127" s="86" t="s">
        <v>134</v>
      </c>
      <c r="L127" s="87">
        <v>5.7000000000000002E-2</v>
      </c>
      <c r="M127" s="87">
        <v>2.2600000000004089E-2</v>
      </c>
      <c r="N127" s="83">
        <v>118454.60657800001</v>
      </c>
      <c r="O127" s="85">
        <v>123.85</v>
      </c>
      <c r="P127" s="83">
        <v>146.706030919</v>
      </c>
      <c r="Q127" s="84">
        <f t="shared" si="1"/>
        <v>8.4229986539740816E-4</v>
      </c>
      <c r="R127" s="84">
        <f>P127/'סכום נכסי הקרן'!$C$42</f>
        <v>6.0343771647946029E-5</v>
      </c>
    </row>
    <row r="128" spans="2:18">
      <c r="B128" s="76" t="s">
        <v>3443</v>
      </c>
      <c r="C128" s="86" t="s">
        <v>3083</v>
      </c>
      <c r="D128" s="73" t="s">
        <v>3158</v>
      </c>
      <c r="E128" s="73"/>
      <c r="F128" s="73" t="s">
        <v>481</v>
      </c>
      <c r="G128" s="94">
        <v>43801</v>
      </c>
      <c r="H128" s="73" t="s">
        <v>320</v>
      </c>
      <c r="I128" s="83">
        <v>4.6999999999995392</v>
      </c>
      <c r="J128" s="86" t="s">
        <v>350</v>
      </c>
      <c r="K128" s="86" t="s">
        <v>135</v>
      </c>
      <c r="L128" s="87">
        <v>2.3629999999999998E-2</v>
      </c>
      <c r="M128" s="87">
        <v>7.0499999999993082E-2</v>
      </c>
      <c r="N128" s="83">
        <v>959037.92584699998</v>
      </c>
      <c r="O128" s="85">
        <v>80.45</v>
      </c>
      <c r="P128" s="83">
        <v>3033.8733726819996</v>
      </c>
      <c r="Q128" s="84">
        <f t="shared" si="1"/>
        <v>1.7418719035850308E-2</v>
      </c>
      <c r="R128" s="84">
        <f>P128/'סכום נכסי הקרן'!$C$42</f>
        <v>1.2479061757930514E-3</v>
      </c>
    </row>
    <row r="129" spans="2:18">
      <c r="B129" s="76" t="s">
        <v>3444</v>
      </c>
      <c r="C129" s="86" t="s">
        <v>3083</v>
      </c>
      <c r="D129" s="73">
        <v>9365</v>
      </c>
      <c r="E129" s="73"/>
      <c r="F129" s="73" t="s">
        <v>313</v>
      </c>
      <c r="G129" s="94">
        <v>44906</v>
      </c>
      <c r="H129" s="73" t="s">
        <v>3081</v>
      </c>
      <c r="I129" s="83">
        <v>2.4099999998144028</v>
      </c>
      <c r="J129" s="86" t="s">
        <v>340</v>
      </c>
      <c r="K129" s="86" t="s">
        <v>134</v>
      </c>
      <c r="L129" s="87">
        <v>7.1800000000000003E-2</v>
      </c>
      <c r="M129" s="87">
        <v>8.6199999993335344E-2</v>
      </c>
      <c r="N129" s="83">
        <v>4861.0223850000002</v>
      </c>
      <c r="O129" s="85">
        <v>97.54</v>
      </c>
      <c r="P129" s="83">
        <v>4.7414414679999997</v>
      </c>
      <c r="Q129" s="84">
        <f t="shared" si="1"/>
        <v>2.7222572141503284E-5</v>
      </c>
      <c r="R129" s="84">
        <f>P129/'סכום נכסי הקרן'!$C$42</f>
        <v>1.9502706155622592E-6</v>
      </c>
    </row>
    <row r="130" spans="2:18">
      <c r="B130" s="76" t="s">
        <v>3444</v>
      </c>
      <c r="C130" s="86" t="s">
        <v>3083</v>
      </c>
      <c r="D130" s="73">
        <v>9509</v>
      </c>
      <c r="E130" s="73"/>
      <c r="F130" s="73" t="s">
        <v>313</v>
      </c>
      <c r="G130" s="94">
        <v>44991</v>
      </c>
      <c r="H130" s="73" t="s">
        <v>3081</v>
      </c>
      <c r="I130" s="83">
        <v>2.4099999999995374</v>
      </c>
      <c r="J130" s="86" t="s">
        <v>340</v>
      </c>
      <c r="K130" s="86" t="s">
        <v>134</v>
      </c>
      <c r="L130" s="87">
        <v>7.1800000000000003E-2</v>
      </c>
      <c r="M130" s="87">
        <v>7.9400000000052928E-2</v>
      </c>
      <c r="N130" s="83">
        <v>240405.50033400004</v>
      </c>
      <c r="O130" s="85">
        <v>99.01</v>
      </c>
      <c r="P130" s="83">
        <v>238.02551837100003</v>
      </c>
      <c r="Q130" s="84">
        <f t="shared" si="1"/>
        <v>1.3666027281164497E-3</v>
      </c>
      <c r="R130" s="84">
        <f>P130/'סכום נכסי הקרן'!$C$42</f>
        <v>9.7905705968515843E-5</v>
      </c>
    </row>
    <row r="131" spans="2:18">
      <c r="B131" s="76" t="s">
        <v>3444</v>
      </c>
      <c r="C131" s="86" t="s">
        <v>3083</v>
      </c>
      <c r="D131" s="73">
        <v>9316</v>
      </c>
      <c r="E131" s="73"/>
      <c r="F131" s="73" t="s">
        <v>313</v>
      </c>
      <c r="G131" s="94">
        <v>44885</v>
      </c>
      <c r="H131" s="73" t="s">
        <v>3081</v>
      </c>
      <c r="I131" s="83">
        <v>2.4099999999999668</v>
      </c>
      <c r="J131" s="86" t="s">
        <v>340</v>
      </c>
      <c r="K131" s="86" t="s">
        <v>134</v>
      </c>
      <c r="L131" s="87">
        <v>7.1800000000000003E-2</v>
      </c>
      <c r="M131" s="87">
        <v>9.149999999998952E-2</v>
      </c>
      <c r="N131" s="83">
        <v>1880719.1881669997</v>
      </c>
      <c r="O131" s="85">
        <v>96.4</v>
      </c>
      <c r="P131" s="83">
        <v>1813.0135529660001</v>
      </c>
      <c r="Q131" s="84">
        <f t="shared" si="1"/>
        <v>1.0409258992700093E-2</v>
      </c>
      <c r="R131" s="84">
        <f>P131/'סכום נכסי הקרן'!$C$42</f>
        <v>7.4573673044986324E-4</v>
      </c>
    </row>
    <row r="132" spans="2:18">
      <c r="B132" s="76" t="s">
        <v>3445</v>
      </c>
      <c r="C132" s="86" t="s">
        <v>3083</v>
      </c>
      <c r="D132" s="73" t="s">
        <v>3159</v>
      </c>
      <c r="E132" s="73"/>
      <c r="F132" s="73" t="s">
        <v>489</v>
      </c>
      <c r="G132" s="94">
        <v>44074</v>
      </c>
      <c r="H132" s="73" t="s">
        <v>132</v>
      </c>
      <c r="I132" s="83">
        <v>8.6099999999972141</v>
      </c>
      <c r="J132" s="86" t="s">
        <v>564</v>
      </c>
      <c r="K132" s="86" t="s">
        <v>134</v>
      </c>
      <c r="L132" s="87">
        <v>2.35E-2</v>
      </c>
      <c r="M132" s="87">
        <v>4.0599999999978771E-2</v>
      </c>
      <c r="N132" s="83">
        <v>479436.53998099995</v>
      </c>
      <c r="O132" s="85">
        <v>94.28</v>
      </c>
      <c r="P132" s="83">
        <v>452.01275306599996</v>
      </c>
      <c r="Q132" s="84">
        <f t="shared" si="1"/>
        <v>2.5951917496535243E-3</v>
      </c>
      <c r="R132" s="84">
        <f>P132/'סכום נכסי הקרן'!$C$42</f>
        <v>1.8592387908056727E-4</v>
      </c>
    </row>
    <row r="133" spans="2:18">
      <c r="B133" s="76" t="s">
        <v>3445</v>
      </c>
      <c r="C133" s="86" t="s">
        <v>3083</v>
      </c>
      <c r="D133" s="73" t="s">
        <v>3160</v>
      </c>
      <c r="E133" s="73"/>
      <c r="F133" s="73" t="s">
        <v>489</v>
      </c>
      <c r="G133" s="94">
        <v>44189</v>
      </c>
      <c r="H133" s="73" t="s">
        <v>132</v>
      </c>
      <c r="I133" s="83">
        <v>8.5000000000715357</v>
      </c>
      <c r="J133" s="86" t="s">
        <v>564</v>
      </c>
      <c r="K133" s="86" t="s">
        <v>134</v>
      </c>
      <c r="L133" s="87">
        <v>2.4700000000000003E-2</v>
      </c>
      <c r="M133" s="87">
        <v>4.3300000000411322E-2</v>
      </c>
      <c r="N133" s="83">
        <v>59944.085607000001</v>
      </c>
      <c r="O133" s="85">
        <v>93.28</v>
      </c>
      <c r="P133" s="83">
        <v>55.915847090000007</v>
      </c>
      <c r="Q133" s="84">
        <f t="shared" si="1"/>
        <v>3.2103595320831068E-4</v>
      </c>
      <c r="R133" s="84">
        <f>P133/'סכום נכסי הקרן'!$C$42</f>
        <v>2.2999552827950143E-5</v>
      </c>
    </row>
    <row r="134" spans="2:18">
      <c r="B134" s="76" t="s">
        <v>3445</v>
      </c>
      <c r="C134" s="86" t="s">
        <v>3083</v>
      </c>
      <c r="D134" s="73" t="s">
        <v>3161</v>
      </c>
      <c r="E134" s="73"/>
      <c r="F134" s="73" t="s">
        <v>489</v>
      </c>
      <c r="G134" s="94">
        <v>44322</v>
      </c>
      <c r="H134" s="73" t="s">
        <v>132</v>
      </c>
      <c r="I134" s="83">
        <v>8.3300000000158558</v>
      </c>
      <c r="J134" s="86" t="s">
        <v>564</v>
      </c>
      <c r="K134" s="86" t="s">
        <v>134</v>
      </c>
      <c r="L134" s="87">
        <v>2.5600000000000001E-2</v>
      </c>
      <c r="M134" s="87">
        <v>4.8800000000071363E-2</v>
      </c>
      <c r="N134" s="83">
        <v>275822.28889899998</v>
      </c>
      <c r="O134" s="85">
        <v>89.4</v>
      </c>
      <c r="P134" s="83">
        <v>246.58512407300003</v>
      </c>
      <c r="Q134" s="84">
        <f t="shared" si="1"/>
        <v>1.4157469567857549E-3</v>
      </c>
      <c r="R134" s="84">
        <f>P134/'סכום נכסי הקרן'!$C$42</f>
        <v>1.0142648073586762E-4</v>
      </c>
    </row>
    <row r="135" spans="2:18">
      <c r="B135" s="76" t="s">
        <v>3445</v>
      </c>
      <c r="C135" s="86" t="s">
        <v>3083</v>
      </c>
      <c r="D135" s="73" t="s">
        <v>3162</v>
      </c>
      <c r="E135" s="73"/>
      <c r="F135" s="73" t="s">
        <v>489</v>
      </c>
      <c r="G135" s="94">
        <v>44418</v>
      </c>
      <c r="H135" s="73" t="s">
        <v>132</v>
      </c>
      <c r="I135" s="83">
        <v>8.4599999999840012</v>
      </c>
      <c r="J135" s="86" t="s">
        <v>564</v>
      </c>
      <c r="K135" s="86" t="s">
        <v>134</v>
      </c>
      <c r="L135" s="87">
        <v>2.2700000000000001E-2</v>
      </c>
      <c r="M135" s="87">
        <v>4.6799999999922078E-2</v>
      </c>
      <c r="N135" s="83">
        <v>275276.93403200002</v>
      </c>
      <c r="O135" s="85">
        <v>87.65</v>
      </c>
      <c r="P135" s="83">
        <v>241.28021084099998</v>
      </c>
      <c r="Q135" s="84">
        <f t="shared" si="1"/>
        <v>1.3852892607164934E-3</v>
      </c>
      <c r="R135" s="84">
        <f>P135/'סכום נכסי הקרן'!$C$42</f>
        <v>9.9244440429285247E-5</v>
      </c>
    </row>
    <row r="136" spans="2:18">
      <c r="B136" s="76" t="s">
        <v>3445</v>
      </c>
      <c r="C136" s="86" t="s">
        <v>3083</v>
      </c>
      <c r="D136" s="73" t="s">
        <v>3163</v>
      </c>
      <c r="E136" s="73"/>
      <c r="F136" s="73" t="s">
        <v>489</v>
      </c>
      <c r="G136" s="94">
        <v>44530</v>
      </c>
      <c r="H136" s="73" t="s">
        <v>132</v>
      </c>
      <c r="I136" s="83">
        <v>8.5000000000244977</v>
      </c>
      <c r="J136" s="86" t="s">
        <v>564</v>
      </c>
      <c r="K136" s="86" t="s">
        <v>134</v>
      </c>
      <c r="L136" s="87">
        <v>1.7899999999999999E-2</v>
      </c>
      <c r="M136" s="87">
        <v>4.9800000000125216E-2</v>
      </c>
      <c r="N136" s="83">
        <v>227378.095596</v>
      </c>
      <c r="O136" s="85">
        <v>80.78</v>
      </c>
      <c r="P136" s="83">
        <v>183.67603081500002</v>
      </c>
      <c r="Q136" s="84">
        <f t="shared" si="1"/>
        <v>1.0545598913900415E-3</v>
      </c>
      <c r="R136" s="84">
        <f>P136/'סכום נכסי הקרן'!$C$42</f>
        <v>7.5550435052128457E-5</v>
      </c>
    </row>
    <row r="137" spans="2:18">
      <c r="B137" s="76" t="s">
        <v>3445</v>
      </c>
      <c r="C137" s="86" t="s">
        <v>3083</v>
      </c>
      <c r="D137" s="73" t="s">
        <v>3164</v>
      </c>
      <c r="E137" s="73"/>
      <c r="F137" s="73" t="s">
        <v>489</v>
      </c>
      <c r="G137" s="94">
        <v>44612</v>
      </c>
      <c r="H137" s="73" t="s">
        <v>132</v>
      </c>
      <c r="I137" s="83">
        <v>8.2900000000127978</v>
      </c>
      <c r="J137" s="86" t="s">
        <v>564</v>
      </c>
      <c r="K137" s="86" t="s">
        <v>134</v>
      </c>
      <c r="L137" s="87">
        <v>2.3599999999999999E-2</v>
      </c>
      <c r="M137" s="87">
        <v>5.2300000000093723E-2</v>
      </c>
      <c r="N137" s="83">
        <v>265892.692446</v>
      </c>
      <c r="O137" s="85">
        <v>83.46</v>
      </c>
      <c r="P137" s="83">
        <v>221.91405100400002</v>
      </c>
      <c r="Q137" s="84">
        <f t="shared" si="1"/>
        <v>1.2741001451648903E-3</v>
      </c>
      <c r="R137" s="84">
        <f>P137/'סכום נכסי הקרן'!$C$42</f>
        <v>9.1278666155514745E-5</v>
      </c>
    </row>
    <row r="138" spans="2:18">
      <c r="B138" s="76" t="s">
        <v>3445</v>
      </c>
      <c r="C138" s="86" t="s">
        <v>3083</v>
      </c>
      <c r="D138" s="73" t="s">
        <v>3165</v>
      </c>
      <c r="E138" s="73"/>
      <c r="F138" s="73" t="s">
        <v>489</v>
      </c>
      <c r="G138" s="94">
        <v>44662</v>
      </c>
      <c r="H138" s="73" t="s">
        <v>132</v>
      </c>
      <c r="I138" s="83">
        <v>8.3599999999888261</v>
      </c>
      <c r="J138" s="86" t="s">
        <v>564</v>
      </c>
      <c r="K138" s="86" t="s">
        <v>134</v>
      </c>
      <c r="L138" s="87">
        <v>2.4E-2</v>
      </c>
      <c r="M138" s="87">
        <v>4.9399999999941026E-2</v>
      </c>
      <c r="N138" s="83">
        <v>302770.25135799998</v>
      </c>
      <c r="O138" s="85">
        <v>85.14</v>
      </c>
      <c r="P138" s="83">
        <v>257.77861410800006</v>
      </c>
      <c r="Q138" s="84">
        <f t="shared" si="1"/>
        <v>1.4800134023486733E-3</v>
      </c>
      <c r="R138" s="84">
        <f>P138/'סכום נכסי הקרן'!$C$42</f>
        <v>1.060306364231586E-4</v>
      </c>
    </row>
    <row r="139" spans="2:18">
      <c r="B139" s="76" t="s">
        <v>3446</v>
      </c>
      <c r="C139" s="86" t="s">
        <v>3082</v>
      </c>
      <c r="D139" s="73">
        <v>7490</v>
      </c>
      <c r="E139" s="73"/>
      <c r="F139" s="73" t="s">
        <v>313</v>
      </c>
      <c r="G139" s="94">
        <v>43899</v>
      </c>
      <c r="H139" s="73" t="s">
        <v>3081</v>
      </c>
      <c r="I139" s="83">
        <v>3.4399999999985682</v>
      </c>
      <c r="J139" s="86" t="s">
        <v>130</v>
      </c>
      <c r="K139" s="86" t="s">
        <v>134</v>
      </c>
      <c r="L139" s="87">
        <v>2.3889999999999998E-2</v>
      </c>
      <c r="M139" s="87">
        <v>5.2999999999973964E-2</v>
      </c>
      <c r="N139" s="83">
        <v>673369.061154</v>
      </c>
      <c r="O139" s="85">
        <v>91.24</v>
      </c>
      <c r="P139" s="83">
        <v>614.38192130199991</v>
      </c>
      <c r="Q139" s="84">
        <f t="shared" ref="Q139:Q202" si="2">IFERROR(P139/$P$10,0)</f>
        <v>3.527420150170899E-3</v>
      </c>
      <c r="R139" s="84">
        <f>P139/'סכום נכסי הקרן'!$C$42</f>
        <v>2.5271028144810051E-4</v>
      </c>
    </row>
    <row r="140" spans="2:18">
      <c r="B140" s="76" t="s">
        <v>3446</v>
      </c>
      <c r="C140" s="86" t="s">
        <v>3082</v>
      </c>
      <c r="D140" s="73">
        <v>7491</v>
      </c>
      <c r="E140" s="73"/>
      <c r="F140" s="73" t="s">
        <v>313</v>
      </c>
      <c r="G140" s="94">
        <v>43899</v>
      </c>
      <c r="H140" s="73" t="s">
        <v>3081</v>
      </c>
      <c r="I140" s="83">
        <v>3.5999999999969634</v>
      </c>
      <c r="J140" s="86" t="s">
        <v>130</v>
      </c>
      <c r="K140" s="86" t="s">
        <v>134</v>
      </c>
      <c r="L140" s="87">
        <v>1.2969999999999999E-2</v>
      </c>
      <c r="M140" s="87">
        <v>2.2799999999971371E-2</v>
      </c>
      <c r="N140" s="83">
        <v>437707.97056300001</v>
      </c>
      <c r="O140" s="85">
        <v>105.35</v>
      </c>
      <c r="P140" s="83">
        <v>461.12531694400008</v>
      </c>
      <c r="Q140" s="84">
        <f t="shared" si="2"/>
        <v>2.6475107394031863E-3</v>
      </c>
      <c r="R140" s="84">
        <f>P140/'סכום נכסי הקרן'!$C$42</f>
        <v>1.8967209904355547E-4</v>
      </c>
    </row>
    <row r="141" spans="2:18">
      <c r="B141" s="76" t="s">
        <v>3447</v>
      </c>
      <c r="C141" s="86" t="s">
        <v>3083</v>
      </c>
      <c r="D141" s="73" t="s">
        <v>3166</v>
      </c>
      <c r="E141" s="73"/>
      <c r="F141" s="73" t="s">
        <v>489</v>
      </c>
      <c r="G141" s="94">
        <v>43924</v>
      </c>
      <c r="H141" s="73" t="s">
        <v>132</v>
      </c>
      <c r="I141" s="83">
        <v>8.1599999999655708</v>
      </c>
      <c r="J141" s="86" t="s">
        <v>564</v>
      </c>
      <c r="K141" s="86" t="s">
        <v>134</v>
      </c>
      <c r="L141" s="87">
        <v>3.1400000000000004E-2</v>
      </c>
      <c r="M141" s="87">
        <v>3.1999999999856546E-2</v>
      </c>
      <c r="N141" s="83">
        <v>65811.987835000007</v>
      </c>
      <c r="O141" s="85">
        <v>105.92</v>
      </c>
      <c r="P141" s="83">
        <v>69.708055865000006</v>
      </c>
      <c r="Q141" s="84">
        <f t="shared" si="2"/>
        <v>4.0022271548347286E-4</v>
      </c>
      <c r="R141" s="84">
        <f>P141/'סכום נכסי הקרן'!$C$42</f>
        <v>2.8672624968378484E-5</v>
      </c>
    </row>
    <row r="142" spans="2:18">
      <c r="B142" s="76" t="s">
        <v>3447</v>
      </c>
      <c r="C142" s="86" t="s">
        <v>3083</v>
      </c>
      <c r="D142" s="73" t="s">
        <v>3167</v>
      </c>
      <c r="E142" s="73"/>
      <c r="F142" s="73" t="s">
        <v>489</v>
      </c>
      <c r="G142" s="94">
        <v>44015</v>
      </c>
      <c r="H142" s="73" t="s">
        <v>132</v>
      </c>
      <c r="I142" s="83">
        <v>7.7600000000561398</v>
      </c>
      <c r="J142" s="86" t="s">
        <v>564</v>
      </c>
      <c r="K142" s="86" t="s">
        <v>134</v>
      </c>
      <c r="L142" s="87">
        <v>3.1E-2</v>
      </c>
      <c r="M142" s="87">
        <v>4.8500000000326171E-2</v>
      </c>
      <c r="N142" s="83">
        <v>54254.143683000002</v>
      </c>
      <c r="O142" s="85">
        <v>93.24</v>
      </c>
      <c r="P142" s="83">
        <v>50.586564591000005</v>
      </c>
      <c r="Q142" s="84">
        <f t="shared" si="2"/>
        <v>2.9043834312061857E-4</v>
      </c>
      <c r="R142" s="84">
        <f>P142/'סכום נכסי הקרן'!$C$42</f>
        <v>2.0807488846990776E-5</v>
      </c>
    </row>
    <row r="143" spans="2:18">
      <c r="B143" s="76" t="s">
        <v>3447</v>
      </c>
      <c r="C143" s="86" t="s">
        <v>3083</v>
      </c>
      <c r="D143" s="73" t="s">
        <v>3168</v>
      </c>
      <c r="E143" s="73"/>
      <c r="F143" s="73" t="s">
        <v>489</v>
      </c>
      <c r="G143" s="94">
        <v>44108</v>
      </c>
      <c r="H143" s="73" t="s">
        <v>132</v>
      </c>
      <c r="I143" s="83">
        <v>7.5799999999848051</v>
      </c>
      <c r="J143" s="86" t="s">
        <v>564</v>
      </c>
      <c r="K143" s="86" t="s">
        <v>134</v>
      </c>
      <c r="L143" s="87">
        <v>3.1E-2</v>
      </c>
      <c r="M143" s="87">
        <v>5.5899999999885396E-2</v>
      </c>
      <c r="N143" s="83">
        <v>88000.478782000006</v>
      </c>
      <c r="O143" s="85">
        <v>88.25</v>
      </c>
      <c r="P143" s="83">
        <v>77.660428370999995</v>
      </c>
      <c r="Q143" s="84">
        <f t="shared" si="2"/>
        <v>4.458805677846651E-4</v>
      </c>
      <c r="R143" s="84">
        <f>P143/'סכום נכסי הקרן'!$C$42</f>
        <v>3.1943629899501044E-5</v>
      </c>
    </row>
    <row r="144" spans="2:18">
      <c r="B144" s="76" t="s">
        <v>3447</v>
      </c>
      <c r="C144" s="86" t="s">
        <v>3083</v>
      </c>
      <c r="D144" s="73" t="s">
        <v>3169</v>
      </c>
      <c r="E144" s="73"/>
      <c r="F144" s="73" t="s">
        <v>489</v>
      </c>
      <c r="G144" s="94">
        <v>44200</v>
      </c>
      <c r="H144" s="73" t="s">
        <v>132</v>
      </c>
      <c r="I144" s="83">
        <v>7.44000000003631</v>
      </c>
      <c r="J144" s="86" t="s">
        <v>564</v>
      </c>
      <c r="K144" s="86" t="s">
        <v>134</v>
      </c>
      <c r="L144" s="87">
        <v>3.1E-2</v>
      </c>
      <c r="M144" s="87">
        <v>6.2100000000350146E-2</v>
      </c>
      <c r="N144" s="83">
        <v>45655.832582000003</v>
      </c>
      <c r="O144" s="85">
        <v>84.45</v>
      </c>
      <c r="P144" s="83">
        <v>38.556354065000001</v>
      </c>
      <c r="Q144" s="84">
        <f t="shared" si="2"/>
        <v>2.2136793992535395E-4</v>
      </c>
      <c r="R144" s="84">
        <f>P144/'סכום נכסי הקרן'!$C$42</f>
        <v>1.5859169597194736E-5</v>
      </c>
    </row>
    <row r="145" spans="2:18">
      <c r="B145" s="76" t="s">
        <v>3447</v>
      </c>
      <c r="C145" s="86" t="s">
        <v>3083</v>
      </c>
      <c r="D145" s="73" t="s">
        <v>3170</v>
      </c>
      <c r="E145" s="73"/>
      <c r="F145" s="73" t="s">
        <v>489</v>
      </c>
      <c r="G145" s="94">
        <v>44290</v>
      </c>
      <c r="H145" s="73" t="s">
        <v>132</v>
      </c>
      <c r="I145" s="83">
        <v>7.3399999999858041</v>
      </c>
      <c r="J145" s="86" t="s">
        <v>564</v>
      </c>
      <c r="K145" s="86" t="s">
        <v>134</v>
      </c>
      <c r="L145" s="87">
        <v>3.1E-2</v>
      </c>
      <c r="M145" s="87">
        <v>6.6299999999945722E-2</v>
      </c>
      <c r="N145" s="83">
        <v>87693.338724000001</v>
      </c>
      <c r="O145" s="85">
        <v>81.94</v>
      </c>
      <c r="P145" s="83">
        <v>71.855924453</v>
      </c>
      <c r="Q145" s="84">
        <f t="shared" si="2"/>
        <v>4.1255451541855932E-4</v>
      </c>
      <c r="R145" s="84">
        <f>P145/'סכום נכסי הקרן'!$C$42</f>
        <v>2.9556095748633106E-5</v>
      </c>
    </row>
    <row r="146" spans="2:18">
      <c r="B146" s="76" t="s">
        <v>3447</v>
      </c>
      <c r="C146" s="86" t="s">
        <v>3083</v>
      </c>
      <c r="D146" s="73" t="s">
        <v>3171</v>
      </c>
      <c r="E146" s="73"/>
      <c r="F146" s="73" t="s">
        <v>489</v>
      </c>
      <c r="G146" s="94">
        <v>44496</v>
      </c>
      <c r="H146" s="73" t="s">
        <v>132</v>
      </c>
      <c r="I146" s="83">
        <v>6.6499999999726782</v>
      </c>
      <c r="J146" s="86" t="s">
        <v>564</v>
      </c>
      <c r="K146" s="86" t="s">
        <v>134</v>
      </c>
      <c r="L146" s="87">
        <v>3.1E-2</v>
      </c>
      <c r="M146" s="87">
        <v>9.8199999999609683E-2</v>
      </c>
      <c r="N146" s="83">
        <v>98235.29863200002</v>
      </c>
      <c r="O146" s="85">
        <v>65.2</v>
      </c>
      <c r="P146" s="83">
        <v>64.049411875000004</v>
      </c>
      <c r="Q146" s="84">
        <f t="shared" si="2"/>
        <v>3.677341051567411E-4</v>
      </c>
      <c r="R146" s="84">
        <f>P146/'סכום נכסי הקרן'!$C$42</f>
        <v>2.6345086566374321E-5</v>
      </c>
    </row>
    <row r="147" spans="2:18">
      <c r="B147" s="76" t="s">
        <v>3447</v>
      </c>
      <c r="C147" s="86" t="s">
        <v>3083</v>
      </c>
      <c r="D147" s="73" t="s">
        <v>3172</v>
      </c>
      <c r="E147" s="73"/>
      <c r="F147" s="73" t="s">
        <v>489</v>
      </c>
      <c r="G147" s="94">
        <v>44615</v>
      </c>
      <c r="H147" s="73" t="s">
        <v>132</v>
      </c>
      <c r="I147" s="83">
        <v>6.9599999999924771</v>
      </c>
      <c r="J147" s="86" t="s">
        <v>564</v>
      </c>
      <c r="K147" s="86" t="s">
        <v>134</v>
      </c>
      <c r="L147" s="87">
        <v>3.1E-2</v>
      </c>
      <c r="M147" s="87">
        <v>8.2899999999840157E-2</v>
      </c>
      <c r="N147" s="83">
        <v>119248.687685</v>
      </c>
      <c r="O147" s="85">
        <v>71.349999999999994</v>
      </c>
      <c r="P147" s="83">
        <v>85.083938283999998</v>
      </c>
      <c r="Q147" s="84">
        <f t="shared" si="2"/>
        <v>4.8850200169114552E-4</v>
      </c>
      <c r="R147" s="84">
        <f>P147/'סכום נכסי הקרן'!$C$42</f>
        <v>3.4997100736454345E-5</v>
      </c>
    </row>
    <row r="148" spans="2:18">
      <c r="B148" s="76" t="s">
        <v>3447</v>
      </c>
      <c r="C148" s="86" t="s">
        <v>3083</v>
      </c>
      <c r="D148" s="73" t="s">
        <v>3173</v>
      </c>
      <c r="E148" s="73"/>
      <c r="F148" s="73" t="s">
        <v>489</v>
      </c>
      <c r="G148" s="94">
        <v>44753</v>
      </c>
      <c r="H148" s="73" t="s">
        <v>132</v>
      </c>
      <c r="I148" s="83">
        <v>7.8099999999845311</v>
      </c>
      <c r="J148" s="86" t="s">
        <v>564</v>
      </c>
      <c r="K148" s="86" t="s">
        <v>134</v>
      </c>
      <c r="L148" s="87">
        <v>3.2599999999999997E-2</v>
      </c>
      <c r="M148" s="87">
        <v>4.4899999999907188E-2</v>
      </c>
      <c r="N148" s="83">
        <v>176033.78084699999</v>
      </c>
      <c r="O148" s="85">
        <v>91.81</v>
      </c>
      <c r="P148" s="83">
        <v>161.61662195</v>
      </c>
      <c r="Q148" s="84">
        <f t="shared" si="2"/>
        <v>9.2790772173251225E-4</v>
      </c>
      <c r="R148" s="84">
        <f>P148/'סכום נכסי הקרן'!$C$42</f>
        <v>6.6476861710258167E-5</v>
      </c>
    </row>
    <row r="149" spans="2:18">
      <c r="B149" s="76" t="s">
        <v>3447</v>
      </c>
      <c r="C149" s="86" t="s">
        <v>3083</v>
      </c>
      <c r="D149" s="73" t="s">
        <v>3174</v>
      </c>
      <c r="E149" s="73"/>
      <c r="F149" s="73" t="s">
        <v>489</v>
      </c>
      <c r="G149" s="94">
        <v>44959</v>
      </c>
      <c r="H149" s="73" t="s">
        <v>132</v>
      </c>
      <c r="I149" s="83">
        <v>7.5999999999870473</v>
      </c>
      <c r="J149" s="86" t="s">
        <v>564</v>
      </c>
      <c r="K149" s="86" t="s">
        <v>134</v>
      </c>
      <c r="L149" s="87">
        <v>3.8100000000000002E-2</v>
      </c>
      <c r="M149" s="87">
        <v>4.9699999999980572E-2</v>
      </c>
      <c r="N149" s="83">
        <v>85177.634051999994</v>
      </c>
      <c r="O149" s="85">
        <v>90.64</v>
      </c>
      <c r="P149" s="83">
        <v>77.205002295</v>
      </c>
      <c r="Q149" s="84">
        <f t="shared" si="2"/>
        <v>4.432657787394549E-4</v>
      </c>
      <c r="R149" s="84">
        <f>P149/'סכום נכסי הקרן'!$C$42</f>
        <v>3.1756302037377651E-5</v>
      </c>
    </row>
    <row r="150" spans="2:18">
      <c r="B150" s="76" t="s">
        <v>3447</v>
      </c>
      <c r="C150" s="86" t="s">
        <v>3083</v>
      </c>
      <c r="D150" s="73" t="s">
        <v>3175</v>
      </c>
      <c r="E150" s="73"/>
      <c r="F150" s="73" t="s">
        <v>489</v>
      </c>
      <c r="G150" s="94">
        <v>43011</v>
      </c>
      <c r="H150" s="73" t="s">
        <v>132</v>
      </c>
      <c r="I150" s="83">
        <v>7.8199999999562859</v>
      </c>
      <c r="J150" s="86" t="s">
        <v>564</v>
      </c>
      <c r="K150" s="86" t="s">
        <v>134</v>
      </c>
      <c r="L150" s="87">
        <v>3.9E-2</v>
      </c>
      <c r="M150" s="87">
        <v>3.9799999999817558E-2</v>
      </c>
      <c r="N150" s="83">
        <v>54170.735491000007</v>
      </c>
      <c r="O150" s="85">
        <v>107.26</v>
      </c>
      <c r="P150" s="83">
        <v>58.103531846999999</v>
      </c>
      <c r="Q150" s="84">
        <f t="shared" si="2"/>
        <v>3.3359635420075826E-4</v>
      </c>
      <c r="R150" s="84">
        <f>P150/'סכום נכסי הקרן'!$C$42</f>
        <v>2.3899400970437127E-5</v>
      </c>
    </row>
    <row r="151" spans="2:18">
      <c r="B151" s="76" t="s">
        <v>3447</v>
      </c>
      <c r="C151" s="86" t="s">
        <v>3083</v>
      </c>
      <c r="D151" s="73" t="s">
        <v>3176</v>
      </c>
      <c r="E151" s="73"/>
      <c r="F151" s="73" t="s">
        <v>489</v>
      </c>
      <c r="G151" s="94">
        <v>43104</v>
      </c>
      <c r="H151" s="73" t="s">
        <v>132</v>
      </c>
      <c r="I151" s="83">
        <v>7.5100000000333109</v>
      </c>
      <c r="J151" s="86" t="s">
        <v>564</v>
      </c>
      <c r="K151" s="86" t="s">
        <v>134</v>
      </c>
      <c r="L151" s="87">
        <v>3.8199999999999998E-2</v>
      </c>
      <c r="M151" s="87">
        <v>5.3400000000222075E-2</v>
      </c>
      <c r="N151" s="83">
        <v>96255.516594999994</v>
      </c>
      <c r="O151" s="85">
        <v>96.37</v>
      </c>
      <c r="P151" s="83">
        <v>92.76144394100001</v>
      </c>
      <c r="Q151" s="84">
        <f t="shared" si="2"/>
        <v>5.3258172998158913E-4</v>
      </c>
      <c r="R151" s="84">
        <f>P151/'סכום נכסי הקרן'!$C$42</f>
        <v>3.8155046223014582E-5</v>
      </c>
    </row>
    <row r="152" spans="2:18">
      <c r="B152" s="76" t="s">
        <v>3447</v>
      </c>
      <c r="C152" s="86" t="s">
        <v>3083</v>
      </c>
      <c r="D152" s="73" t="s">
        <v>3177</v>
      </c>
      <c r="E152" s="73"/>
      <c r="F152" s="73" t="s">
        <v>489</v>
      </c>
      <c r="G152" s="94">
        <v>43194</v>
      </c>
      <c r="H152" s="73" t="s">
        <v>132</v>
      </c>
      <c r="I152" s="83">
        <v>7.8200000000517207</v>
      </c>
      <c r="J152" s="86" t="s">
        <v>564</v>
      </c>
      <c r="K152" s="86" t="s">
        <v>134</v>
      </c>
      <c r="L152" s="87">
        <v>3.7900000000000003E-2</v>
      </c>
      <c r="M152" s="87">
        <v>4.0600000000334674E-2</v>
      </c>
      <c r="N152" s="83">
        <v>62103.815706000001</v>
      </c>
      <c r="O152" s="85">
        <v>105.85</v>
      </c>
      <c r="P152" s="83">
        <v>65.73689478</v>
      </c>
      <c r="Q152" s="84">
        <f t="shared" si="2"/>
        <v>3.7742264089612521E-4</v>
      </c>
      <c r="R152" s="84">
        <f>P152/'סכום נכסי הקרן'!$C$42</f>
        <v>2.7039189477081208E-5</v>
      </c>
    </row>
    <row r="153" spans="2:18">
      <c r="B153" s="76" t="s">
        <v>3447</v>
      </c>
      <c r="C153" s="86" t="s">
        <v>3083</v>
      </c>
      <c r="D153" s="73" t="s">
        <v>3178</v>
      </c>
      <c r="E153" s="73"/>
      <c r="F153" s="73" t="s">
        <v>489</v>
      </c>
      <c r="G153" s="94">
        <v>43285</v>
      </c>
      <c r="H153" s="73" t="s">
        <v>132</v>
      </c>
      <c r="I153" s="83">
        <v>7.7900000000073799</v>
      </c>
      <c r="J153" s="86" t="s">
        <v>564</v>
      </c>
      <c r="K153" s="86" t="s">
        <v>134</v>
      </c>
      <c r="L153" s="87">
        <v>4.0099999999999997E-2</v>
      </c>
      <c r="M153" s="87">
        <v>4.0800000000090805E-2</v>
      </c>
      <c r="N153" s="83">
        <v>82850.698633000007</v>
      </c>
      <c r="O153" s="85">
        <v>106.33</v>
      </c>
      <c r="P153" s="83">
        <v>88.095153764999992</v>
      </c>
      <c r="Q153" s="84">
        <f t="shared" si="2"/>
        <v>5.0579063242050702E-4</v>
      </c>
      <c r="R153" s="84">
        <f>P153/'סכום נכסי הקרן'!$C$42</f>
        <v>3.6235687168313775E-5</v>
      </c>
    </row>
    <row r="154" spans="2:18">
      <c r="B154" s="76" t="s">
        <v>3447</v>
      </c>
      <c r="C154" s="86" t="s">
        <v>3083</v>
      </c>
      <c r="D154" s="73" t="s">
        <v>3179</v>
      </c>
      <c r="E154" s="73"/>
      <c r="F154" s="73" t="s">
        <v>489</v>
      </c>
      <c r="G154" s="94">
        <v>43377</v>
      </c>
      <c r="H154" s="73" t="s">
        <v>132</v>
      </c>
      <c r="I154" s="83">
        <v>7.7300000000087161</v>
      </c>
      <c r="J154" s="86" t="s">
        <v>564</v>
      </c>
      <c r="K154" s="86" t="s">
        <v>134</v>
      </c>
      <c r="L154" s="87">
        <v>3.9699999999999999E-2</v>
      </c>
      <c r="M154" s="87">
        <v>4.3200000000058116E-2</v>
      </c>
      <c r="N154" s="83">
        <v>165645.32124700001</v>
      </c>
      <c r="O154" s="85">
        <v>103.88</v>
      </c>
      <c r="P154" s="83">
        <v>172.07235445000001</v>
      </c>
      <c r="Q154" s="84">
        <f t="shared" si="2"/>
        <v>9.8793839683300488E-4</v>
      </c>
      <c r="R154" s="84">
        <f>P154/'סכום נכסי הקרן'!$C$42</f>
        <v>7.077755971455742E-5</v>
      </c>
    </row>
    <row r="155" spans="2:18">
      <c r="B155" s="76" t="s">
        <v>3447</v>
      </c>
      <c r="C155" s="86" t="s">
        <v>3083</v>
      </c>
      <c r="D155" s="73" t="s">
        <v>3180</v>
      </c>
      <c r="E155" s="73"/>
      <c r="F155" s="73" t="s">
        <v>489</v>
      </c>
      <c r="G155" s="94">
        <v>43469</v>
      </c>
      <c r="H155" s="73" t="s">
        <v>132</v>
      </c>
      <c r="I155" s="83">
        <v>7.8600000000265311</v>
      </c>
      <c r="J155" s="86" t="s">
        <v>564</v>
      </c>
      <c r="K155" s="86" t="s">
        <v>134</v>
      </c>
      <c r="L155" s="87">
        <v>4.1700000000000001E-2</v>
      </c>
      <c r="M155" s="87">
        <v>3.6500000000084826E-2</v>
      </c>
      <c r="N155" s="83">
        <v>117012.90814</v>
      </c>
      <c r="O155" s="85">
        <v>110.81</v>
      </c>
      <c r="P155" s="83">
        <v>129.662007346</v>
      </c>
      <c r="Q155" s="84">
        <f t="shared" si="2"/>
        <v>7.4444309242469682E-4</v>
      </c>
      <c r="R155" s="84">
        <f>P155/'סכום נכסי הקרן'!$C$42</f>
        <v>5.3333148703486562E-5</v>
      </c>
    </row>
    <row r="156" spans="2:18">
      <c r="B156" s="76" t="s">
        <v>3447</v>
      </c>
      <c r="C156" s="86" t="s">
        <v>3083</v>
      </c>
      <c r="D156" s="73" t="s">
        <v>3181</v>
      </c>
      <c r="E156" s="73"/>
      <c r="F156" s="73" t="s">
        <v>489</v>
      </c>
      <c r="G156" s="94">
        <v>43559</v>
      </c>
      <c r="H156" s="73" t="s">
        <v>132</v>
      </c>
      <c r="I156" s="83">
        <v>7.8600000000094923</v>
      </c>
      <c r="J156" s="86" t="s">
        <v>564</v>
      </c>
      <c r="K156" s="86" t="s">
        <v>134</v>
      </c>
      <c r="L156" s="87">
        <v>3.7200000000000004E-2</v>
      </c>
      <c r="M156" s="87">
        <v>3.9800000000057782E-2</v>
      </c>
      <c r="N156" s="83">
        <v>277848.77093699999</v>
      </c>
      <c r="O156" s="85">
        <v>104.64</v>
      </c>
      <c r="P156" s="83">
        <v>290.74096683400001</v>
      </c>
      <c r="Q156" s="84">
        <f t="shared" si="2"/>
        <v>1.6692638720830835E-3</v>
      </c>
      <c r="R156" s="84">
        <f>P156/'סכום נכסי הקרן'!$C$42</f>
        <v>1.1958885671864876E-4</v>
      </c>
    </row>
    <row r="157" spans="2:18">
      <c r="B157" s="76" t="s">
        <v>3447</v>
      </c>
      <c r="C157" s="86" t="s">
        <v>3083</v>
      </c>
      <c r="D157" s="73" t="s">
        <v>3182</v>
      </c>
      <c r="E157" s="73"/>
      <c r="F157" s="73" t="s">
        <v>489</v>
      </c>
      <c r="G157" s="94">
        <v>43742</v>
      </c>
      <c r="H157" s="73" t="s">
        <v>132</v>
      </c>
      <c r="I157" s="83">
        <v>7.570000000000177</v>
      </c>
      <c r="J157" s="86" t="s">
        <v>564</v>
      </c>
      <c r="K157" s="86" t="s">
        <v>134</v>
      </c>
      <c r="L157" s="87">
        <v>3.1E-2</v>
      </c>
      <c r="M157" s="87">
        <v>5.640000000002126E-2</v>
      </c>
      <c r="N157" s="83">
        <v>323475.06017000001</v>
      </c>
      <c r="O157" s="85">
        <v>87.25</v>
      </c>
      <c r="P157" s="83">
        <v>282.23200293499997</v>
      </c>
      <c r="Q157" s="84">
        <f t="shared" si="2"/>
        <v>1.6204103989034004E-3</v>
      </c>
      <c r="R157" s="84">
        <f>P157/'סכום נכסי הקרן'!$C$42</f>
        <v>1.1608891216104996E-4</v>
      </c>
    </row>
    <row r="158" spans="2:18">
      <c r="B158" s="76" t="s">
        <v>3447</v>
      </c>
      <c r="C158" s="86" t="s">
        <v>3083</v>
      </c>
      <c r="D158" s="73" t="s">
        <v>3183</v>
      </c>
      <c r="E158" s="73"/>
      <c r="F158" s="73" t="s">
        <v>489</v>
      </c>
      <c r="G158" s="94">
        <v>42935</v>
      </c>
      <c r="H158" s="73" t="s">
        <v>132</v>
      </c>
      <c r="I158" s="83">
        <v>7.7999999999992786</v>
      </c>
      <c r="J158" s="86" t="s">
        <v>564</v>
      </c>
      <c r="K158" s="86" t="s">
        <v>134</v>
      </c>
      <c r="L158" s="87">
        <v>4.0800000000000003E-2</v>
      </c>
      <c r="M158" s="87">
        <v>3.9499999999989183E-2</v>
      </c>
      <c r="N158" s="83">
        <v>253737.331519</v>
      </c>
      <c r="O158" s="85">
        <v>109.21</v>
      </c>
      <c r="P158" s="83">
        <v>277.10652189400002</v>
      </c>
      <c r="Q158" s="84">
        <f t="shared" si="2"/>
        <v>1.5909828970898255E-3</v>
      </c>
      <c r="R158" s="84">
        <f>P158/'סכום נכסי הקרן'!$C$42</f>
        <v>1.1398067669461065E-4</v>
      </c>
    </row>
    <row r="159" spans="2:18">
      <c r="B159" s="76" t="s">
        <v>3428</v>
      </c>
      <c r="C159" s="86" t="s">
        <v>3083</v>
      </c>
      <c r="D159" s="73" t="s">
        <v>3184</v>
      </c>
      <c r="E159" s="73"/>
      <c r="F159" s="73" t="s">
        <v>313</v>
      </c>
      <c r="G159" s="94">
        <v>40742</v>
      </c>
      <c r="H159" s="73" t="s">
        <v>3081</v>
      </c>
      <c r="I159" s="83">
        <v>5.4600000000016236</v>
      </c>
      <c r="J159" s="86" t="s">
        <v>340</v>
      </c>
      <c r="K159" s="86" t="s">
        <v>134</v>
      </c>
      <c r="L159" s="87">
        <v>0.06</v>
      </c>
      <c r="M159" s="87">
        <v>1.7900000000002553E-2</v>
      </c>
      <c r="N159" s="83">
        <v>933982.28518299991</v>
      </c>
      <c r="O159" s="85">
        <v>142.44</v>
      </c>
      <c r="P159" s="83">
        <v>1330.364313754</v>
      </c>
      <c r="Q159" s="84">
        <f t="shared" si="2"/>
        <v>7.6381705331746126E-3</v>
      </c>
      <c r="R159" s="84">
        <f>P159/'סכום נכסי הקרן'!$C$42</f>
        <v>5.4721131677314561E-4</v>
      </c>
    </row>
    <row r="160" spans="2:18">
      <c r="B160" s="76" t="s">
        <v>3428</v>
      </c>
      <c r="C160" s="86" t="s">
        <v>3083</v>
      </c>
      <c r="D160" s="73" t="s">
        <v>3185</v>
      </c>
      <c r="E160" s="73"/>
      <c r="F160" s="73" t="s">
        <v>313</v>
      </c>
      <c r="G160" s="94">
        <v>42201</v>
      </c>
      <c r="H160" s="73" t="s">
        <v>3081</v>
      </c>
      <c r="I160" s="83">
        <v>5.0000000000131504</v>
      </c>
      <c r="J160" s="86" t="s">
        <v>340</v>
      </c>
      <c r="K160" s="86" t="s">
        <v>134</v>
      </c>
      <c r="L160" s="87">
        <v>4.2030000000000005E-2</v>
      </c>
      <c r="M160" s="87">
        <v>3.4200000000084163E-2</v>
      </c>
      <c r="N160" s="83">
        <v>66342.326629000003</v>
      </c>
      <c r="O160" s="85">
        <v>114.62</v>
      </c>
      <c r="P160" s="83">
        <v>76.04156925800001</v>
      </c>
      <c r="Q160" s="84">
        <f t="shared" si="2"/>
        <v>4.3658602955446709E-4</v>
      </c>
      <c r="R160" s="84">
        <f>P160/'סכום נכסי הקרן'!$C$42</f>
        <v>3.1277753629567713E-5</v>
      </c>
    </row>
    <row r="161" spans="2:18">
      <c r="B161" s="76" t="s">
        <v>3448</v>
      </c>
      <c r="C161" s="86" t="s">
        <v>3083</v>
      </c>
      <c r="D161" s="73" t="s">
        <v>3186</v>
      </c>
      <c r="E161" s="73"/>
      <c r="F161" s="73" t="s">
        <v>313</v>
      </c>
      <c r="G161" s="94">
        <v>42521</v>
      </c>
      <c r="H161" s="73" t="s">
        <v>3081</v>
      </c>
      <c r="I161" s="83">
        <v>1.6599999999919017</v>
      </c>
      <c r="J161" s="86" t="s">
        <v>130</v>
      </c>
      <c r="K161" s="86" t="s">
        <v>134</v>
      </c>
      <c r="L161" s="87">
        <v>2.3E-2</v>
      </c>
      <c r="M161" s="87">
        <v>3.9799999999919018E-2</v>
      </c>
      <c r="N161" s="83">
        <v>57209.761874000003</v>
      </c>
      <c r="O161" s="85">
        <v>107.92</v>
      </c>
      <c r="P161" s="83">
        <v>61.740774524999992</v>
      </c>
      <c r="Q161" s="84">
        <f t="shared" si="2"/>
        <v>3.5447926541378545E-4</v>
      </c>
      <c r="R161" s="84">
        <f>P161/'סכום נכסי הקרן'!$C$42</f>
        <v>2.5395487669903341E-5</v>
      </c>
    </row>
    <row r="162" spans="2:18">
      <c r="B162" s="76" t="s">
        <v>3449</v>
      </c>
      <c r="C162" s="86" t="s">
        <v>3083</v>
      </c>
      <c r="D162" s="73" t="s">
        <v>3187</v>
      </c>
      <c r="E162" s="73"/>
      <c r="F162" s="73" t="s">
        <v>489</v>
      </c>
      <c r="G162" s="94">
        <v>44592</v>
      </c>
      <c r="H162" s="73" t="s">
        <v>132</v>
      </c>
      <c r="I162" s="83">
        <v>11.769999999941342</v>
      </c>
      <c r="J162" s="86" t="s">
        <v>564</v>
      </c>
      <c r="K162" s="86" t="s">
        <v>134</v>
      </c>
      <c r="L162" s="87">
        <v>2.7473999999999998E-2</v>
      </c>
      <c r="M162" s="87">
        <v>4.4699999999759869E-2</v>
      </c>
      <c r="N162" s="83">
        <v>102894.55190200001</v>
      </c>
      <c r="O162" s="85">
        <v>81.349999999999994</v>
      </c>
      <c r="P162" s="83">
        <v>83.704719782999987</v>
      </c>
      <c r="Q162" s="84">
        <f t="shared" si="2"/>
        <v>4.805833391080964E-4</v>
      </c>
      <c r="R162" s="84">
        <f>P162/'סכום נכסי הקרן'!$C$42</f>
        <v>3.4429794499923965E-5</v>
      </c>
    </row>
    <row r="163" spans="2:18">
      <c r="B163" s="76" t="s">
        <v>3449</v>
      </c>
      <c r="C163" s="86" t="s">
        <v>3083</v>
      </c>
      <c r="D163" s="73" t="s">
        <v>3188</v>
      </c>
      <c r="E163" s="73"/>
      <c r="F163" s="73" t="s">
        <v>489</v>
      </c>
      <c r="G163" s="94">
        <v>44837</v>
      </c>
      <c r="H163" s="73" t="s">
        <v>132</v>
      </c>
      <c r="I163" s="83">
        <v>11.680000000043991</v>
      </c>
      <c r="J163" s="86" t="s">
        <v>564</v>
      </c>
      <c r="K163" s="86" t="s">
        <v>134</v>
      </c>
      <c r="L163" s="87">
        <v>3.9636999999999999E-2</v>
      </c>
      <c r="M163" s="87">
        <v>3.820000000018367E-2</v>
      </c>
      <c r="N163" s="83">
        <v>89826.417660000006</v>
      </c>
      <c r="O163" s="85">
        <v>98.19</v>
      </c>
      <c r="P163" s="83">
        <v>88.200559158999994</v>
      </c>
      <c r="Q163" s="84">
        <f t="shared" si="2"/>
        <v>5.0639580828561767E-4</v>
      </c>
      <c r="R163" s="84">
        <f>P163/'סכום נכסי הקרן'!$C$42</f>
        <v>3.6279042979838041E-5</v>
      </c>
    </row>
    <row r="164" spans="2:18">
      <c r="B164" s="76" t="s">
        <v>3450</v>
      </c>
      <c r="C164" s="86" t="s">
        <v>3082</v>
      </c>
      <c r="D164" s="73" t="s">
        <v>3189</v>
      </c>
      <c r="E164" s="73"/>
      <c r="F164" s="73" t="s">
        <v>489</v>
      </c>
      <c r="G164" s="94">
        <v>42432</v>
      </c>
      <c r="H164" s="73" t="s">
        <v>132</v>
      </c>
      <c r="I164" s="83">
        <v>4.760000000001793</v>
      </c>
      <c r="J164" s="86" t="s">
        <v>564</v>
      </c>
      <c r="K164" s="86" t="s">
        <v>134</v>
      </c>
      <c r="L164" s="87">
        <v>2.5399999999999999E-2</v>
      </c>
      <c r="M164" s="87">
        <v>2.1100000000025855E-2</v>
      </c>
      <c r="N164" s="83">
        <v>335683.765442</v>
      </c>
      <c r="O164" s="85">
        <v>112.91</v>
      </c>
      <c r="P164" s="83">
        <v>379.02053228200003</v>
      </c>
      <c r="Q164" s="84">
        <f t="shared" si="2"/>
        <v>2.1761132880777599E-3</v>
      </c>
      <c r="R164" s="84">
        <f>P164/'סכום נכסי הקרן'!$C$42</f>
        <v>1.5590039691371581E-4</v>
      </c>
    </row>
    <row r="165" spans="2:18">
      <c r="B165" s="76" t="s">
        <v>3451</v>
      </c>
      <c r="C165" s="86" t="s">
        <v>3083</v>
      </c>
      <c r="D165" s="73" t="s">
        <v>3190</v>
      </c>
      <c r="E165" s="73"/>
      <c r="F165" s="73" t="s">
        <v>489</v>
      </c>
      <c r="G165" s="94">
        <v>42242</v>
      </c>
      <c r="H165" s="73" t="s">
        <v>132</v>
      </c>
      <c r="I165" s="83">
        <v>3.1299999999982884</v>
      </c>
      <c r="J165" s="86" t="s">
        <v>494</v>
      </c>
      <c r="K165" s="86" t="s">
        <v>134</v>
      </c>
      <c r="L165" s="87">
        <v>2.3599999999999999E-2</v>
      </c>
      <c r="M165" s="87">
        <v>3.2399999999978245E-2</v>
      </c>
      <c r="N165" s="83">
        <v>585576.24707899999</v>
      </c>
      <c r="O165" s="85">
        <v>106.76</v>
      </c>
      <c r="P165" s="83">
        <v>625.16121943899998</v>
      </c>
      <c r="Q165" s="84">
        <f t="shared" si="2"/>
        <v>3.5893085491208142E-3</v>
      </c>
      <c r="R165" s="84">
        <f>P165/'סכום נכסי הקרן'!$C$42</f>
        <v>2.5714406989721616E-4</v>
      </c>
    </row>
    <row r="166" spans="2:18">
      <c r="B166" s="76" t="s">
        <v>3452</v>
      </c>
      <c r="C166" s="86" t="s">
        <v>3082</v>
      </c>
      <c r="D166" s="73">
        <v>7134</v>
      </c>
      <c r="E166" s="73"/>
      <c r="F166" s="73" t="s">
        <v>489</v>
      </c>
      <c r="G166" s="94">
        <v>43705</v>
      </c>
      <c r="H166" s="73" t="s">
        <v>132</v>
      </c>
      <c r="I166" s="83">
        <v>5.2900000000066587</v>
      </c>
      <c r="J166" s="86" t="s">
        <v>564</v>
      </c>
      <c r="K166" s="86" t="s">
        <v>134</v>
      </c>
      <c r="L166" s="87">
        <v>0.04</v>
      </c>
      <c r="M166" s="87">
        <v>3.9399999999866812E-2</v>
      </c>
      <c r="N166" s="83">
        <v>34142.466938999998</v>
      </c>
      <c r="O166" s="85">
        <v>109.96</v>
      </c>
      <c r="P166" s="83">
        <v>37.543055675000005</v>
      </c>
      <c r="Q166" s="84">
        <f t="shared" si="2"/>
        <v>2.1555017570558819E-4</v>
      </c>
      <c r="R166" s="84">
        <f>P166/'סכום נכסי הקרן'!$C$42</f>
        <v>1.5442375234520229E-5</v>
      </c>
    </row>
    <row r="167" spans="2:18">
      <c r="B167" s="76" t="s">
        <v>3452</v>
      </c>
      <c r="C167" s="86" t="s">
        <v>3082</v>
      </c>
      <c r="D167" s="73" t="s">
        <v>3191</v>
      </c>
      <c r="E167" s="73"/>
      <c r="F167" s="73" t="s">
        <v>489</v>
      </c>
      <c r="G167" s="94">
        <v>43256</v>
      </c>
      <c r="H167" s="73" t="s">
        <v>132</v>
      </c>
      <c r="I167" s="83">
        <v>5.3000000000001597</v>
      </c>
      <c r="J167" s="86" t="s">
        <v>564</v>
      </c>
      <c r="K167" s="86" t="s">
        <v>134</v>
      </c>
      <c r="L167" s="87">
        <v>0.04</v>
      </c>
      <c r="M167" s="87">
        <v>3.8599999999993931E-2</v>
      </c>
      <c r="N167" s="83">
        <v>560957.81889800006</v>
      </c>
      <c r="O167" s="85">
        <v>111.65</v>
      </c>
      <c r="P167" s="83">
        <v>626.30938353299996</v>
      </c>
      <c r="Q167" s="84">
        <f t="shared" si="2"/>
        <v>3.59590063300293E-3</v>
      </c>
      <c r="R167" s="84">
        <f>P167/'סכום נכסי הקרן'!$C$42</f>
        <v>2.5761633781605145E-4</v>
      </c>
    </row>
    <row r="168" spans="2:18">
      <c r="B168" s="76" t="s">
        <v>3453</v>
      </c>
      <c r="C168" s="86" t="s">
        <v>3083</v>
      </c>
      <c r="D168" s="73" t="s">
        <v>3192</v>
      </c>
      <c r="E168" s="73"/>
      <c r="F168" s="73" t="s">
        <v>481</v>
      </c>
      <c r="G168" s="94">
        <v>44376</v>
      </c>
      <c r="H168" s="73" t="s">
        <v>320</v>
      </c>
      <c r="I168" s="83">
        <v>5.0000000000001759</v>
      </c>
      <c r="J168" s="86" t="s">
        <v>130</v>
      </c>
      <c r="K168" s="86" t="s">
        <v>134</v>
      </c>
      <c r="L168" s="87">
        <v>6.9000000000000006E-2</v>
      </c>
      <c r="M168" s="87">
        <v>8.6400000000001267E-2</v>
      </c>
      <c r="N168" s="83">
        <v>6180936.0074420003</v>
      </c>
      <c r="O168" s="85">
        <v>92.99</v>
      </c>
      <c r="P168" s="83">
        <v>5747.6526473019985</v>
      </c>
      <c r="Q168" s="84">
        <f t="shared" si="2"/>
        <v>3.2999645759938127E-2</v>
      </c>
      <c r="R168" s="84">
        <f>P168/'סכום נכסי הקרן'!$C$42</f>
        <v>2.3641498354760918E-3</v>
      </c>
    </row>
    <row r="169" spans="2:18">
      <c r="B169" s="76" t="s">
        <v>3453</v>
      </c>
      <c r="C169" s="86" t="s">
        <v>3083</v>
      </c>
      <c r="D169" s="73" t="s">
        <v>3193</v>
      </c>
      <c r="E169" s="73"/>
      <c r="F169" s="73" t="s">
        <v>481</v>
      </c>
      <c r="G169" s="94">
        <v>44431</v>
      </c>
      <c r="H169" s="73" t="s">
        <v>320</v>
      </c>
      <c r="I169" s="83">
        <v>5.0000000000000009</v>
      </c>
      <c r="J169" s="86" t="s">
        <v>130</v>
      </c>
      <c r="K169" s="86" t="s">
        <v>134</v>
      </c>
      <c r="L169" s="87">
        <v>6.9000000000000006E-2</v>
      </c>
      <c r="M169" s="87">
        <v>8.6200000000000415E-2</v>
      </c>
      <c r="N169" s="83">
        <v>1066880.2996789999</v>
      </c>
      <c r="O169" s="85">
        <v>93.08</v>
      </c>
      <c r="P169" s="83">
        <v>993.05222675799996</v>
      </c>
      <c r="Q169" s="84">
        <f t="shared" si="2"/>
        <v>5.7015226415107851E-3</v>
      </c>
      <c r="R169" s="84">
        <f>P169/'סכום נכסי הקרן'!$C$42</f>
        <v>4.0846662151915804E-4</v>
      </c>
    </row>
    <row r="170" spans="2:18">
      <c r="B170" s="76" t="s">
        <v>3453</v>
      </c>
      <c r="C170" s="86" t="s">
        <v>3083</v>
      </c>
      <c r="D170" s="73" t="s">
        <v>3194</v>
      </c>
      <c r="E170" s="73"/>
      <c r="F170" s="73" t="s">
        <v>481</v>
      </c>
      <c r="G170" s="94">
        <v>44859</v>
      </c>
      <c r="H170" s="73" t="s">
        <v>320</v>
      </c>
      <c r="I170" s="83">
        <v>5.0300000000007339</v>
      </c>
      <c r="J170" s="86" t="s">
        <v>130</v>
      </c>
      <c r="K170" s="86" t="s">
        <v>134</v>
      </c>
      <c r="L170" s="87">
        <v>6.9000000000000006E-2</v>
      </c>
      <c r="M170" s="87">
        <v>7.3600000000009977E-2</v>
      </c>
      <c r="N170" s="83">
        <v>3247162.266847</v>
      </c>
      <c r="O170" s="85">
        <v>98.66</v>
      </c>
      <c r="P170" s="83">
        <v>3203.6504258549999</v>
      </c>
      <c r="Q170" s="84">
        <f t="shared" si="2"/>
        <v>1.8393479160838912E-2</v>
      </c>
      <c r="R170" s="84">
        <f>P170/'סכום נכסי הקרן'!$C$42</f>
        <v>1.3177396220634997E-3</v>
      </c>
    </row>
    <row r="171" spans="2:18">
      <c r="B171" s="76" t="s">
        <v>3454</v>
      </c>
      <c r="C171" s="86" t="s">
        <v>3083</v>
      </c>
      <c r="D171" s="73" t="s">
        <v>3195</v>
      </c>
      <c r="E171" s="73"/>
      <c r="F171" s="73" t="s">
        <v>481</v>
      </c>
      <c r="G171" s="94">
        <v>42516</v>
      </c>
      <c r="H171" s="73" t="s">
        <v>320</v>
      </c>
      <c r="I171" s="83">
        <v>3.6600000000044828</v>
      </c>
      <c r="J171" s="86" t="s">
        <v>350</v>
      </c>
      <c r="K171" s="86" t="s">
        <v>134</v>
      </c>
      <c r="L171" s="87">
        <v>2.3269999999999999E-2</v>
      </c>
      <c r="M171" s="87">
        <v>3.6200000000047486E-2</v>
      </c>
      <c r="N171" s="83">
        <v>425880.014134</v>
      </c>
      <c r="O171" s="85">
        <v>105.8</v>
      </c>
      <c r="P171" s="83">
        <v>450.58105250300008</v>
      </c>
      <c r="Q171" s="84">
        <f t="shared" si="2"/>
        <v>2.5869717658945062E-3</v>
      </c>
      <c r="R171" s="84">
        <f>P171/'סכום נכסי הקרן'!$C$42</f>
        <v>1.8533498569083605E-4</v>
      </c>
    </row>
    <row r="172" spans="2:18">
      <c r="B172" s="76" t="s">
        <v>3455</v>
      </c>
      <c r="C172" s="86" t="s">
        <v>3082</v>
      </c>
      <c r="D172" s="73" t="s">
        <v>3196</v>
      </c>
      <c r="E172" s="73"/>
      <c r="F172" s="73" t="s">
        <v>313</v>
      </c>
      <c r="G172" s="94">
        <v>42978</v>
      </c>
      <c r="H172" s="73" t="s">
        <v>3081</v>
      </c>
      <c r="I172" s="83">
        <v>1.1400000000015993</v>
      </c>
      <c r="J172" s="86" t="s">
        <v>130</v>
      </c>
      <c r="K172" s="86" t="s">
        <v>134</v>
      </c>
      <c r="L172" s="87">
        <v>2.76E-2</v>
      </c>
      <c r="M172" s="87">
        <v>6.3300000000046736E-2</v>
      </c>
      <c r="N172" s="83">
        <v>246475.418538</v>
      </c>
      <c r="O172" s="85">
        <v>96.41</v>
      </c>
      <c r="P172" s="83">
        <v>237.62695353299998</v>
      </c>
      <c r="Q172" s="84">
        <f t="shared" si="2"/>
        <v>1.364314402903801E-3</v>
      </c>
      <c r="R172" s="84">
        <f>P172/'סכום נכסי הקרן'!$C$42</f>
        <v>9.7741766521578888E-5</v>
      </c>
    </row>
    <row r="173" spans="2:18">
      <c r="B173" s="76" t="s">
        <v>3456</v>
      </c>
      <c r="C173" s="86" t="s">
        <v>3083</v>
      </c>
      <c r="D173" s="73" t="s">
        <v>3197</v>
      </c>
      <c r="E173" s="73"/>
      <c r="F173" s="73" t="s">
        <v>489</v>
      </c>
      <c r="G173" s="94">
        <v>42794</v>
      </c>
      <c r="H173" s="73" t="s">
        <v>132</v>
      </c>
      <c r="I173" s="83">
        <v>5.5500000000025747</v>
      </c>
      <c r="J173" s="86" t="s">
        <v>564</v>
      </c>
      <c r="K173" s="86" t="s">
        <v>134</v>
      </c>
      <c r="L173" s="87">
        <v>2.8999999999999998E-2</v>
      </c>
      <c r="M173" s="87">
        <v>2.4400000000014535E-2</v>
      </c>
      <c r="N173" s="83">
        <v>874290.71424200002</v>
      </c>
      <c r="O173" s="85">
        <v>113.3</v>
      </c>
      <c r="P173" s="83">
        <v>990.57128729900012</v>
      </c>
      <c r="Q173" s="84">
        <f t="shared" si="2"/>
        <v>5.6872785442553123E-3</v>
      </c>
      <c r="R173" s="84">
        <f>P173/'סכום נכסי הקרן'!$C$42</f>
        <v>4.0744615055931778E-4</v>
      </c>
    </row>
    <row r="174" spans="2:18">
      <c r="B174" s="76" t="s">
        <v>3457</v>
      </c>
      <c r="C174" s="86" t="s">
        <v>3083</v>
      </c>
      <c r="D174" s="73" t="s">
        <v>3198</v>
      </c>
      <c r="E174" s="73"/>
      <c r="F174" s="73" t="s">
        <v>489</v>
      </c>
      <c r="G174" s="94">
        <v>44728</v>
      </c>
      <c r="H174" s="73" t="s">
        <v>132</v>
      </c>
      <c r="I174" s="83">
        <v>9.6400000000183717</v>
      </c>
      <c r="J174" s="86" t="s">
        <v>564</v>
      </c>
      <c r="K174" s="86" t="s">
        <v>134</v>
      </c>
      <c r="L174" s="87">
        <v>2.6314999999999998E-2</v>
      </c>
      <c r="M174" s="87">
        <v>3.0800000000067124E-2</v>
      </c>
      <c r="N174" s="83">
        <v>114301.71827400001</v>
      </c>
      <c r="O174" s="85">
        <v>99.05</v>
      </c>
      <c r="P174" s="83">
        <v>113.215850278</v>
      </c>
      <c r="Q174" s="84">
        <f t="shared" si="2"/>
        <v>6.5001891778166949E-4</v>
      </c>
      <c r="R174" s="84">
        <f>P174/'סכום נכסי הקרן'!$C$42</f>
        <v>4.6568442846604736E-5</v>
      </c>
    </row>
    <row r="175" spans="2:18">
      <c r="B175" s="76" t="s">
        <v>3457</v>
      </c>
      <c r="C175" s="86" t="s">
        <v>3083</v>
      </c>
      <c r="D175" s="73" t="s">
        <v>3199</v>
      </c>
      <c r="E175" s="73"/>
      <c r="F175" s="73" t="s">
        <v>489</v>
      </c>
      <c r="G175" s="94">
        <v>44923</v>
      </c>
      <c r="H175" s="73" t="s">
        <v>132</v>
      </c>
      <c r="I175" s="83">
        <v>9.3300000000733601</v>
      </c>
      <c r="J175" s="86" t="s">
        <v>564</v>
      </c>
      <c r="K175" s="86" t="s">
        <v>134</v>
      </c>
      <c r="L175" s="87">
        <v>3.0750000000000003E-2</v>
      </c>
      <c r="M175" s="87">
        <v>3.6700000000386396E-2</v>
      </c>
      <c r="N175" s="83">
        <v>37198.800358</v>
      </c>
      <c r="O175" s="85">
        <v>96.01</v>
      </c>
      <c r="P175" s="83">
        <v>35.714569585999996</v>
      </c>
      <c r="Q175" s="84">
        <f t="shared" si="2"/>
        <v>2.0505208249839015E-4</v>
      </c>
      <c r="R175" s="84">
        <f>P175/'סכום נכסי הקרן'!$C$42</f>
        <v>1.4690274272311097E-5</v>
      </c>
    </row>
    <row r="176" spans="2:18">
      <c r="B176" s="76" t="s">
        <v>3448</v>
      </c>
      <c r="C176" s="86" t="s">
        <v>3083</v>
      </c>
      <c r="D176" s="73" t="s">
        <v>3200</v>
      </c>
      <c r="E176" s="73"/>
      <c r="F176" s="73" t="s">
        <v>313</v>
      </c>
      <c r="G176" s="94">
        <v>42474</v>
      </c>
      <c r="H176" s="73" t="s">
        <v>3081</v>
      </c>
      <c r="I176" s="83">
        <v>0.64000000000061363</v>
      </c>
      <c r="J176" s="86" t="s">
        <v>130</v>
      </c>
      <c r="K176" s="86" t="s">
        <v>134</v>
      </c>
      <c r="L176" s="87">
        <v>6.3500000000000001E-2</v>
      </c>
      <c r="M176" s="87">
        <v>6.5200000000008182E-2</v>
      </c>
      <c r="N176" s="83">
        <v>195013.30856400001</v>
      </c>
      <c r="O176" s="85">
        <v>100.29</v>
      </c>
      <c r="P176" s="83">
        <v>195.57875734199999</v>
      </c>
      <c r="Q176" s="84">
        <f t="shared" si="2"/>
        <v>1.1228983563376048E-3</v>
      </c>
      <c r="R176" s="84">
        <f>P176/'סכום נכסי הקרן'!$C$42</f>
        <v>8.0446317021219438E-5</v>
      </c>
    </row>
    <row r="177" spans="2:18">
      <c r="B177" s="76" t="s">
        <v>3448</v>
      </c>
      <c r="C177" s="86" t="s">
        <v>3083</v>
      </c>
      <c r="D177" s="73" t="s">
        <v>3201</v>
      </c>
      <c r="E177" s="73"/>
      <c r="F177" s="73" t="s">
        <v>313</v>
      </c>
      <c r="G177" s="94">
        <v>42562</v>
      </c>
      <c r="H177" s="73" t="s">
        <v>3081</v>
      </c>
      <c r="I177" s="83">
        <v>1.6299999999984913</v>
      </c>
      <c r="J177" s="86" t="s">
        <v>130</v>
      </c>
      <c r="K177" s="86" t="s">
        <v>134</v>
      </c>
      <c r="L177" s="87">
        <v>3.3700000000000001E-2</v>
      </c>
      <c r="M177" s="87">
        <v>7.1699999999922256E-2</v>
      </c>
      <c r="N177" s="83">
        <v>91265.645216999998</v>
      </c>
      <c r="O177" s="85">
        <v>94.43</v>
      </c>
      <c r="P177" s="83">
        <v>86.182147850999996</v>
      </c>
      <c r="Q177" s="84">
        <f t="shared" si="2"/>
        <v>4.9480727601877673E-4</v>
      </c>
      <c r="R177" s="84">
        <f>P177/'סכום נכסי הקרן'!$C$42</f>
        <v>3.5448821138932047E-5</v>
      </c>
    </row>
    <row r="178" spans="2:18">
      <c r="B178" s="76" t="s">
        <v>3448</v>
      </c>
      <c r="C178" s="86" t="s">
        <v>3083</v>
      </c>
      <c r="D178" s="73" t="s">
        <v>3202</v>
      </c>
      <c r="E178" s="73"/>
      <c r="F178" s="73" t="s">
        <v>313</v>
      </c>
      <c r="G178" s="94">
        <v>42717</v>
      </c>
      <c r="H178" s="73" t="s">
        <v>3081</v>
      </c>
      <c r="I178" s="83">
        <v>1.7599999999875611</v>
      </c>
      <c r="J178" s="86" t="s">
        <v>130</v>
      </c>
      <c r="K178" s="86" t="s">
        <v>134</v>
      </c>
      <c r="L178" s="87">
        <v>3.85E-2</v>
      </c>
      <c r="M178" s="87">
        <v>7.0999999999015254E-2</v>
      </c>
      <c r="N178" s="83">
        <v>20320.513233999998</v>
      </c>
      <c r="O178" s="85">
        <v>94.95</v>
      </c>
      <c r="P178" s="83">
        <v>19.294326299000002</v>
      </c>
      <c r="Q178" s="84">
        <f t="shared" si="2"/>
        <v>1.1077668956604985E-4</v>
      </c>
      <c r="R178" s="84">
        <f>P178/'סכום נכסי הקרן'!$C$42</f>
        <v>7.9362273861164581E-6</v>
      </c>
    </row>
    <row r="179" spans="2:18">
      <c r="B179" s="76" t="s">
        <v>3448</v>
      </c>
      <c r="C179" s="86" t="s">
        <v>3083</v>
      </c>
      <c r="D179" s="73" t="s">
        <v>3203</v>
      </c>
      <c r="E179" s="73"/>
      <c r="F179" s="73" t="s">
        <v>313</v>
      </c>
      <c r="G179" s="94">
        <v>42710</v>
      </c>
      <c r="H179" s="73" t="s">
        <v>3081</v>
      </c>
      <c r="I179" s="83">
        <v>1.7599999999854352</v>
      </c>
      <c r="J179" s="86" t="s">
        <v>130</v>
      </c>
      <c r="K179" s="86" t="s">
        <v>134</v>
      </c>
      <c r="L179" s="87">
        <v>3.8399999999999997E-2</v>
      </c>
      <c r="M179" s="87">
        <v>7.0999999999583854E-2</v>
      </c>
      <c r="N179" s="83">
        <v>60752.712181000003</v>
      </c>
      <c r="O179" s="85">
        <v>94.93</v>
      </c>
      <c r="P179" s="83">
        <v>57.672549334000003</v>
      </c>
      <c r="Q179" s="84">
        <f t="shared" si="2"/>
        <v>3.311219057379751E-4</v>
      </c>
      <c r="R179" s="84">
        <f>P179/'סכום נכסי הקרן'!$C$42</f>
        <v>2.3722127342449134E-5</v>
      </c>
    </row>
    <row r="180" spans="2:18">
      <c r="B180" s="76" t="s">
        <v>3448</v>
      </c>
      <c r="C180" s="86" t="s">
        <v>3083</v>
      </c>
      <c r="D180" s="73" t="s">
        <v>3204</v>
      </c>
      <c r="E180" s="73"/>
      <c r="F180" s="73" t="s">
        <v>313</v>
      </c>
      <c r="G180" s="94">
        <v>42474</v>
      </c>
      <c r="H180" s="73" t="s">
        <v>3081</v>
      </c>
      <c r="I180" s="83">
        <v>0.64000000000040902</v>
      </c>
      <c r="J180" s="86" t="s">
        <v>130</v>
      </c>
      <c r="K180" s="86" t="s">
        <v>134</v>
      </c>
      <c r="L180" s="87">
        <v>3.1800000000000002E-2</v>
      </c>
      <c r="M180" s="87">
        <v>7.6999999999918189E-2</v>
      </c>
      <c r="N180" s="83">
        <v>200727.80930299999</v>
      </c>
      <c r="O180" s="85">
        <v>97.44</v>
      </c>
      <c r="P180" s="83">
        <v>195.58917647800001</v>
      </c>
      <c r="Q180" s="84">
        <f t="shared" si="2"/>
        <v>1.1229581768970964E-3</v>
      </c>
      <c r="R180" s="84">
        <f>P180/'סכום נכסי הקרן'!$C$42</f>
        <v>8.045060266618996E-5</v>
      </c>
    </row>
    <row r="181" spans="2:18">
      <c r="B181" s="76" t="s">
        <v>3458</v>
      </c>
      <c r="C181" s="86" t="s">
        <v>3082</v>
      </c>
      <c r="D181" s="73" t="s">
        <v>3205</v>
      </c>
      <c r="E181" s="73"/>
      <c r="F181" s="73" t="s">
        <v>313</v>
      </c>
      <c r="G181" s="94">
        <v>43614</v>
      </c>
      <c r="H181" s="73" t="s">
        <v>3081</v>
      </c>
      <c r="I181" s="83">
        <v>0.16000000000400708</v>
      </c>
      <c r="J181" s="86" t="s">
        <v>130</v>
      </c>
      <c r="K181" s="86" t="s">
        <v>134</v>
      </c>
      <c r="L181" s="87">
        <v>2.427E-2</v>
      </c>
      <c r="M181" s="87">
        <v>6.2299999999452335E-2</v>
      </c>
      <c r="N181" s="83">
        <v>60122.237692000002</v>
      </c>
      <c r="O181" s="85">
        <v>99.62</v>
      </c>
      <c r="P181" s="83">
        <v>59.893772036000009</v>
      </c>
      <c r="Q181" s="84">
        <f t="shared" si="2"/>
        <v>3.4387486191293472E-4</v>
      </c>
      <c r="R181" s="84">
        <f>P181/'סכום נכסי הקרן'!$C$42</f>
        <v>2.4635770460384257E-5</v>
      </c>
    </row>
    <row r="182" spans="2:18">
      <c r="B182" s="76" t="s">
        <v>3458</v>
      </c>
      <c r="C182" s="86" t="s">
        <v>3082</v>
      </c>
      <c r="D182" s="73">
        <v>7355</v>
      </c>
      <c r="E182" s="73"/>
      <c r="F182" s="73" t="s">
        <v>313</v>
      </c>
      <c r="G182" s="94">
        <v>43842</v>
      </c>
      <c r="H182" s="73" t="s">
        <v>3081</v>
      </c>
      <c r="I182" s="83">
        <v>0.40000000000084368</v>
      </c>
      <c r="J182" s="86" t="s">
        <v>130</v>
      </c>
      <c r="K182" s="86" t="s">
        <v>134</v>
      </c>
      <c r="L182" s="87">
        <v>2.0838000000000002E-2</v>
      </c>
      <c r="M182" s="87">
        <v>6.9699999999930817E-2</v>
      </c>
      <c r="N182" s="83">
        <v>240488.95</v>
      </c>
      <c r="O182" s="85">
        <v>98.57</v>
      </c>
      <c r="P182" s="83">
        <v>237.04996821200001</v>
      </c>
      <c r="Q182" s="84">
        <f t="shared" si="2"/>
        <v>1.3610016920686009E-3</v>
      </c>
      <c r="R182" s="84">
        <f>P182/'סכום נכסי הקרן'!$C$42</f>
        <v>9.7504438374695397E-5</v>
      </c>
    </row>
    <row r="183" spans="2:18">
      <c r="B183" s="76" t="s">
        <v>3457</v>
      </c>
      <c r="C183" s="86" t="s">
        <v>3083</v>
      </c>
      <c r="D183" s="73" t="s">
        <v>3206</v>
      </c>
      <c r="E183" s="73"/>
      <c r="F183" s="73" t="s">
        <v>489</v>
      </c>
      <c r="G183" s="94">
        <v>44143</v>
      </c>
      <c r="H183" s="73" t="s">
        <v>132</v>
      </c>
      <c r="I183" s="83">
        <v>6.7299999999946207</v>
      </c>
      <c r="J183" s="86" t="s">
        <v>564</v>
      </c>
      <c r="K183" s="86" t="s">
        <v>134</v>
      </c>
      <c r="L183" s="87">
        <v>2.5243000000000002E-2</v>
      </c>
      <c r="M183" s="87">
        <v>3.489999999995938E-2</v>
      </c>
      <c r="N183" s="83">
        <v>266773.486003</v>
      </c>
      <c r="O183" s="85">
        <v>102.42</v>
      </c>
      <c r="P183" s="83">
        <v>273.22942143900002</v>
      </c>
      <c r="Q183" s="84">
        <f t="shared" si="2"/>
        <v>1.5687228633957657E-3</v>
      </c>
      <c r="R183" s="84">
        <f>P183/'סכום נכסי הקרן'!$C$42</f>
        <v>1.1238593063647592E-4</v>
      </c>
    </row>
    <row r="184" spans="2:18">
      <c r="B184" s="76" t="s">
        <v>3457</v>
      </c>
      <c r="C184" s="86" t="s">
        <v>3083</v>
      </c>
      <c r="D184" s="73" t="s">
        <v>3207</v>
      </c>
      <c r="E184" s="73"/>
      <c r="F184" s="73" t="s">
        <v>489</v>
      </c>
      <c r="G184" s="94">
        <v>43779</v>
      </c>
      <c r="H184" s="73" t="s">
        <v>132</v>
      </c>
      <c r="I184" s="83">
        <v>7.2000000000049624</v>
      </c>
      <c r="J184" s="86" t="s">
        <v>564</v>
      </c>
      <c r="K184" s="86" t="s">
        <v>134</v>
      </c>
      <c r="L184" s="87">
        <v>2.5243000000000002E-2</v>
      </c>
      <c r="M184" s="87">
        <v>3.929999999999504E-2</v>
      </c>
      <c r="N184" s="83">
        <v>82128.750736000002</v>
      </c>
      <c r="O184" s="85">
        <v>98.15</v>
      </c>
      <c r="P184" s="83">
        <v>80.609373828000003</v>
      </c>
      <c r="Q184" s="84">
        <f t="shared" si="2"/>
        <v>4.6281168060896896E-4</v>
      </c>
      <c r="R184" s="84">
        <f>P184/'סכום נכסי הקרן'!$C$42</f>
        <v>3.3156603150462395E-5</v>
      </c>
    </row>
    <row r="185" spans="2:18">
      <c r="B185" s="76" t="s">
        <v>3457</v>
      </c>
      <c r="C185" s="86" t="s">
        <v>3083</v>
      </c>
      <c r="D185" s="73" t="s">
        <v>3208</v>
      </c>
      <c r="E185" s="73"/>
      <c r="F185" s="73" t="s">
        <v>489</v>
      </c>
      <c r="G185" s="94">
        <v>43835</v>
      </c>
      <c r="H185" s="73" t="s">
        <v>132</v>
      </c>
      <c r="I185" s="83">
        <v>7.1999999999195223</v>
      </c>
      <c r="J185" s="86" t="s">
        <v>564</v>
      </c>
      <c r="K185" s="86" t="s">
        <v>134</v>
      </c>
      <c r="L185" s="87">
        <v>2.5243000000000002E-2</v>
      </c>
      <c r="M185" s="87">
        <v>3.9799999999611022E-2</v>
      </c>
      <c r="N185" s="83">
        <v>45734.15292</v>
      </c>
      <c r="O185" s="85">
        <v>97.81</v>
      </c>
      <c r="P185" s="83">
        <v>44.732578162999999</v>
      </c>
      <c r="Q185" s="84">
        <f t="shared" si="2"/>
        <v>2.5682819124441463E-4</v>
      </c>
      <c r="R185" s="84">
        <f>P185/'סכום נכסי הקרן'!$C$42</f>
        <v>1.8399601331879373E-5</v>
      </c>
    </row>
    <row r="186" spans="2:18">
      <c r="B186" s="76" t="s">
        <v>3457</v>
      </c>
      <c r="C186" s="86" t="s">
        <v>3083</v>
      </c>
      <c r="D186" s="73" t="s">
        <v>3209</v>
      </c>
      <c r="E186" s="73"/>
      <c r="F186" s="73" t="s">
        <v>489</v>
      </c>
      <c r="G186" s="94">
        <v>43227</v>
      </c>
      <c r="H186" s="73" t="s">
        <v>132</v>
      </c>
      <c r="I186" s="83">
        <v>7.2599999999520426</v>
      </c>
      <c r="J186" s="86" t="s">
        <v>564</v>
      </c>
      <c r="K186" s="86" t="s">
        <v>134</v>
      </c>
      <c r="L186" s="87">
        <v>2.7806000000000001E-2</v>
      </c>
      <c r="M186" s="87">
        <v>3.4599999999802532E-2</v>
      </c>
      <c r="N186" s="83">
        <v>27013.854142</v>
      </c>
      <c r="O186" s="85">
        <v>104.98</v>
      </c>
      <c r="P186" s="83">
        <v>28.359145586000004</v>
      </c>
      <c r="Q186" s="84">
        <f t="shared" si="2"/>
        <v>1.6282155791578774E-4</v>
      </c>
      <c r="R186" s="84">
        <f>P186/'סכום נכסי הקרן'!$C$42</f>
        <v>1.166480883336889E-5</v>
      </c>
    </row>
    <row r="187" spans="2:18">
      <c r="B187" s="76" t="s">
        <v>3457</v>
      </c>
      <c r="C187" s="86" t="s">
        <v>3083</v>
      </c>
      <c r="D187" s="73" t="s">
        <v>3210</v>
      </c>
      <c r="E187" s="73"/>
      <c r="F187" s="73" t="s">
        <v>489</v>
      </c>
      <c r="G187" s="94">
        <v>43279</v>
      </c>
      <c r="H187" s="73" t="s">
        <v>132</v>
      </c>
      <c r="I187" s="83">
        <v>7.2899999999022249</v>
      </c>
      <c r="J187" s="86" t="s">
        <v>564</v>
      </c>
      <c r="K187" s="86" t="s">
        <v>134</v>
      </c>
      <c r="L187" s="87">
        <v>2.7797000000000002E-2</v>
      </c>
      <c r="M187" s="87">
        <v>3.2999999999548731E-2</v>
      </c>
      <c r="N187" s="83">
        <v>31593.534166999998</v>
      </c>
      <c r="O187" s="85">
        <v>105.21</v>
      </c>
      <c r="P187" s="83">
        <v>33.239559624999998</v>
      </c>
      <c r="Q187" s="84">
        <f t="shared" si="2"/>
        <v>1.9084202893788888E-4</v>
      </c>
      <c r="R187" s="84">
        <f>P187/'סכום נכסי הקרן'!$C$42</f>
        <v>1.3672242259738715E-5</v>
      </c>
    </row>
    <row r="188" spans="2:18">
      <c r="B188" s="76" t="s">
        <v>3457</v>
      </c>
      <c r="C188" s="86" t="s">
        <v>3083</v>
      </c>
      <c r="D188" s="73" t="s">
        <v>3211</v>
      </c>
      <c r="E188" s="73"/>
      <c r="F188" s="73" t="s">
        <v>489</v>
      </c>
      <c r="G188" s="94">
        <v>43321</v>
      </c>
      <c r="H188" s="73" t="s">
        <v>132</v>
      </c>
      <c r="I188" s="83">
        <v>7.2899999999906395</v>
      </c>
      <c r="J188" s="86" t="s">
        <v>564</v>
      </c>
      <c r="K188" s="86" t="s">
        <v>134</v>
      </c>
      <c r="L188" s="87">
        <v>2.8528999999999999E-2</v>
      </c>
      <c r="M188" s="87">
        <v>3.2199999999963841E-2</v>
      </c>
      <c r="N188" s="83">
        <v>176982.44039999999</v>
      </c>
      <c r="O188" s="85">
        <v>106.25</v>
      </c>
      <c r="P188" s="83">
        <v>188.04385674399998</v>
      </c>
      <c r="Q188" s="84">
        <f t="shared" si="2"/>
        <v>1.0796373825404037E-3</v>
      </c>
      <c r="R188" s="84">
        <f>P188/'סכום נכסי הקרן'!$C$42</f>
        <v>7.7347028476451113E-5</v>
      </c>
    </row>
    <row r="189" spans="2:18">
      <c r="B189" s="76" t="s">
        <v>3457</v>
      </c>
      <c r="C189" s="86" t="s">
        <v>3083</v>
      </c>
      <c r="D189" s="73" t="s">
        <v>3212</v>
      </c>
      <c r="E189" s="73"/>
      <c r="F189" s="73" t="s">
        <v>489</v>
      </c>
      <c r="G189" s="94">
        <v>43138</v>
      </c>
      <c r="H189" s="73" t="s">
        <v>132</v>
      </c>
      <c r="I189" s="83">
        <v>7.180000000003071</v>
      </c>
      <c r="J189" s="86" t="s">
        <v>564</v>
      </c>
      <c r="K189" s="86" t="s">
        <v>134</v>
      </c>
      <c r="L189" s="87">
        <v>2.6242999999999999E-2</v>
      </c>
      <c r="M189" s="87">
        <v>3.9800000000042531E-2</v>
      </c>
      <c r="N189" s="83">
        <v>169380.95223600001</v>
      </c>
      <c r="O189" s="85">
        <v>99.94</v>
      </c>
      <c r="P189" s="83">
        <v>169.27932413600001</v>
      </c>
      <c r="Q189" s="84">
        <f t="shared" si="2"/>
        <v>9.7190245718692457E-4</v>
      </c>
      <c r="R189" s="84">
        <f>P189/'סכום נכסי הקרן'!$C$42</f>
        <v>6.9628718167839669E-5</v>
      </c>
    </row>
    <row r="190" spans="2:18">
      <c r="B190" s="76" t="s">
        <v>3457</v>
      </c>
      <c r="C190" s="86" t="s">
        <v>3083</v>
      </c>
      <c r="D190" s="73" t="s">
        <v>3213</v>
      </c>
      <c r="E190" s="73"/>
      <c r="F190" s="73" t="s">
        <v>489</v>
      </c>
      <c r="G190" s="94">
        <v>43417</v>
      </c>
      <c r="H190" s="73" t="s">
        <v>132</v>
      </c>
      <c r="I190" s="83">
        <v>7.2199999999882474</v>
      </c>
      <c r="J190" s="86" t="s">
        <v>564</v>
      </c>
      <c r="K190" s="86" t="s">
        <v>134</v>
      </c>
      <c r="L190" s="87">
        <v>3.0796999999999998E-2</v>
      </c>
      <c r="M190" s="87">
        <v>3.3999999999934721E-2</v>
      </c>
      <c r="N190" s="83">
        <v>201502.53823499999</v>
      </c>
      <c r="O190" s="85">
        <v>106.43</v>
      </c>
      <c r="P190" s="83">
        <v>214.45915386600004</v>
      </c>
      <c r="Q190" s="84">
        <f t="shared" si="2"/>
        <v>1.2312985042469663E-3</v>
      </c>
      <c r="R190" s="84">
        <f>P190/'סכום נכסי הקרן'!$C$42</f>
        <v>8.8212284986748923E-5</v>
      </c>
    </row>
    <row r="191" spans="2:18">
      <c r="B191" s="76" t="s">
        <v>3457</v>
      </c>
      <c r="C191" s="86" t="s">
        <v>3083</v>
      </c>
      <c r="D191" s="73" t="s">
        <v>3214</v>
      </c>
      <c r="E191" s="73"/>
      <c r="F191" s="73" t="s">
        <v>489</v>
      </c>
      <c r="G191" s="94">
        <v>43485</v>
      </c>
      <c r="H191" s="73" t="s">
        <v>132</v>
      </c>
      <c r="I191" s="83">
        <v>7.2900000000068355</v>
      </c>
      <c r="J191" s="86" t="s">
        <v>564</v>
      </c>
      <c r="K191" s="86" t="s">
        <v>134</v>
      </c>
      <c r="L191" s="87">
        <v>3.0190999999999999E-2</v>
      </c>
      <c r="M191" s="87">
        <v>3.1000000000039787E-2</v>
      </c>
      <c r="N191" s="83">
        <v>254638.445106</v>
      </c>
      <c r="O191" s="85">
        <v>108.58</v>
      </c>
      <c r="P191" s="83">
        <v>276.48641325900002</v>
      </c>
      <c r="Q191" s="84">
        <f t="shared" si="2"/>
        <v>1.5874225975130436E-3</v>
      </c>
      <c r="R191" s="84">
        <f>P191/'סכום נכסי הקרן'!$C$42</f>
        <v>1.1372561087602805E-4</v>
      </c>
    </row>
    <row r="192" spans="2:18">
      <c r="B192" s="76" t="s">
        <v>3457</v>
      </c>
      <c r="C192" s="86" t="s">
        <v>3083</v>
      </c>
      <c r="D192" s="73" t="s">
        <v>3215</v>
      </c>
      <c r="E192" s="73"/>
      <c r="F192" s="73" t="s">
        <v>489</v>
      </c>
      <c r="G192" s="94">
        <v>43613</v>
      </c>
      <c r="H192" s="73" t="s">
        <v>132</v>
      </c>
      <c r="I192" s="83">
        <v>7.2900000000039729</v>
      </c>
      <c r="J192" s="86" t="s">
        <v>564</v>
      </c>
      <c r="K192" s="86" t="s">
        <v>134</v>
      </c>
      <c r="L192" s="87">
        <v>2.5243000000000002E-2</v>
      </c>
      <c r="M192" s="87">
        <v>3.4699999999942624E-2</v>
      </c>
      <c r="N192" s="83">
        <v>67207.891638999994</v>
      </c>
      <c r="O192" s="85">
        <v>101.14</v>
      </c>
      <c r="P192" s="83">
        <v>67.974066237000002</v>
      </c>
      <c r="Q192" s="84">
        <f t="shared" si="2"/>
        <v>3.902671654551901E-4</v>
      </c>
      <c r="R192" s="84">
        <f>P192/'סכום נכסי הקרן'!$C$42</f>
        <v>2.7959392707260937E-5</v>
      </c>
    </row>
    <row r="193" spans="2:18">
      <c r="B193" s="76" t="s">
        <v>3457</v>
      </c>
      <c r="C193" s="86" t="s">
        <v>3083</v>
      </c>
      <c r="D193" s="73" t="s">
        <v>3216</v>
      </c>
      <c r="E193" s="73"/>
      <c r="F193" s="73" t="s">
        <v>489</v>
      </c>
      <c r="G193" s="94">
        <v>43657</v>
      </c>
      <c r="H193" s="73" t="s">
        <v>132</v>
      </c>
      <c r="I193" s="83">
        <v>7.1999999999813253</v>
      </c>
      <c r="J193" s="86" t="s">
        <v>564</v>
      </c>
      <c r="K193" s="86" t="s">
        <v>134</v>
      </c>
      <c r="L193" s="87">
        <v>2.5243000000000002E-2</v>
      </c>
      <c r="M193" s="87">
        <v>3.9899999999923746E-2</v>
      </c>
      <c r="N193" s="83">
        <v>66307.628456000006</v>
      </c>
      <c r="O193" s="85">
        <v>96.91</v>
      </c>
      <c r="P193" s="83">
        <v>64.258723450999994</v>
      </c>
      <c r="Q193" s="84">
        <f t="shared" si="2"/>
        <v>3.6893584929218332E-4</v>
      </c>
      <c r="R193" s="84">
        <f>P193/'סכום נכסי הקרן'!$C$42</f>
        <v>2.6431181526931116E-5</v>
      </c>
    </row>
    <row r="194" spans="2:18">
      <c r="B194" s="76" t="s">
        <v>3457</v>
      </c>
      <c r="C194" s="86" t="s">
        <v>3083</v>
      </c>
      <c r="D194" s="73" t="s">
        <v>3217</v>
      </c>
      <c r="E194" s="73"/>
      <c r="F194" s="73" t="s">
        <v>489</v>
      </c>
      <c r="G194" s="94">
        <v>43541</v>
      </c>
      <c r="H194" s="73" t="s">
        <v>132</v>
      </c>
      <c r="I194" s="83">
        <v>7.2900000000292682</v>
      </c>
      <c r="J194" s="86" t="s">
        <v>564</v>
      </c>
      <c r="K194" s="86" t="s">
        <v>134</v>
      </c>
      <c r="L194" s="87">
        <v>2.7271E-2</v>
      </c>
      <c r="M194" s="87">
        <v>3.3100000000056785E-2</v>
      </c>
      <c r="N194" s="83">
        <v>21867.003948000005</v>
      </c>
      <c r="O194" s="85">
        <v>104.69</v>
      </c>
      <c r="P194" s="83">
        <v>22.892565976999997</v>
      </c>
      <c r="Q194" s="84">
        <f t="shared" si="2"/>
        <v>1.3143566846051934E-4</v>
      </c>
      <c r="R194" s="84">
        <f>P194/'סכום נכסי הקרן'!$C$42</f>
        <v>9.4162711996096759E-6</v>
      </c>
    </row>
    <row r="195" spans="2:18">
      <c r="B195" s="76" t="s">
        <v>3459</v>
      </c>
      <c r="C195" s="86" t="s">
        <v>3082</v>
      </c>
      <c r="D195" s="73">
        <v>22333</v>
      </c>
      <c r="E195" s="73"/>
      <c r="F195" s="73" t="s">
        <v>481</v>
      </c>
      <c r="G195" s="94">
        <v>41639</v>
      </c>
      <c r="H195" s="73" t="s">
        <v>320</v>
      </c>
      <c r="I195" s="83">
        <v>0.50000000000227529</v>
      </c>
      <c r="J195" s="86" t="s">
        <v>129</v>
      </c>
      <c r="K195" s="86" t="s">
        <v>134</v>
      </c>
      <c r="L195" s="87">
        <v>3.7000000000000005E-2</v>
      </c>
      <c r="M195" s="87">
        <v>7.7100000000039581E-2</v>
      </c>
      <c r="N195" s="83">
        <v>203876.86892299997</v>
      </c>
      <c r="O195" s="85">
        <v>107.79</v>
      </c>
      <c r="P195" s="83">
        <v>219.75886750299998</v>
      </c>
      <c r="Q195" s="84">
        <f t="shared" si="2"/>
        <v>1.2617263472955898E-3</v>
      </c>
      <c r="R195" s="84">
        <f>P195/'סכום נכסי הקרן'!$C$42</f>
        <v>9.0392186572984341E-5</v>
      </c>
    </row>
    <row r="196" spans="2:18">
      <c r="B196" s="76" t="s">
        <v>3459</v>
      </c>
      <c r="C196" s="86" t="s">
        <v>3082</v>
      </c>
      <c r="D196" s="73">
        <v>22334</v>
      </c>
      <c r="E196" s="73"/>
      <c r="F196" s="73" t="s">
        <v>481</v>
      </c>
      <c r="G196" s="94">
        <v>42004</v>
      </c>
      <c r="H196" s="73" t="s">
        <v>320</v>
      </c>
      <c r="I196" s="83">
        <v>0.9600000000014608</v>
      </c>
      <c r="J196" s="86" t="s">
        <v>129</v>
      </c>
      <c r="K196" s="86" t="s">
        <v>134</v>
      </c>
      <c r="L196" s="87">
        <v>3.7000000000000005E-2</v>
      </c>
      <c r="M196" s="87">
        <v>0.13530000000033598</v>
      </c>
      <c r="N196" s="83">
        <v>135917.912866</v>
      </c>
      <c r="O196" s="85">
        <v>100.73</v>
      </c>
      <c r="P196" s="83">
        <v>136.91011097999998</v>
      </c>
      <c r="Q196" s="84">
        <f t="shared" si="2"/>
        <v>7.8605744649767569E-4</v>
      </c>
      <c r="R196" s="84">
        <f>P196/'סכום נכסי הקרן'!$C$42</f>
        <v>5.6314470656175949E-5</v>
      </c>
    </row>
    <row r="197" spans="2:18">
      <c r="B197" s="76" t="s">
        <v>3459</v>
      </c>
      <c r="C197" s="86" t="s">
        <v>3082</v>
      </c>
      <c r="D197" s="73" t="s">
        <v>3218</v>
      </c>
      <c r="E197" s="73"/>
      <c r="F197" s="73" t="s">
        <v>481</v>
      </c>
      <c r="G197" s="94">
        <v>42759</v>
      </c>
      <c r="H197" s="73" t="s">
        <v>320</v>
      </c>
      <c r="I197" s="83">
        <v>1.9000000000015451</v>
      </c>
      <c r="J197" s="86" t="s">
        <v>129</v>
      </c>
      <c r="K197" s="86" t="s">
        <v>134</v>
      </c>
      <c r="L197" s="87">
        <v>6.5500000000000003E-2</v>
      </c>
      <c r="M197" s="87">
        <v>7.1700000000066433E-2</v>
      </c>
      <c r="N197" s="83">
        <v>452193.32603200001</v>
      </c>
      <c r="O197" s="85">
        <v>100.2</v>
      </c>
      <c r="P197" s="83">
        <v>453.09627334700002</v>
      </c>
      <c r="Q197" s="84">
        <f t="shared" si="2"/>
        <v>2.6014126867283309E-3</v>
      </c>
      <c r="R197" s="84">
        <f>P197/'סכום נכסי הקרן'!$C$42</f>
        <v>1.8636955742114402E-4</v>
      </c>
    </row>
    <row r="198" spans="2:18">
      <c r="B198" s="76" t="s">
        <v>3459</v>
      </c>
      <c r="C198" s="86" t="s">
        <v>3082</v>
      </c>
      <c r="D198" s="73" t="s">
        <v>3219</v>
      </c>
      <c r="E198" s="73"/>
      <c r="F198" s="73" t="s">
        <v>481</v>
      </c>
      <c r="G198" s="94">
        <v>42759</v>
      </c>
      <c r="H198" s="73" t="s">
        <v>320</v>
      </c>
      <c r="I198" s="83">
        <v>1.9500000000023883</v>
      </c>
      <c r="J198" s="86" t="s">
        <v>129</v>
      </c>
      <c r="K198" s="86" t="s">
        <v>134</v>
      </c>
      <c r="L198" s="87">
        <v>3.8800000000000001E-2</v>
      </c>
      <c r="M198" s="87">
        <v>5.7800000000059588E-2</v>
      </c>
      <c r="N198" s="83">
        <v>452193.32603200001</v>
      </c>
      <c r="O198" s="85">
        <v>97.24</v>
      </c>
      <c r="P198" s="83">
        <v>439.71278662099991</v>
      </c>
      <c r="Q198" s="84">
        <f t="shared" si="2"/>
        <v>2.524572566405793E-3</v>
      </c>
      <c r="R198" s="84">
        <f>P198/'סכום נכסי הקרן'!$C$42</f>
        <v>1.8086460263647694E-4</v>
      </c>
    </row>
    <row r="199" spans="2:18">
      <c r="B199" s="76" t="s">
        <v>3460</v>
      </c>
      <c r="C199" s="86" t="s">
        <v>3082</v>
      </c>
      <c r="D199" s="73">
        <v>7561</v>
      </c>
      <c r="E199" s="73"/>
      <c r="F199" s="73" t="s">
        <v>514</v>
      </c>
      <c r="G199" s="94">
        <v>43920</v>
      </c>
      <c r="H199" s="73" t="s">
        <v>132</v>
      </c>
      <c r="I199" s="83">
        <v>4.4899999999981857</v>
      </c>
      <c r="J199" s="86" t="s">
        <v>158</v>
      </c>
      <c r="K199" s="86" t="s">
        <v>134</v>
      </c>
      <c r="L199" s="87">
        <v>4.8917999999999996E-2</v>
      </c>
      <c r="M199" s="87">
        <v>5.8899999999981863E-2</v>
      </c>
      <c r="N199" s="83">
        <v>1135055.6623229999</v>
      </c>
      <c r="O199" s="85">
        <v>97.14</v>
      </c>
      <c r="P199" s="83">
        <v>1102.5930315000001</v>
      </c>
      <c r="Q199" s="84">
        <f t="shared" si="2"/>
        <v>6.3304416062713604E-3</v>
      </c>
      <c r="R199" s="84">
        <f>P199/'סכום נכסי הקרן'!$C$42</f>
        <v>4.5352342842802396E-4</v>
      </c>
    </row>
    <row r="200" spans="2:18">
      <c r="B200" s="76" t="s">
        <v>3460</v>
      </c>
      <c r="C200" s="86" t="s">
        <v>3082</v>
      </c>
      <c r="D200" s="73">
        <v>8991</v>
      </c>
      <c r="E200" s="73"/>
      <c r="F200" s="73" t="s">
        <v>514</v>
      </c>
      <c r="G200" s="94">
        <v>44636</v>
      </c>
      <c r="H200" s="73" t="s">
        <v>132</v>
      </c>
      <c r="I200" s="83">
        <v>4.9400000000019553</v>
      </c>
      <c r="J200" s="86" t="s">
        <v>158</v>
      </c>
      <c r="K200" s="86" t="s">
        <v>134</v>
      </c>
      <c r="L200" s="87">
        <v>4.2824000000000001E-2</v>
      </c>
      <c r="M200" s="87">
        <v>8.7100000000041533E-2</v>
      </c>
      <c r="N200" s="83">
        <v>996824.23167999997</v>
      </c>
      <c r="O200" s="85">
        <v>82.08</v>
      </c>
      <c r="P200" s="83">
        <v>818.19329916000004</v>
      </c>
      <c r="Q200" s="84">
        <f t="shared" si="2"/>
        <v>4.6975853782864167E-3</v>
      </c>
      <c r="R200" s="84">
        <f>P200/'סכום נכסי הקרן'!$C$42</f>
        <v>3.3654287624787971E-4</v>
      </c>
    </row>
    <row r="201" spans="2:18">
      <c r="B201" s="76" t="s">
        <v>3460</v>
      </c>
      <c r="C201" s="86" t="s">
        <v>3082</v>
      </c>
      <c r="D201" s="73">
        <v>9112</v>
      </c>
      <c r="E201" s="73"/>
      <c r="F201" s="73" t="s">
        <v>514</v>
      </c>
      <c r="G201" s="94">
        <v>44722</v>
      </c>
      <c r="H201" s="73" t="s">
        <v>132</v>
      </c>
      <c r="I201" s="83">
        <v>4.889999999999306</v>
      </c>
      <c r="J201" s="86" t="s">
        <v>158</v>
      </c>
      <c r="K201" s="86" t="s">
        <v>134</v>
      </c>
      <c r="L201" s="87">
        <v>5.2750000000000005E-2</v>
      </c>
      <c r="M201" s="87">
        <v>7.959999999999047E-2</v>
      </c>
      <c r="N201" s="83">
        <v>1588323.304248</v>
      </c>
      <c r="O201" s="85">
        <v>89.66</v>
      </c>
      <c r="P201" s="83">
        <v>1424.0906467909997</v>
      </c>
      <c r="Q201" s="84">
        <f t="shared" si="2"/>
        <v>8.176292089641813E-3</v>
      </c>
      <c r="R201" s="84">
        <f>P201/'סכום נכסי הקרן'!$C$42</f>
        <v>5.8576324543452936E-4</v>
      </c>
    </row>
    <row r="202" spans="2:18">
      <c r="B202" s="76" t="s">
        <v>3460</v>
      </c>
      <c r="C202" s="86" t="s">
        <v>3082</v>
      </c>
      <c r="D202" s="73">
        <v>9247</v>
      </c>
      <c r="E202" s="73"/>
      <c r="F202" s="73" t="s">
        <v>514</v>
      </c>
      <c r="G202" s="94">
        <v>44816</v>
      </c>
      <c r="H202" s="73" t="s">
        <v>132</v>
      </c>
      <c r="I202" s="83">
        <v>4.8100000000004481</v>
      </c>
      <c r="J202" s="86" t="s">
        <v>158</v>
      </c>
      <c r="K202" s="86" t="s">
        <v>134</v>
      </c>
      <c r="L202" s="87">
        <v>5.6036999999999997E-2</v>
      </c>
      <c r="M202" s="87">
        <v>9.4800000000005977E-2</v>
      </c>
      <c r="N202" s="83">
        <v>1960970.586846</v>
      </c>
      <c r="O202" s="85">
        <v>85.27</v>
      </c>
      <c r="P202" s="83">
        <v>1672.1195764250001</v>
      </c>
      <c r="Q202" s="84">
        <f t="shared" si="2"/>
        <v>9.6003285299755357E-3</v>
      </c>
      <c r="R202" s="84">
        <f>P202/'סכום נכסי הקרן'!$C$42</f>
        <v>6.8778359864129178E-4</v>
      </c>
    </row>
    <row r="203" spans="2:18">
      <c r="B203" s="76" t="s">
        <v>3460</v>
      </c>
      <c r="C203" s="86" t="s">
        <v>3082</v>
      </c>
      <c r="D203" s="73">
        <v>9486</v>
      </c>
      <c r="E203" s="73"/>
      <c r="F203" s="73" t="s">
        <v>514</v>
      </c>
      <c r="G203" s="94">
        <v>44976</v>
      </c>
      <c r="H203" s="73" t="s">
        <v>132</v>
      </c>
      <c r="I203" s="83">
        <v>4.8699999999993135</v>
      </c>
      <c r="J203" s="86" t="s">
        <v>158</v>
      </c>
      <c r="K203" s="86" t="s">
        <v>134</v>
      </c>
      <c r="L203" s="87">
        <v>6.1999000000000005E-2</v>
      </c>
      <c r="M203" s="87">
        <v>7.1899999999987335E-2</v>
      </c>
      <c r="N203" s="83">
        <v>1923911.6</v>
      </c>
      <c r="O203" s="85">
        <v>96.86</v>
      </c>
      <c r="P203" s="83">
        <v>1863.5007205439999</v>
      </c>
      <c r="Q203" s="84">
        <f t="shared" ref="Q203:Q254" si="3">IFERROR(P203/$P$10,0)</f>
        <v>1.0699126656550428E-2</v>
      </c>
      <c r="R203" s="84">
        <f>P203/'סכום נכסי הקרן'!$C$42</f>
        <v>7.665033348791011E-4</v>
      </c>
    </row>
    <row r="204" spans="2:18">
      <c r="B204" s="76" t="s">
        <v>3460</v>
      </c>
      <c r="C204" s="86" t="s">
        <v>3082</v>
      </c>
      <c r="D204" s="73">
        <v>7894</v>
      </c>
      <c r="E204" s="73"/>
      <c r="F204" s="73" t="s">
        <v>514</v>
      </c>
      <c r="G204" s="94">
        <v>44068</v>
      </c>
      <c r="H204" s="73" t="s">
        <v>132</v>
      </c>
      <c r="I204" s="83">
        <v>4.4100000000016273</v>
      </c>
      <c r="J204" s="86" t="s">
        <v>158</v>
      </c>
      <c r="K204" s="86" t="s">
        <v>134</v>
      </c>
      <c r="L204" s="87">
        <v>4.5102999999999997E-2</v>
      </c>
      <c r="M204" s="87">
        <v>7.5100000000027436E-2</v>
      </c>
      <c r="N204" s="83">
        <v>1406700.545474</v>
      </c>
      <c r="O204" s="85">
        <v>89.13</v>
      </c>
      <c r="P204" s="83">
        <v>1253.7922096559998</v>
      </c>
      <c r="Q204" s="84">
        <f t="shared" si="3"/>
        <v>7.1985384841653111E-3</v>
      </c>
      <c r="R204" s="84">
        <f>P204/'סכום נכסי הקרן'!$C$42</f>
        <v>5.1571534121339741E-4</v>
      </c>
    </row>
    <row r="205" spans="2:18">
      <c r="B205" s="76" t="s">
        <v>3460</v>
      </c>
      <c r="C205" s="86" t="s">
        <v>3082</v>
      </c>
      <c r="D205" s="73">
        <v>8076</v>
      </c>
      <c r="E205" s="73"/>
      <c r="F205" s="73" t="s">
        <v>514</v>
      </c>
      <c r="G205" s="94">
        <v>44160</v>
      </c>
      <c r="H205" s="73" t="s">
        <v>132</v>
      </c>
      <c r="I205" s="83">
        <v>4.1999999999996058</v>
      </c>
      <c r="J205" s="86" t="s">
        <v>158</v>
      </c>
      <c r="K205" s="86" t="s">
        <v>134</v>
      </c>
      <c r="L205" s="87">
        <v>4.5465999999999999E-2</v>
      </c>
      <c r="M205" s="87">
        <v>0.10789999999998688</v>
      </c>
      <c r="N205" s="83">
        <v>1291990.6523869999</v>
      </c>
      <c r="O205" s="85">
        <v>78.47</v>
      </c>
      <c r="P205" s="83">
        <v>1013.825056227</v>
      </c>
      <c r="Q205" s="84">
        <f t="shared" si="3"/>
        <v>5.8207880279169E-3</v>
      </c>
      <c r="R205" s="84">
        <f>P205/'סכום נכסי הקרן'!$C$42</f>
        <v>4.170109933497282E-4</v>
      </c>
    </row>
    <row r="206" spans="2:18">
      <c r="B206" s="76" t="s">
        <v>3460</v>
      </c>
      <c r="C206" s="86" t="s">
        <v>3082</v>
      </c>
      <c r="D206" s="73">
        <v>9311</v>
      </c>
      <c r="E206" s="73"/>
      <c r="F206" s="73" t="s">
        <v>514</v>
      </c>
      <c r="G206" s="94">
        <v>44880</v>
      </c>
      <c r="H206" s="73" t="s">
        <v>132</v>
      </c>
      <c r="I206" s="83">
        <v>3.9700000000009341</v>
      </c>
      <c r="J206" s="86" t="s">
        <v>158</v>
      </c>
      <c r="K206" s="86" t="s">
        <v>134</v>
      </c>
      <c r="L206" s="87">
        <v>7.2695999999999997E-2</v>
      </c>
      <c r="M206" s="87">
        <v>0.11600000000003416</v>
      </c>
      <c r="N206" s="83">
        <v>1145689.3578000001</v>
      </c>
      <c r="O206" s="85">
        <v>86.92</v>
      </c>
      <c r="P206" s="83">
        <v>995.83319153100001</v>
      </c>
      <c r="Q206" s="84">
        <f t="shared" si="3"/>
        <v>5.717489307906839E-3</v>
      </c>
      <c r="R206" s="84">
        <f>P206/'סכום נכסי הקרן'!$C$42</f>
        <v>4.096105002143396E-4</v>
      </c>
    </row>
    <row r="207" spans="2:18">
      <c r="B207" s="76" t="s">
        <v>3461</v>
      </c>
      <c r="C207" s="86" t="s">
        <v>3083</v>
      </c>
      <c r="D207" s="73" t="s">
        <v>3220</v>
      </c>
      <c r="E207" s="73"/>
      <c r="F207" s="73" t="s">
        <v>514</v>
      </c>
      <c r="G207" s="94">
        <v>45016</v>
      </c>
      <c r="H207" s="73" t="s">
        <v>132</v>
      </c>
      <c r="I207" s="83">
        <v>5.3800000000009955</v>
      </c>
      <c r="J207" s="86" t="s">
        <v>350</v>
      </c>
      <c r="K207" s="86" t="s">
        <v>134</v>
      </c>
      <c r="L207" s="87">
        <v>4.4999999999999998E-2</v>
      </c>
      <c r="M207" s="87">
        <v>4.0100000000008247E-2</v>
      </c>
      <c r="N207" s="83">
        <v>1248136.039416</v>
      </c>
      <c r="O207" s="85">
        <v>102.95</v>
      </c>
      <c r="P207" s="83">
        <v>1284.9560371940001</v>
      </c>
      <c r="Q207" s="84">
        <f t="shared" si="3"/>
        <v>7.3774628785892773E-3</v>
      </c>
      <c r="R207" s="84">
        <f>P207/'סכום נכסי הקרן'!$C$42</f>
        <v>5.28533784196613E-4</v>
      </c>
    </row>
    <row r="208" spans="2:18">
      <c r="B208" s="76" t="s">
        <v>3462</v>
      </c>
      <c r="C208" s="86" t="s">
        <v>3082</v>
      </c>
      <c r="D208" s="73">
        <v>8811</v>
      </c>
      <c r="E208" s="73"/>
      <c r="F208" s="73" t="s">
        <v>737</v>
      </c>
      <c r="G208" s="94">
        <v>44550</v>
      </c>
      <c r="H208" s="73" t="s">
        <v>3081</v>
      </c>
      <c r="I208" s="83">
        <v>5.0699999999997578</v>
      </c>
      <c r="J208" s="86" t="s">
        <v>340</v>
      </c>
      <c r="K208" s="86" t="s">
        <v>134</v>
      </c>
      <c r="L208" s="87">
        <v>7.3499999999999996E-2</v>
      </c>
      <c r="M208" s="87">
        <v>8.9799999999990304E-2</v>
      </c>
      <c r="N208" s="83">
        <v>1741741.305412</v>
      </c>
      <c r="O208" s="85">
        <v>94.91</v>
      </c>
      <c r="P208" s="83">
        <v>1653.08151342</v>
      </c>
      <c r="Q208" s="84">
        <f t="shared" si="3"/>
        <v>9.4910231537337578E-3</v>
      </c>
      <c r="R208" s="84">
        <f>P208/'סכום נכסי הקרן'!$C$42</f>
        <v>6.7995277860344869E-4</v>
      </c>
    </row>
    <row r="209" spans="2:18">
      <c r="B209" s="76" t="s">
        <v>3463</v>
      </c>
      <c r="C209" s="86" t="s">
        <v>3083</v>
      </c>
      <c r="D209" s="73" t="s">
        <v>3221</v>
      </c>
      <c r="E209" s="73"/>
      <c r="F209" s="73" t="s">
        <v>737</v>
      </c>
      <c r="G209" s="94">
        <v>42732</v>
      </c>
      <c r="H209" s="73" t="s">
        <v>3081</v>
      </c>
      <c r="I209" s="83">
        <v>2.2299999999969145</v>
      </c>
      <c r="J209" s="86" t="s">
        <v>130</v>
      </c>
      <c r="K209" s="86" t="s">
        <v>134</v>
      </c>
      <c r="L209" s="87">
        <v>2.1613000000000004E-2</v>
      </c>
      <c r="M209" s="87">
        <v>2.8599999999963228E-2</v>
      </c>
      <c r="N209" s="83">
        <v>295285.63040899998</v>
      </c>
      <c r="O209" s="85">
        <v>108.68</v>
      </c>
      <c r="P209" s="83">
        <v>320.91642591300001</v>
      </c>
      <c r="Q209" s="84">
        <f t="shared" si="3"/>
        <v>1.8425136353091088E-3</v>
      </c>
      <c r="R209" s="84">
        <f>P209/'סכום נכסי הקרן'!$C$42</f>
        <v>1.3200075962835586E-4</v>
      </c>
    </row>
    <row r="210" spans="2:18">
      <c r="B210" s="76" t="s">
        <v>3464</v>
      </c>
      <c r="C210" s="86" t="s">
        <v>3083</v>
      </c>
      <c r="D210" s="73" t="s">
        <v>3222</v>
      </c>
      <c r="E210" s="73"/>
      <c r="F210" s="73" t="s">
        <v>514</v>
      </c>
      <c r="G210" s="94">
        <v>44347</v>
      </c>
      <c r="H210" s="73" t="s">
        <v>132</v>
      </c>
      <c r="I210" s="83">
        <v>2.3899999999988042</v>
      </c>
      <c r="J210" s="86" t="s">
        <v>130</v>
      </c>
      <c r="K210" s="86" t="s">
        <v>134</v>
      </c>
      <c r="L210" s="87">
        <v>6.25E-2</v>
      </c>
      <c r="M210" s="87">
        <v>7.0899999999981006E-2</v>
      </c>
      <c r="N210" s="83">
        <v>1009973.691298</v>
      </c>
      <c r="O210" s="85">
        <v>98.53</v>
      </c>
      <c r="P210" s="83">
        <v>995.12727662100008</v>
      </c>
      <c r="Q210" s="84">
        <f t="shared" si="3"/>
        <v>5.7134363590951899E-3</v>
      </c>
      <c r="R210" s="84">
        <f>P210/'סכום נכסי הקרן'!$C$42</f>
        <v>4.0932014018029686E-4</v>
      </c>
    </row>
    <row r="211" spans="2:18">
      <c r="B211" s="76" t="s">
        <v>3464</v>
      </c>
      <c r="C211" s="86" t="s">
        <v>3083</v>
      </c>
      <c r="D211" s="73">
        <v>9199</v>
      </c>
      <c r="E211" s="73"/>
      <c r="F211" s="73" t="s">
        <v>514</v>
      </c>
      <c r="G211" s="94">
        <v>44788</v>
      </c>
      <c r="H211" s="73" t="s">
        <v>132</v>
      </c>
      <c r="I211" s="83">
        <v>2.3900000000011761</v>
      </c>
      <c r="J211" s="86" t="s">
        <v>130</v>
      </c>
      <c r="K211" s="86" t="s">
        <v>134</v>
      </c>
      <c r="L211" s="87">
        <v>6.25E-2</v>
      </c>
      <c r="M211" s="87">
        <v>7.0900000000048632E-2</v>
      </c>
      <c r="N211" s="83">
        <v>578131.75612699997</v>
      </c>
      <c r="O211" s="85">
        <v>98.53</v>
      </c>
      <c r="P211" s="83">
        <v>569.63333394699998</v>
      </c>
      <c r="Q211" s="84">
        <f t="shared" si="3"/>
        <v>3.2705000435486217E-3</v>
      </c>
      <c r="R211" s="84">
        <f>P211/'סכום נכסי הקרן'!$C$42</f>
        <v>2.343040951447632E-4</v>
      </c>
    </row>
    <row r="212" spans="2:18">
      <c r="B212" s="76" t="s">
        <v>3464</v>
      </c>
      <c r="C212" s="86" t="s">
        <v>3083</v>
      </c>
      <c r="D212" s="73">
        <v>9255</v>
      </c>
      <c r="E212" s="73"/>
      <c r="F212" s="73" t="s">
        <v>514</v>
      </c>
      <c r="G212" s="94">
        <v>44825</v>
      </c>
      <c r="H212" s="73" t="s">
        <v>132</v>
      </c>
      <c r="I212" s="83">
        <v>2.3899999999996195</v>
      </c>
      <c r="J212" s="86" t="s">
        <v>130</v>
      </c>
      <c r="K212" s="86" t="s">
        <v>134</v>
      </c>
      <c r="L212" s="87">
        <v>6.25E-2</v>
      </c>
      <c r="M212" s="87">
        <v>7.0900000000017907E-2</v>
      </c>
      <c r="N212" s="83">
        <v>373652.22223900002</v>
      </c>
      <c r="O212" s="85">
        <v>98.53</v>
      </c>
      <c r="P212" s="83">
        <v>368.15960872600004</v>
      </c>
      <c r="Q212" s="84">
        <f t="shared" si="3"/>
        <v>2.1137562439126072E-3</v>
      </c>
      <c r="R212" s="84">
        <f>P212/'סכום נכסי הקרן'!$C$42</f>
        <v>1.514330339372686E-4</v>
      </c>
    </row>
    <row r="213" spans="2:18">
      <c r="B213" s="76" t="s">
        <v>3464</v>
      </c>
      <c r="C213" s="86" t="s">
        <v>3083</v>
      </c>
      <c r="D213" s="73">
        <v>9287</v>
      </c>
      <c r="E213" s="73"/>
      <c r="F213" s="73" t="s">
        <v>514</v>
      </c>
      <c r="G213" s="94">
        <v>44861</v>
      </c>
      <c r="H213" s="73" t="s">
        <v>132</v>
      </c>
      <c r="I213" s="83">
        <v>2.3900000000032686</v>
      </c>
      <c r="J213" s="86" t="s">
        <v>130</v>
      </c>
      <c r="K213" s="86" t="s">
        <v>134</v>
      </c>
      <c r="L213" s="87">
        <v>6.25E-2</v>
      </c>
      <c r="M213" s="87">
        <v>7.0900000000057833E-2</v>
      </c>
      <c r="N213" s="83">
        <v>201836.81870900001</v>
      </c>
      <c r="O213" s="85">
        <v>98.53</v>
      </c>
      <c r="P213" s="83">
        <v>198.86985766499998</v>
      </c>
      <c r="Q213" s="84">
        <f t="shared" si="3"/>
        <v>1.1417939214463275E-3</v>
      </c>
      <c r="R213" s="84">
        <f>P213/'סכום נכסי הקרן'!$C$42</f>
        <v>8.1800026920652566E-5</v>
      </c>
    </row>
    <row r="214" spans="2:18">
      <c r="B214" s="76" t="s">
        <v>3464</v>
      </c>
      <c r="C214" s="86" t="s">
        <v>3083</v>
      </c>
      <c r="D214" s="73">
        <v>9339</v>
      </c>
      <c r="E214" s="73"/>
      <c r="F214" s="73" t="s">
        <v>514</v>
      </c>
      <c r="G214" s="94">
        <v>44895</v>
      </c>
      <c r="H214" s="73" t="s">
        <v>132</v>
      </c>
      <c r="I214" s="83">
        <v>2.3899999999971717</v>
      </c>
      <c r="J214" s="86" t="s">
        <v>130</v>
      </c>
      <c r="K214" s="86" t="s">
        <v>134</v>
      </c>
      <c r="L214" s="87">
        <v>6.25E-2</v>
      </c>
      <c r="M214" s="87">
        <v>7.0899999999957192E-2</v>
      </c>
      <c r="N214" s="83">
        <v>279887.50512300001</v>
      </c>
      <c r="O214" s="85">
        <v>98.53</v>
      </c>
      <c r="P214" s="83">
        <v>275.77321420200002</v>
      </c>
      <c r="Q214" s="84">
        <f t="shared" si="3"/>
        <v>1.5833278274074824E-3</v>
      </c>
      <c r="R214" s="84">
        <f>P214/'סכום נכסי הקרן'!$C$42</f>
        <v>1.1343225469451633E-4</v>
      </c>
    </row>
    <row r="215" spans="2:18">
      <c r="B215" s="76" t="s">
        <v>3464</v>
      </c>
      <c r="C215" s="86" t="s">
        <v>3083</v>
      </c>
      <c r="D215" s="73">
        <v>9388</v>
      </c>
      <c r="E215" s="73"/>
      <c r="F215" s="73" t="s">
        <v>514</v>
      </c>
      <c r="G215" s="94">
        <v>44921</v>
      </c>
      <c r="H215" s="73" t="s">
        <v>132</v>
      </c>
      <c r="I215" s="83">
        <v>2.3899999999989929</v>
      </c>
      <c r="J215" s="86" t="s">
        <v>130</v>
      </c>
      <c r="K215" s="86" t="s">
        <v>134</v>
      </c>
      <c r="L215" s="87">
        <v>6.25E-2</v>
      </c>
      <c r="M215" s="87">
        <v>7.08999999999783E-2</v>
      </c>
      <c r="N215" s="83">
        <v>524007.408658</v>
      </c>
      <c r="O215" s="85">
        <v>98.53</v>
      </c>
      <c r="P215" s="83">
        <v>516.30460376799999</v>
      </c>
      <c r="Q215" s="84">
        <f t="shared" si="3"/>
        <v>2.9643177961644826E-3</v>
      </c>
      <c r="R215" s="84">
        <f>P215/'סכום נכסי הקרן'!$C$42</f>
        <v>2.1236868665447918E-4</v>
      </c>
    </row>
    <row r="216" spans="2:18">
      <c r="B216" s="76" t="s">
        <v>3464</v>
      </c>
      <c r="C216" s="86" t="s">
        <v>3083</v>
      </c>
      <c r="D216" s="73">
        <v>9455</v>
      </c>
      <c r="E216" s="73"/>
      <c r="F216" s="73" t="s">
        <v>514</v>
      </c>
      <c r="G216" s="94">
        <v>44957</v>
      </c>
      <c r="H216" s="73" t="s">
        <v>132</v>
      </c>
      <c r="I216" s="83">
        <v>2.3900000000003732</v>
      </c>
      <c r="J216" s="86" t="s">
        <v>130</v>
      </c>
      <c r="K216" s="86" t="s">
        <v>134</v>
      </c>
      <c r="L216" s="87">
        <v>6.25E-2</v>
      </c>
      <c r="M216" s="87">
        <v>7.0899999999982408E-2</v>
      </c>
      <c r="N216" s="83">
        <v>380820.09774599998</v>
      </c>
      <c r="O216" s="85">
        <v>98.53</v>
      </c>
      <c r="P216" s="83">
        <v>375.222117174</v>
      </c>
      <c r="Q216" s="84">
        <f t="shared" si="3"/>
        <v>2.1543050194322917E-3</v>
      </c>
      <c r="R216" s="84">
        <f>P216/'סכום נכסי הקרן'!$C$42</f>
        <v>1.5433801605953121E-4</v>
      </c>
    </row>
    <row r="217" spans="2:18">
      <c r="B217" s="76" t="s">
        <v>3464</v>
      </c>
      <c r="C217" s="86" t="s">
        <v>3083</v>
      </c>
      <c r="D217" s="73">
        <v>9524</v>
      </c>
      <c r="E217" s="73"/>
      <c r="F217" s="73" t="s">
        <v>514</v>
      </c>
      <c r="G217" s="94">
        <v>45008</v>
      </c>
      <c r="H217" s="73" t="s">
        <v>132</v>
      </c>
      <c r="I217" s="83">
        <v>2.3999999999983763</v>
      </c>
      <c r="J217" s="86" t="s">
        <v>130</v>
      </c>
      <c r="K217" s="86" t="s">
        <v>134</v>
      </c>
      <c r="L217" s="87">
        <v>6.25E-2</v>
      </c>
      <c r="M217" s="87">
        <v>7.0699999999869298E-2</v>
      </c>
      <c r="N217" s="83">
        <v>125018.90539499999</v>
      </c>
      <c r="O217" s="85">
        <v>98.53</v>
      </c>
      <c r="P217" s="83">
        <v>123.18113982300001</v>
      </c>
      <c r="Q217" s="84">
        <f t="shared" si="3"/>
        <v>7.0723375748402704E-4</v>
      </c>
      <c r="R217" s="84">
        <f>P217/'סכום נכסי הקרן'!$C$42</f>
        <v>5.0667409691677117E-5</v>
      </c>
    </row>
    <row r="218" spans="2:18">
      <c r="B218" s="76" t="s">
        <v>3464</v>
      </c>
      <c r="C218" s="86" t="s">
        <v>3083</v>
      </c>
      <c r="D218" s="73">
        <v>8814</v>
      </c>
      <c r="E218" s="73"/>
      <c r="F218" s="73" t="s">
        <v>514</v>
      </c>
      <c r="G218" s="94">
        <v>44558</v>
      </c>
      <c r="H218" s="73" t="s">
        <v>132</v>
      </c>
      <c r="I218" s="83">
        <v>2.3900000000000738</v>
      </c>
      <c r="J218" s="86" t="s">
        <v>130</v>
      </c>
      <c r="K218" s="86" t="s">
        <v>134</v>
      </c>
      <c r="L218" s="87">
        <v>6.25E-2</v>
      </c>
      <c r="M218" s="87">
        <v>7.0900000000059873E-2</v>
      </c>
      <c r="N218" s="83">
        <v>274587.01457699999</v>
      </c>
      <c r="O218" s="85">
        <v>98.53</v>
      </c>
      <c r="P218" s="83">
        <v>270.55063938200004</v>
      </c>
      <c r="Q218" s="84">
        <f t="shared" si="3"/>
        <v>1.5533428701405064E-3</v>
      </c>
      <c r="R218" s="84">
        <f>P218/'סכום נכסי הקרן'!$C$42</f>
        <v>1.1128408218669084E-4</v>
      </c>
    </row>
    <row r="219" spans="2:18">
      <c r="B219" s="76" t="s">
        <v>3464</v>
      </c>
      <c r="C219" s="86" t="s">
        <v>3083</v>
      </c>
      <c r="D219" s="73">
        <v>9003</v>
      </c>
      <c r="E219" s="73"/>
      <c r="F219" s="73" t="s">
        <v>514</v>
      </c>
      <c r="G219" s="94">
        <v>44644</v>
      </c>
      <c r="H219" s="73" t="s">
        <v>132</v>
      </c>
      <c r="I219" s="83">
        <v>2.3900000000000778</v>
      </c>
      <c r="J219" s="86" t="s">
        <v>130</v>
      </c>
      <c r="K219" s="86" t="s">
        <v>134</v>
      </c>
      <c r="L219" s="87">
        <v>6.25E-2</v>
      </c>
      <c r="M219" s="87">
        <v>7.0899999999998201E-2</v>
      </c>
      <c r="N219" s="83">
        <v>394579.42656699999</v>
      </c>
      <c r="O219" s="85">
        <v>98.53</v>
      </c>
      <c r="P219" s="83">
        <v>388.77918632299992</v>
      </c>
      <c r="Q219" s="84">
        <f t="shared" si="3"/>
        <v>2.2321417480783744E-3</v>
      </c>
      <c r="R219" s="84">
        <f>P219/'סכום נכסי הקרן'!$C$42</f>
        <v>1.5991436953196854E-4</v>
      </c>
    </row>
    <row r="220" spans="2:18">
      <c r="B220" s="76" t="s">
        <v>3464</v>
      </c>
      <c r="C220" s="86" t="s">
        <v>3083</v>
      </c>
      <c r="D220" s="73">
        <v>9096</v>
      </c>
      <c r="E220" s="73"/>
      <c r="F220" s="73" t="s">
        <v>514</v>
      </c>
      <c r="G220" s="94">
        <v>44711</v>
      </c>
      <c r="H220" s="73" t="s">
        <v>132</v>
      </c>
      <c r="I220" s="83">
        <v>2.3899999999993646</v>
      </c>
      <c r="J220" s="86" t="s">
        <v>130</v>
      </c>
      <c r="K220" s="86" t="s">
        <v>134</v>
      </c>
      <c r="L220" s="87">
        <v>6.25E-2</v>
      </c>
      <c r="M220" s="87">
        <v>7.089999999995554E-2</v>
      </c>
      <c r="N220" s="83">
        <v>399465.87113499996</v>
      </c>
      <c r="O220" s="85">
        <v>98.53</v>
      </c>
      <c r="P220" s="83">
        <v>393.59380107500004</v>
      </c>
      <c r="Q220" s="84">
        <f t="shared" si="3"/>
        <v>2.2597844382400973E-3</v>
      </c>
      <c r="R220" s="84">
        <f>P220/'סכום נכסי הקרן'!$C$42</f>
        <v>1.6189473810541825E-4</v>
      </c>
    </row>
    <row r="221" spans="2:18">
      <c r="B221" s="76" t="s">
        <v>3464</v>
      </c>
      <c r="C221" s="86" t="s">
        <v>3083</v>
      </c>
      <c r="D221" s="73">
        <v>9127</v>
      </c>
      <c r="E221" s="73"/>
      <c r="F221" s="73" t="s">
        <v>514</v>
      </c>
      <c r="G221" s="94">
        <v>44738</v>
      </c>
      <c r="H221" s="73" t="s">
        <v>132</v>
      </c>
      <c r="I221" s="83">
        <v>2.3899999999962751</v>
      </c>
      <c r="J221" s="86" t="s">
        <v>130</v>
      </c>
      <c r="K221" s="86" t="s">
        <v>134</v>
      </c>
      <c r="L221" s="87">
        <v>6.25E-2</v>
      </c>
      <c r="M221" s="87">
        <v>7.0899999999841479E-2</v>
      </c>
      <c r="N221" s="83">
        <v>234318.69922899999</v>
      </c>
      <c r="O221" s="85">
        <v>98.53</v>
      </c>
      <c r="P221" s="83">
        <v>230.87426007399998</v>
      </c>
      <c r="Q221" s="84">
        <f t="shared" si="3"/>
        <v>1.3255444030888237E-3</v>
      </c>
      <c r="R221" s="84">
        <f>P221/'סכום נכסי הקרן'!$C$42</f>
        <v>9.4964218866953458E-5</v>
      </c>
    </row>
    <row r="222" spans="2:18">
      <c r="B222" s="76" t="s">
        <v>3465</v>
      </c>
      <c r="C222" s="86" t="s">
        <v>3083</v>
      </c>
      <c r="D222" s="73" t="s">
        <v>3223</v>
      </c>
      <c r="E222" s="73"/>
      <c r="F222" s="73" t="s">
        <v>514</v>
      </c>
      <c r="G222" s="94">
        <v>45016</v>
      </c>
      <c r="H222" s="73" t="s">
        <v>132</v>
      </c>
      <c r="I222" s="83">
        <v>5.5099999999999349</v>
      </c>
      <c r="J222" s="86" t="s">
        <v>350</v>
      </c>
      <c r="K222" s="86" t="s">
        <v>134</v>
      </c>
      <c r="L222" s="87">
        <v>4.5499999999999999E-2</v>
      </c>
      <c r="M222" s="87">
        <v>4.0599999999999713E-2</v>
      </c>
      <c r="N222" s="83">
        <v>2638519.2793840002</v>
      </c>
      <c r="O222" s="85">
        <v>103.02</v>
      </c>
      <c r="P222" s="83">
        <v>2718.2024496179997</v>
      </c>
      <c r="Q222" s="84">
        <f t="shared" si="3"/>
        <v>1.5606321997084484E-2</v>
      </c>
      <c r="R222" s="84">
        <f>P222/'סכום נכסי הקרן'!$C$42</f>
        <v>1.1180630195305277E-3</v>
      </c>
    </row>
    <row r="223" spans="2:18">
      <c r="B223" s="76" t="s">
        <v>3466</v>
      </c>
      <c r="C223" s="86" t="s">
        <v>3083</v>
      </c>
      <c r="D223" s="73" t="s">
        <v>3224</v>
      </c>
      <c r="E223" s="73"/>
      <c r="F223" s="73" t="s">
        <v>537</v>
      </c>
      <c r="G223" s="94">
        <v>44294</v>
      </c>
      <c r="H223" s="73" t="s">
        <v>132</v>
      </c>
      <c r="I223" s="83">
        <v>7.4000000000138009</v>
      </c>
      <c r="J223" s="86" t="s">
        <v>564</v>
      </c>
      <c r="K223" s="86" t="s">
        <v>134</v>
      </c>
      <c r="L223" s="87">
        <v>0.03</v>
      </c>
      <c r="M223" s="87">
        <v>6.9700000000136791E-2</v>
      </c>
      <c r="N223" s="83">
        <v>301928.766978</v>
      </c>
      <c r="O223" s="85">
        <v>81.599999999999994</v>
      </c>
      <c r="P223" s="83">
        <v>246.373880579</v>
      </c>
      <c r="Q223" s="84">
        <f t="shared" si="3"/>
        <v>1.4145341207118204E-3</v>
      </c>
      <c r="R223" s="84">
        <f>P223/'סכום נכסי הקרן'!$C$42</f>
        <v>1.013395911302788E-4</v>
      </c>
    </row>
    <row r="224" spans="2:18">
      <c r="B224" s="76" t="s">
        <v>3467</v>
      </c>
      <c r="C224" s="86" t="s">
        <v>3083</v>
      </c>
      <c r="D224" s="73" t="s">
        <v>3225</v>
      </c>
      <c r="E224" s="73"/>
      <c r="F224" s="73" t="s">
        <v>537</v>
      </c>
      <c r="G224" s="94">
        <v>42326</v>
      </c>
      <c r="H224" s="73" t="s">
        <v>132</v>
      </c>
      <c r="I224" s="83">
        <v>5.8100000000343046</v>
      </c>
      <c r="J224" s="86" t="s">
        <v>564</v>
      </c>
      <c r="K224" s="86" t="s">
        <v>134</v>
      </c>
      <c r="L224" s="87">
        <v>7.5499999999999998E-2</v>
      </c>
      <c r="M224" s="87">
        <v>0.11460000000077514</v>
      </c>
      <c r="N224" s="83">
        <v>92564.132788999996</v>
      </c>
      <c r="O224" s="85">
        <v>82.51</v>
      </c>
      <c r="P224" s="83">
        <v>76.374630997999986</v>
      </c>
      <c r="Q224" s="84">
        <f t="shared" si="3"/>
        <v>4.384982744500154E-4</v>
      </c>
      <c r="R224" s="84">
        <f>P224/'סכום נכסי הקרן'!$C$42</f>
        <v>3.14147500533502E-5</v>
      </c>
    </row>
    <row r="225" spans="2:18">
      <c r="B225" s="76" t="s">
        <v>3467</v>
      </c>
      <c r="C225" s="86" t="s">
        <v>3083</v>
      </c>
      <c r="D225" s="73" t="s">
        <v>3226</v>
      </c>
      <c r="E225" s="73"/>
      <c r="F225" s="73" t="s">
        <v>537</v>
      </c>
      <c r="G225" s="94">
        <v>42606</v>
      </c>
      <c r="H225" s="73" t="s">
        <v>132</v>
      </c>
      <c r="I225" s="83">
        <v>5.810000000005922</v>
      </c>
      <c r="J225" s="86" t="s">
        <v>564</v>
      </c>
      <c r="K225" s="86" t="s">
        <v>134</v>
      </c>
      <c r="L225" s="87">
        <v>7.5499999999999998E-2</v>
      </c>
      <c r="M225" s="87">
        <v>0.11490000000009662</v>
      </c>
      <c r="N225" s="83">
        <v>389350.45320200006</v>
      </c>
      <c r="O225" s="85">
        <v>82.4</v>
      </c>
      <c r="P225" s="83">
        <v>320.82462350999998</v>
      </c>
      <c r="Q225" s="84">
        <f t="shared" si="3"/>
        <v>1.8419865598289413E-3</v>
      </c>
      <c r="R225" s="84">
        <f>P225/'סכום נכסי הקרן'!$C$42</f>
        <v>1.319629990590823E-4</v>
      </c>
    </row>
    <row r="226" spans="2:18">
      <c r="B226" s="76" t="s">
        <v>3467</v>
      </c>
      <c r="C226" s="86" t="s">
        <v>3083</v>
      </c>
      <c r="D226" s="73" t="s">
        <v>3227</v>
      </c>
      <c r="E226" s="73"/>
      <c r="F226" s="73" t="s">
        <v>537</v>
      </c>
      <c r="G226" s="94">
        <v>42648</v>
      </c>
      <c r="H226" s="73" t="s">
        <v>132</v>
      </c>
      <c r="I226" s="83">
        <v>5.8099999999926997</v>
      </c>
      <c r="J226" s="86" t="s">
        <v>564</v>
      </c>
      <c r="K226" s="86" t="s">
        <v>134</v>
      </c>
      <c r="L226" s="87">
        <v>7.5499999999999998E-2</v>
      </c>
      <c r="M226" s="87">
        <v>0.11469999999982852</v>
      </c>
      <c r="N226" s="83">
        <v>357153.397597</v>
      </c>
      <c r="O226" s="85">
        <v>82.46</v>
      </c>
      <c r="P226" s="83">
        <v>294.50854471500003</v>
      </c>
      <c r="Q226" s="84">
        <f t="shared" si="3"/>
        <v>1.690895091482596E-3</v>
      </c>
      <c r="R226" s="84">
        <f>P226/'סכום נכסי הקרן'!$C$42</f>
        <v>1.2113855346862384E-4</v>
      </c>
    </row>
    <row r="227" spans="2:18">
      <c r="B227" s="76" t="s">
        <v>3467</v>
      </c>
      <c r="C227" s="86" t="s">
        <v>3083</v>
      </c>
      <c r="D227" s="73" t="s">
        <v>3228</v>
      </c>
      <c r="E227" s="73"/>
      <c r="F227" s="73" t="s">
        <v>537</v>
      </c>
      <c r="G227" s="94">
        <v>42718</v>
      </c>
      <c r="H227" s="73" t="s">
        <v>132</v>
      </c>
      <c r="I227" s="83">
        <v>5.809999999988043</v>
      </c>
      <c r="J227" s="86" t="s">
        <v>564</v>
      </c>
      <c r="K227" s="86" t="s">
        <v>134</v>
      </c>
      <c r="L227" s="87">
        <v>7.5499999999999998E-2</v>
      </c>
      <c r="M227" s="87">
        <v>0.11469999999975598</v>
      </c>
      <c r="N227" s="83">
        <v>249534.09706500001</v>
      </c>
      <c r="O227" s="85">
        <v>82.45</v>
      </c>
      <c r="P227" s="83">
        <v>205.74076606600002</v>
      </c>
      <c r="Q227" s="84">
        <f t="shared" si="3"/>
        <v>1.181242642027662E-3</v>
      </c>
      <c r="R227" s="84">
        <f>P227/'סכום נכסי הקרן'!$C$42</f>
        <v>8.4626199266578958E-5</v>
      </c>
    </row>
    <row r="228" spans="2:18">
      <c r="B228" s="76" t="s">
        <v>3467</v>
      </c>
      <c r="C228" s="86" t="s">
        <v>3083</v>
      </c>
      <c r="D228" s="73" t="s">
        <v>3229</v>
      </c>
      <c r="E228" s="73"/>
      <c r="F228" s="73" t="s">
        <v>537</v>
      </c>
      <c r="G228" s="94">
        <v>42900</v>
      </c>
      <c r="H228" s="73" t="s">
        <v>132</v>
      </c>
      <c r="I228" s="83">
        <v>5.7899999999899041</v>
      </c>
      <c r="J228" s="86" t="s">
        <v>564</v>
      </c>
      <c r="K228" s="86" t="s">
        <v>134</v>
      </c>
      <c r="L228" s="87">
        <v>7.5499999999999998E-2</v>
      </c>
      <c r="M228" s="87">
        <v>0.11559999999984343</v>
      </c>
      <c r="N228" s="83">
        <v>295582.61761700001</v>
      </c>
      <c r="O228" s="85">
        <v>82.1</v>
      </c>
      <c r="P228" s="83">
        <v>242.673219555</v>
      </c>
      <c r="Q228" s="84">
        <f t="shared" si="3"/>
        <v>1.3932870986032499E-3</v>
      </c>
      <c r="R228" s="84">
        <f>P228/'סכום נכסי הקרן'!$C$42</f>
        <v>9.9817418917045079E-5</v>
      </c>
    </row>
    <row r="229" spans="2:18">
      <c r="B229" s="76" t="s">
        <v>3467</v>
      </c>
      <c r="C229" s="86" t="s">
        <v>3083</v>
      </c>
      <c r="D229" s="73" t="s">
        <v>3230</v>
      </c>
      <c r="E229" s="73"/>
      <c r="F229" s="73" t="s">
        <v>537</v>
      </c>
      <c r="G229" s="94">
        <v>43075</v>
      </c>
      <c r="H229" s="73" t="s">
        <v>132</v>
      </c>
      <c r="I229" s="83">
        <v>5.7900000000161649</v>
      </c>
      <c r="J229" s="86" t="s">
        <v>564</v>
      </c>
      <c r="K229" s="86" t="s">
        <v>134</v>
      </c>
      <c r="L229" s="87">
        <v>7.5499999999999998E-2</v>
      </c>
      <c r="M229" s="87">
        <v>0.11590000000033461</v>
      </c>
      <c r="N229" s="83">
        <v>183410.68868699999</v>
      </c>
      <c r="O229" s="85">
        <v>81.96</v>
      </c>
      <c r="P229" s="83">
        <v>150.32333048300001</v>
      </c>
      <c r="Q229" s="84">
        <f t="shared" si="3"/>
        <v>8.6306827496293961E-4</v>
      </c>
      <c r="R229" s="84">
        <f>P229/'סכום נכסי הקרן'!$C$42</f>
        <v>6.1831655257807633E-5</v>
      </c>
    </row>
    <row r="230" spans="2:18">
      <c r="B230" s="76" t="s">
        <v>3467</v>
      </c>
      <c r="C230" s="86" t="s">
        <v>3083</v>
      </c>
      <c r="D230" s="73" t="s">
        <v>3231</v>
      </c>
      <c r="E230" s="73"/>
      <c r="F230" s="73" t="s">
        <v>537</v>
      </c>
      <c r="G230" s="94">
        <v>43292</v>
      </c>
      <c r="H230" s="73" t="s">
        <v>132</v>
      </c>
      <c r="I230" s="83">
        <v>5.78000000000669</v>
      </c>
      <c r="J230" s="86" t="s">
        <v>564</v>
      </c>
      <c r="K230" s="86" t="s">
        <v>134</v>
      </c>
      <c r="L230" s="87">
        <v>7.5499999999999998E-2</v>
      </c>
      <c r="M230" s="87">
        <v>0.1160000000001416</v>
      </c>
      <c r="N230" s="83">
        <v>500119.25397100003</v>
      </c>
      <c r="O230" s="85">
        <v>81.900000000000006</v>
      </c>
      <c r="P230" s="83">
        <v>409.59747416699997</v>
      </c>
      <c r="Q230" s="84">
        <f t="shared" si="3"/>
        <v>2.3516681297748934E-3</v>
      </c>
      <c r="R230" s="84">
        <f>P230/'סכום נכסי הקרן'!$C$42</f>
        <v>1.6847743950182655E-4</v>
      </c>
    </row>
    <row r="231" spans="2:18">
      <c r="B231" s="76" t="s">
        <v>3439</v>
      </c>
      <c r="C231" s="86" t="s">
        <v>3083</v>
      </c>
      <c r="D231" s="73" t="s">
        <v>3232</v>
      </c>
      <c r="E231" s="73"/>
      <c r="F231" s="73" t="s">
        <v>537</v>
      </c>
      <c r="G231" s="94">
        <v>44858</v>
      </c>
      <c r="H231" s="73" t="s">
        <v>132</v>
      </c>
      <c r="I231" s="83">
        <v>5.7199999999616047</v>
      </c>
      <c r="J231" s="86" t="s">
        <v>564</v>
      </c>
      <c r="K231" s="86" t="s">
        <v>134</v>
      </c>
      <c r="L231" s="87">
        <v>3.49E-2</v>
      </c>
      <c r="M231" s="87">
        <v>5.5699999999478916E-2</v>
      </c>
      <c r="N231" s="83">
        <v>40161.430754000001</v>
      </c>
      <c r="O231" s="85">
        <v>90.79</v>
      </c>
      <c r="P231" s="83">
        <v>36.462560169999996</v>
      </c>
      <c r="Q231" s="84">
        <f t="shared" si="3"/>
        <v>2.0934660511804704E-4</v>
      </c>
      <c r="R231" s="84">
        <f>P231/'סכום נכסי הקרן'!$C$42</f>
        <v>1.4997941058147807E-5</v>
      </c>
    </row>
    <row r="232" spans="2:18">
      <c r="B232" s="76" t="s">
        <v>3439</v>
      </c>
      <c r="C232" s="86" t="s">
        <v>3083</v>
      </c>
      <c r="D232" s="73" t="s">
        <v>3233</v>
      </c>
      <c r="E232" s="73"/>
      <c r="F232" s="73" t="s">
        <v>537</v>
      </c>
      <c r="G232" s="94">
        <v>44858</v>
      </c>
      <c r="H232" s="73" t="s">
        <v>132</v>
      </c>
      <c r="I232" s="83">
        <v>5.7500000000247899</v>
      </c>
      <c r="J232" s="86" t="s">
        <v>564</v>
      </c>
      <c r="K232" s="86" t="s">
        <v>134</v>
      </c>
      <c r="L232" s="87">
        <v>3.49E-2</v>
      </c>
      <c r="M232" s="87">
        <v>5.5600000000423096E-2</v>
      </c>
      <c r="N232" s="83">
        <v>33315.030232999998</v>
      </c>
      <c r="O232" s="85">
        <v>90.81</v>
      </c>
      <c r="P232" s="83">
        <v>30.253376787000001</v>
      </c>
      <c r="Q232" s="84">
        <f t="shared" si="3"/>
        <v>1.7369712094233289E-4</v>
      </c>
      <c r="R232" s="84">
        <f>P232/'סכום נכסי הקרן'!$C$42</f>
        <v>1.2443952364998267E-5</v>
      </c>
    </row>
    <row r="233" spans="2:18">
      <c r="B233" s="76" t="s">
        <v>3439</v>
      </c>
      <c r="C233" s="86" t="s">
        <v>3083</v>
      </c>
      <c r="D233" s="73" t="s">
        <v>3234</v>
      </c>
      <c r="E233" s="73"/>
      <c r="F233" s="73" t="s">
        <v>537</v>
      </c>
      <c r="G233" s="94">
        <v>44858</v>
      </c>
      <c r="H233" s="73" t="s">
        <v>132</v>
      </c>
      <c r="I233" s="83">
        <v>5.6200000000158097</v>
      </c>
      <c r="J233" s="86" t="s">
        <v>564</v>
      </c>
      <c r="K233" s="86" t="s">
        <v>134</v>
      </c>
      <c r="L233" s="87">
        <v>3.49E-2</v>
      </c>
      <c r="M233" s="87">
        <v>5.580000000010539E-2</v>
      </c>
      <c r="N233" s="83">
        <v>41740.062690999999</v>
      </c>
      <c r="O233" s="85">
        <v>90.92</v>
      </c>
      <c r="P233" s="83">
        <v>37.950062120000005</v>
      </c>
      <c r="Q233" s="84">
        <f t="shared" si="3"/>
        <v>2.1788696766766272E-4</v>
      </c>
      <c r="R233" s="84">
        <f>P233/'סכום נכסי הקרן'!$C$42</f>
        <v>1.5609786920477998E-5</v>
      </c>
    </row>
    <row r="234" spans="2:18">
      <c r="B234" s="76" t="s">
        <v>3439</v>
      </c>
      <c r="C234" s="86" t="s">
        <v>3083</v>
      </c>
      <c r="D234" s="73" t="s">
        <v>3235</v>
      </c>
      <c r="E234" s="73"/>
      <c r="F234" s="73" t="s">
        <v>537</v>
      </c>
      <c r="G234" s="94">
        <v>44858</v>
      </c>
      <c r="H234" s="73" t="s">
        <v>132</v>
      </c>
      <c r="I234" s="83">
        <v>5.6499999999913539</v>
      </c>
      <c r="J234" s="86" t="s">
        <v>564</v>
      </c>
      <c r="K234" s="86" t="s">
        <v>134</v>
      </c>
      <c r="L234" s="87">
        <v>3.49E-2</v>
      </c>
      <c r="M234" s="87">
        <v>5.5800000000025933E-2</v>
      </c>
      <c r="N234" s="83">
        <v>50886.694631000006</v>
      </c>
      <c r="O234" s="85">
        <v>90.91</v>
      </c>
      <c r="P234" s="83">
        <v>46.261090536000005</v>
      </c>
      <c r="Q234" s="84">
        <f t="shared" si="3"/>
        <v>2.6560401155644407E-4</v>
      </c>
      <c r="R234" s="84">
        <f>P234/'סכום נכסי הקרן'!$C$42</f>
        <v>1.9028315782264159E-5</v>
      </c>
    </row>
    <row r="235" spans="2:18">
      <c r="B235" s="76" t="s">
        <v>3439</v>
      </c>
      <c r="C235" s="86" t="s">
        <v>3083</v>
      </c>
      <c r="D235" s="73" t="s">
        <v>3236</v>
      </c>
      <c r="E235" s="73"/>
      <c r="F235" s="73" t="s">
        <v>537</v>
      </c>
      <c r="G235" s="94">
        <v>44858</v>
      </c>
      <c r="H235" s="73" t="s">
        <v>132</v>
      </c>
      <c r="I235" s="83">
        <v>5.8699999998828973</v>
      </c>
      <c r="J235" s="86" t="s">
        <v>564</v>
      </c>
      <c r="K235" s="86" t="s">
        <v>134</v>
      </c>
      <c r="L235" s="87">
        <v>3.49E-2</v>
      </c>
      <c r="M235" s="87">
        <v>5.5499999999005727E-2</v>
      </c>
      <c r="N235" s="83">
        <v>29950.071927000001</v>
      </c>
      <c r="O235" s="85">
        <v>90.67</v>
      </c>
      <c r="P235" s="83">
        <v>27.155728114000002</v>
      </c>
      <c r="Q235" s="84">
        <f t="shared" si="3"/>
        <v>1.5591224158889355E-4</v>
      </c>
      <c r="R235" s="84">
        <f>P235/'סכום נכסי הקרן'!$C$42</f>
        <v>1.116981385141337E-5</v>
      </c>
    </row>
    <row r="236" spans="2:18">
      <c r="B236" s="76" t="s">
        <v>3468</v>
      </c>
      <c r="C236" s="86" t="s">
        <v>3082</v>
      </c>
      <c r="D236" s="73" t="s">
        <v>3237</v>
      </c>
      <c r="E236" s="73"/>
      <c r="F236" s="73" t="s">
        <v>537</v>
      </c>
      <c r="G236" s="94">
        <v>42372</v>
      </c>
      <c r="H236" s="73" t="s">
        <v>132</v>
      </c>
      <c r="I236" s="83">
        <v>9.8100000000039245</v>
      </c>
      <c r="J236" s="86" t="s">
        <v>130</v>
      </c>
      <c r="K236" s="86" t="s">
        <v>134</v>
      </c>
      <c r="L236" s="87">
        <v>6.7000000000000004E-2</v>
      </c>
      <c r="M236" s="87">
        <v>3.4000000000014144E-2</v>
      </c>
      <c r="N236" s="83">
        <v>382486.18730800005</v>
      </c>
      <c r="O236" s="85">
        <v>147.91999999999999</v>
      </c>
      <c r="P236" s="83">
        <v>565.77356883799996</v>
      </c>
      <c r="Q236" s="84">
        <f t="shared" si="3"/>
        <v>3.2483395392298091E-3</v>
      </c>
      <c r="R236" s="84">
        <f>P236/'סכום נכסי הקרן'!$C$42</f>
        <v>2.327164795375984E-4</v>
      </c>
    </row>
    <row r="237" spans="2:18">
      <c r="B237" s="76" t="s">
        <v>3469</v>
      </c>
      <c r="C237" s="86" t="s">
        <v>3083</v>
      </c>
      <c r="D237" s="73" t="s">
        <v>3238</v>
      </c>
      <c r="E237" s="73"/>
      <c r="F237" s="73" t="s">
        <v>3239</v>
      </c>
      <c r="G237" s="94">
        <v>41816</v>
      </c>
      <c r="H237" s="73" t="s">
        <v>132</v>
      </c>
      <c r="I237" s="83">
        <v>5.6400000000198789</v>
      </c>
      <c r="J237" s="86" t="s">
        <v>564</v>
      </c>
      <c r="K237" s="86" t="s">
        <v>134</v>
      </c>
      <c r="L237" s="87">
        <v>4.4999999999999998E-2</v>
      </c>
      <c r="M237" s="87">
        <v>9.8100000000364118E-2</v>
      </c>
      <c r="N237" s="83">
        <v>121451.05585599999</v>
      </c>
      <c r="O237" s="85">
        <v>81.180000000000007</v>
      </c>
      <c r="P237" s="83">
        <v>98.593970361000004</v>
      </c>
      <c r="Q237" s="84">
        <f t="shared" si="3"/>
        <v>5.6606867109585909E-4</v>
      </c>
      <c r="R237" s="84">
        <f>P237/'סכום נכסי הקרן'!$C$42</f>
        <v>4.0554106712991408E-5</v>
      </c>
    </row>
    <row r="238" spans="2:18">
      <c r="B238" s="76" t="s">
        <v>3469</v>
      </c>
      <c r="C238" s="86" t="s">
        <v>3083</v>
      </c>
      <c r="D238" s="73" t="s">
        <v>3240</v>
      </c>
      <c r="E238" s="73"/>
      <c r="F238" s="73" t="s">
        <v>3239</v>
      </c>
      <c r="G238" s="94">
        <v>42625</v>
      </c>
      <c r="H238" s="73" t="s">
        <v>132</v>
      </c>
      <c r="I238" s="83">
        <v>5.6399999999637593</v>
      </c>
      <c r="J238" s="86" t="s">
        <v>564</v>
      </c>
      <c r="K238" s="86" t="s">
        <v>134</v>
      </c>
      <c r="L238" s="87">
        <v>4.4999999999999998E-2</v>
      </c>
      <c r="M238" s="87">
        <v>9.8099999999637616E-2</v>
      </c>
      <c r="N238" s="83">
        <v>33819.088603999997</v>
      </c>
      <c r="O238" s="85">
        <v>81.59</v>
      </c>
      <c r="P238" s="83">
        <v>27.592996999999997</v>
      </c>
      <c r="Q238" s="84">
        <f t="shared" si="3"/>
        <v>1.5842278271329779E-4</v>
      </c>
      <c r="R238" s="84">
        <f>P238/'סכום נכסי הקרן'!$C$42</f>
        <v>1.1349673218068201E-5</v>
      </c>
    </row>
    <row r="239" spans="2:18">
      <c r="B239" s="76" t="s">
        <v>3469</v>
      </c>
      <c r="C239" s="86" t="s">
        <v>3083</v>
      </c>
      <c r="D239" s="73" t="s">
        <v>3241</v>
      </c>
      <c r="E239" s="73"/>
      <c r="F239" s="73" t="s">
        <v>3239</v>
      </c>
      <c r="G239" s="94">
        <v>42716</v>
      </c>
      <c r="H239" s="73" t="s">
        <v>132</v>
      </c>
      <c r="I239" s="83">
        <v>5.6400000000401587</v>
      </c>
      <c r="J239" s="86" t="s">
        <v>564</v>
      </c>
      <c r="K239" s="86" t="s">
        <v>134</v>
      </c>
      <c r="L239" s="87">
        <v>4.4999999999999998E-2</v>
      </c>
      <c r="M239" s="87">
        <v>9.8100000000411178E-2</v>
      </c>
      <c r="N239" s="83">
        <v>25586.127467999999</v>
      </c>
      <c r="O239" s="85">
        <v>81.75</v>
      </c>
      <c r="P239" s="83">
        <v>20.916659594000002</v>
      </c>
      <c r="Q239" s="84">
        <f t="shared" si="3"/>
        <v>1.2009117450881751E-4</v>
      </c>
      <c r="R239" s="84">
        <f>P239/'סכום נכסי הקרן'!$C$42</f>
        <v>8.6035326719120473E-6</v>
      </c>
    </row>
    <row r="240" spans="2:18">
      <c r="B240" s="76" t="s">
        <v>3469</v>
      </c>
      <c r="C240" s="86" t="s">
        <v>3083</v>
      </c>
      <c r="D240" s="73" t="s">
        <v>3242</v>
      </c>
      <c r="E240" s="73"/>
      <c r="F240" s="73" t="s">
        <v>3239</v>
      </c>
      <c r="G240" s="94">
        <v>42803</v>
      </c>
      <c r="H240" s="73" t="s">
        <v>132</v>
      </c>
      <c r="I240" s="83">
        <v>5.6400000000136421</v>
      </c>
      <c r="J240" s="86" t="s">
        <v>564</v>
      </c>
      <c r="K240" s="86" t="s">
        <v>134</v>
      </c>
      <c r="L240" s="87">
        <v>4.4999999999999998E-2</v>
      </c>
      <c r="M240" s="87">
        <v>9.8000000000281737E-2</v>
      </c>
      <c r="N240" s="83">
        <v>163975.108297</v>
      </c>
      <c r="O240" s="85">
        <v>82.25</v>
      </c>
      <c r="P240" s="83">
        <v>134.86953249400003</v>
      </c>
      <c r="Q240" s="84">
        <f t="shared" si="3"/>
        <v>7.743416433140997E-4</v>
      </c>
      <c r="R240" s="84">
        <f>P240/'סכום נכסי הקרן'!$C$42</f>
        <v>5.5475130913852201E-5</v>
      </c>
    </row>
    <row r="241" spans="2:18">
      <c r="B241" s="76" t="s">
        <v>3469</v>
      </c>
      <c r="C241" s="86" t="s">
        <v>3083</v>
      </c>
      <c r="D241" s="73" t="s">
        <v>3243</v>
      </c>
      <c r="E241" s="73"/>
      <c r="F241" s="73" t="s">
        <v>3239</v>
      </c>
      <c r="G241" s="94">
        <v>42898</v>
      </c>
      <c r="H241" s="73" t="s">
        <v>132</v>
      </c>
      <c r="I241" s="83">
        <v>5.6400000001077695</v>
      </c>
      <c r="J241" s="86" t="s">
        <v>564</v>
      </c>
      <c r="K241" s="86" t="s">
        <v>134</v>
      </c>
      <c r="L241" s="87">
        <v>4.4999999999999998E-2</v>
      </c>
      <c r="M241" s="87">
        <v>9.8100000001537319E-2</v>
      </c>
      <c r="N241" s="83">
        <v>30839.515907000001</v>
      </c>
      <c r="O241" s="85">
        <v>81.84</v>
      </c>
      <c r="P241" s="83">
        <v>25.239061751999998</v>
      </c>
      <c r="Q241" s="84">
        <f t="shared" si="3"/>
        <v>1.4490786904462031E-4</v>
      </c>
      <c r="R241" s="84">
        <f>P241/'סכום נכסי הקרן'!$C$42</f>
        <v>1.0381442190416788E-5</v>
      </c>
    </row>
    <row r="242" spans="2:18">
      <c r="B242" s="76" t="s">
        <v>3469</v>
      </c>
      <c r="C242" s="86" t="s">
        <v>3083</v>
      </c>
      <c r="D242" s="73" t="s">
        <v>3244</v>
      </c>
      <c r="E242" s="73"/>
      <c r="F242" s="73" t="s">
        <v>3239</v>
      </c>
      <c r="G242" s="94">
        <v>42989</v>
      </c>
      <c r="H242" s="73" t="s">
        <v>132</v>
      </c>
      <c r="I242" s="83">
        <v>5.6299999999996864</v>
      </c>
      <c r="J242" s="86" t="s">
        <v>564</v>
      </c>
      <c r="K242" s="86" t="s">
        <v>134</v>
      </c>
      <c r="L242" s="87">
        <v>4.4999999999999998E-2</v>
      </c>
      <c r="M242" s="87">
        <v>9.8100000000040724E-2</v>
      </c>
      <c r="N242" s="83">
        <v>38861.672256999998</v>
      </c>
      <c r="O242" s="85">
        <v>82.16</v>
      </c>
      <c r="P242" s="83">
        <v>31.928750627000003</v>
      </c>
      <c r="Q242" s="84">
        <f t="shared" si="3"/>
        <v>1.833161335424453E-4</v>
      </c>
      <c r="R242" s="84">
        <f>P242/'סכום נכסי הקרן'!$C$42</f>
        <v>1.3133074521685348E-5</v>
      </c>
    </row>
    <row r="243" spans="2:18">
      <c r="B243" s="76" t="s">
        <v>3469</v>
      </c>
      <c r="C243" s="86" t="s">
        <v>3083</v>
      </c>
      <c r="D243" s="73" t="s">
        <v>3245</v>
      </c>
      <c r="E243" s="73"/>
      <c r="F243" s="73" t="s">
        <v>3239</v>
      </c>
      <c r="G243" s="94">
        <v>43080</v>
      </c>
      <c r="H243" s="73" t="s">
        <v>132</v>
      </c>
      <c r="I243" s="83">
        <v>5.6300000001058628</v>
      </c>
      <c r="J243" s="86" t="s">
        <v>564</v>
      </c>
      <c r="K243" s="86" t="s">
        <v>134</v>
      </c>
      <c r="L243" s="87">
        <v>4.4999999999999998E-2</v>
      </c>
      <c r="M243" s="87">
        <v>9.810000000150651E-2</v>
      </c>
      <c r="N243" s="83">
        <v>12040.689193</v>
      </c>
      <c r="O243" s="85">
        <v>81.59</v>
      </c>
      <c r="P243" s="83">
        <v>9.8239985920000006</v>
      </c>
      <c r="Q243" s="84">
        <f t="shared" si="3"/>
        <v>5.6403630033959691E-5</v>
      </c>
      <c r="R243" s="84">
        <f>P243/'סכום נכסי הקרן'!$C$42</f>
        <v>4.0408504271559239E-6</v>
      </c>
    </row>
    <row r="244" spans="2:18">
      <c r="B244" s="76" t="s">
        <v>3469</v>
      </c>
      <c r="C244" s="86" t="s">
        <v>3083</v>
      </c>
      <c r="D244" s="73" t="s">
        <v>3246</v>
      </c>
      <c r="E244" s="73"/>
      <c r="F244" s="73" t="s">
        <v>3239</v>
      </c>
      <c r="G244" s="94">
        <v>43171</v>
      </c>
      <c r="H244" s="73" t="s">
        <v>132</v>
      </c>
      <c r="I244" s="83">
        <v>5.5499999998647125</v>
      </c>
      <c r="J244" s="86" t="s">
        <v>564</v>
      </c>
      <c r="K244" s="86" t="s">
        <v>134</v>
      </c>
      <c r="L244" s="87">
        <v>4.4999999999999998E-2</v>
      </c>
      <c r="M244" s="87">
        <v>9.9099999998105981E-2</v>
      </c>
      <c r="N244" s="83">
        <v>8996.6261670000004</v>
      </c>
      <c r="O244" s="85">
        <v>82.16</v>
      </c>
      <c r="P244" s="83">
        <v>7.3916281399999999</v>
      </c>
      <c r="Q244" s="84">
        <f t="shared" si="3"/>
        <v>4.2438387490881025E-5</v>
      </c>
      <c r="R244" s="84">
        <f>P244/'סכום נכסי הקרן'!$C$42</f>
        <v>3.0403570854763356E-6</v>
      </c>
    </row>
    <row r="245" spans="2:18">
      <c r="B245" s="76" t="s">
        <v>3469</v>
      </c>
      <c r="C245" s="86" t="s">
        <v>3083</v>
      </c>
      <c r="D245" s="73" t="s">
        <v>3247</v>
      </c>
      <c r="E245" s="73"/>
      <c r="F245" s="73" t="s">
        <v>3239</v>
      </c>
      <c r="G245" s="94">
        <v>43341</v>
      </c>
      <c r="H245" s="73" t="s">
        <v>132</v>
      </c>
      <c r="I245" s="83">
        <v>5.68000000002157</v>
      </c>
      <c r="J245" s="86" t="s">
        <v>564</v>
      </c>
      <c r="K245" s="86" t="s">
        <v>134</v>
      </c>
      <c r="L245" s="87">
        <v>4.4999999999999998E-2</v>
      </c>
      <c r="M245" s="87">
        <v>9.5399999999838225E-2</v>
      </c>
      <c r="N245" s="83">
        <v>22570.356322</v>
      </c>
      <c r="O245" s="85">
        <v>82.16</v>
      </c>
      <c r="P245" s="83">
        <v>18.543805294999999</v>
      </c>
      <c r="Q245" s="84">
        <f t="shared" si="3"/>
        <v>1.064676387609322E-4</v>
      </c>
      <c r="R245" s="84">
        <f>P245/'סכום נכסי הקרן'!$C$42</f>
        <v>7.6275197767655602E-6</v>
      </c>
    </row>
    <row r="246" spans="2:18">
      <c r="B246" s="76" t="s">
        <v>3469</v>
      </c>
      <c r="C246" s="86" t="s">
        <v>3083</v>
      </c>
      <c r="D246" s="73" t="s">
        <v>3248</v>
      </c>
      <c r="E246" s="73"/>
      <c r="F246" s="73" t="s">
        <v>3239</v>
      </c>
      <c r="G246" s="94">
        <v>43990</v>
      </c>
      <c r="H246" s="73" t="s">
        <v>132</v>
      </c>
      <c r="I246" s="83">
        <v>5.6499999999126453</v>
      </c>
      <c r="J246" s="86" t="s">
        <v>564</v>
      </c>
      <c r="K246" s="86" t="s">
        <v>134</v>
      </c>
      <c r="L246" s="87">
        <v>4.4999999999999998E-2</v>
      </c>
      <c r="M246" s="87">
        <v>9.759999999906821E-2</v>
      </c>
      <c r="N246" s="83">
        <v>23278.782607000001</v>
      </c>
      <c r="O246" s="85">
        <v>81.14</v>
      </c>
      <c r="P246" s="83">
        <v>18.888404400999999</v>
      </c>
      <c r="Q246" s="84">
        <f t="shared" si="3"/>
        <v>1.0844612443586757E-4</v>
      </c>
      <c r="R246" s="84">
        <f>P246/'סכום נכסי הקרן'!$C$42</f>
        <v>7.7692618008138528E-6</v>
      </c>
    </row>
    <row r="247" spans="2:18">
      <c r="B247" s="76" t="s">
        <v>3469</v>
      </c>
      <c r="C247" s="86" t="s">
        <v>3083</v>
      </c>
      <c r="D247" s="73" t="s">
        <v>3249</v>
      </c>
      <c r="E247" s="73"/>
      <c r="F247" s="73" t="s">
        <v>3239</v>
      </c>
      <c r="G247" s="94">
        <v>41893</v>
      </c>
      <c r="H247" s="73" t="s">
        <v>132</v>
      </c>
      <c r="I247" s="83">
        <v>5.629999999948617</v>
      </c>
      <c r="J247" s="86" t="s">
        <v>564</v>
      </c>
      <c r="K247" s="86" t="s">
        <v>134</v>
      </c>
      <c r="L247" s="87">
        <v>4.4999999999999998E-2</v>
      </c>
      <c r="M247" s="87">
        <v>9.8099999999413504E-2</v>
      </c>
      <c r="N247" s="83">
        <v>23827.473120999999</v>
      </c>
      <c r="O247" s="85">
        <v>80.86</v>
      </c>
      <c r="P247" s="83">
        <v>19.266896672999998</v>
      </c>
      <c r="Q247" s="84">
        <f t="shared" si="3"/>
        <v>1.1061920476366663E-4</v>
      </c>
      <c r="R247" s="84">
        <f>P247/'סכום נכסי הקרן'!$C$42</f>
        <v>7.9249449113786162E-6</v>
      </c>
    </row>
    <row r="248" spans="2:18">
      <c r="B248" s="76" t="s">
        <v>3469</v>
      </c>
      <c r="C248" s="86" t="s">
        <v>3083</v>
      </c>
      <c r="D248" s="73" t="s">
        <v>3250</v>
      </c>
      <c r="E248" s="73"/>
      <c r="F248" s="73" t="s">
        <v>3239</v>
      </c>
      <c r="G248" s="94">
        <v>42151</v>
      </c>
      <c r="H248" s="73" t="s">
        <v>132</v>
      </c>
      <c r="I248" s="83">
        <v>5.6399999999590262</v>
      </c>
      <c r="J248" s="86" t="s">
        <v>564</v>
      </c>
      <c r="K248" s="86" t="s">
        <v>134</v>
      </c>
      <c r="L248" s="87">
        <v>4.4999999999999998E-2</v>
      </c>
      <c r="M248" s="87">
        <v>9.8099999999378365E-2</v>
      </c>
      <c r="N248" s="83">
        <v>87260.265956000003</v>
      </c>
      <c r="O248" s="85">
        <v>81.67</v>
      </c>
      <c r="P248" s="83">
        <v>71.26545890300001</v>
      </c>
      <c r="Q248" s="84">
        <f t="shared" si="3"/>
        <v>4.0916440902571857E-4</v>
      </c>
      <c r="R248" s="84">
        <f>P248/'סכום נכסי הקרן'!$C$42</f>
        <v>2.9313222854506135E-5</v>
      </c>
    </row>
    <row r="249" spans="2:18">
      <c r="B249" s="76" t="s">
        <v>3469</v>
      </c>
      <c r="C249" s="86" t="s">
        <v>3083</v>
      </c>
      <c r="D249" s="73" t="s">
        <v>3251</v>
      </c>
      <c r="E249" s="73"/>
      <c r="F249" s="73" t="s">
        <v>3239</v>
      </c>
      <c r="G249" s="94">
        <v>42166</v>
      </c>
      <c r="H249" s="73" t="s">
        <v>132</v>
      </c>
      <c r="I249" s="83">
        <v>5.6399999999761397</v>
      </c>
      <c r="J249" s="86" t="s">
        <v>564</v>
      </c>
      <c r="K249" s="86" t="s">
        <v>134</v>
      </c>
      <c r="L249" s="87">
        <v>4.4999999999999998E-2</v>
      </c>
      <c r="M249" s="87">
        <v>9.8099999999567492E-2</v>
      </c>
      <c r="N249" s="83">
        <v>82102.318864999994</v>
      </c>
      <c r="O249" s="85">
        <v>81.67</v>
      </c>
      <c r="P249" s="83">
        <v>67.052963590000005</v>
      </c>
      <c r="Q249" s="84">
        <f t="shared" si="3"/>
        <v>3.8497873504285309E-4</v>
      </c>
      <c r="R249" s="84">
        <f>P249/'סכום נכסי הקרן'!$C$42</f>
        <v>2.7580520704203507E-5</v>
      </c>
    </row>
    <row r="250" spans="2:18">
      <c r="B250" s="76" t="s">
        <v>3469</v>
      </c>
      <c r="C250" s="86" t="s">
        <v>3083</v>
      </c>
      <c r="D250" s="73" t="s">
        <v>3252</v>
      </c>
      <c r="E250" s="73"/>
      <c r="F250" s="73" t="s">
        <v>3239</v>
      </c>
      <c r="G250" s="94">
        <v>42257</v>
      </c>
      <c r="H250" s="73" t="s">
        <v>132</v>
      </c>
      <c r="I250" s="83">
        <v>5.6399999999706081</v>
      </c>
      <c r="J250" s="86" t="s">
        <v>564</v>
      </c>
      <c r="K250" s="86" t="s">
        <v>134</v>
      </c>
      <c r="L250" s="87">
        <v>4.4999999999999998E-2</v>
      </c>
      <c r="M250" s="87">
        <v>9.8099999999460188E-2</v>
      </c>
      <c r="N250" s="83">
        <v>43629.538758000002</v>
      </c>
      <c r="O250" s="85">
        <v>81.099999999999994</v>
      </c>
      <c r="P250" s="83">
        <v>35.383556811000005</v>
      </c>
      <c r="Q250" s="84">
        <f t="shared" si="3"/>
        <v>2.0315160155646314E-4</v>
      </c>
      <c r="R250" s="84">
        <f>P250/'סכום נכסי הקרן'!$C$42</f>
        <v>1.4554120637848852E-5</v>
      </c>
    </row>
    <row r="251" spans="2:18">
      <c r="B251" s="76" t="s">
        <v>3469</v>
      </c>
      <c r="C251" s="86" t="s">
        <v>3083</v>
      </c>
      <c r="D251" s="73" t="s">
        <v>3253</v>
      </c>
      <c r="E251" s="73"/>
      <c r="F251" s="73" t="s">
        <v>3239</v>
      </c>
      <c r="G251" s="94">
        <v>42348</v>
      </c>
      <c r="H251" s="73" t="s">
        <v>132</v>
      </c>
      <c r="I251" s="83">
        <v>5.6400000000220842</v>
      </c>
      <c r="J251" s="86" t="s">
        <v>564</v>
      </c>
      <c r="K251" s="86" t="s">
        <v>134</v>
      </c>
      <c r="L251" s="87">
        <v>4.4999999999999998E-2</v>
      </c>
      <c r="M251" s="87">
        <v>9.8100000000518009E-2</v>
      </c>
      <c r="N251" s="83">
        <v>75552.727180000002</v>
      </c>
      <c r="O251" s="85">
        <v>81.510000000000005</v>
      </c>
      <c r="P251" s="83">
        <v>61.583032700999993</v>
      </c>
      <c r="Q251" s="84">
        <f t="shared" si="3"/>
        <v>3.5357360450611561E-4</v>
      </c>
      <c r="R251" s="84">
        <f>P251/'סכום נכסי הקרן'!$C$42</f>
        <v>2.5330604607174706E-5</v>
      </c>
    </row>
    <row r="252" spans="2:18">
      <c r="B252" s="76" t="s">
        <v>3469</v>
      </c>
      <c r="C252" s="86" t="s">
        <v>3083</v>
      </c>
      <c r="D252" s="73" t="s">
        <v>3254</v>
      </c>
      <c r="E252" s="73"/>
      <c r="F252" s="73" t="s">
        <v>3239</v>
      </c>
      <c r="G252" s="94">
        <v>42439</v>
      </c>
      <c r="H252" s="73" t="s">
        <v>132</v>
      </c>
      <c r="I252" s="83">
        <v>5.629999999980237</v>
      </c>
      <c r="J252" s="86" t="s">
        <v>564</v>
      </c>
      <c r="K252" s="86" t="s">
        <v>134</v>
      </c>
      <c r="L252" s="87">
        <v>4.4999999999999998E-2</v>
      </c>
      <c r="M252" s="87">
        <v>9.8099999999726573E-2</v>
      </c>
      <c r="N252" s="83">
        <v>89732.866085999995</v>
      </c>
      <c r="O252" s="85">
        <v>82.33</v>
      </c>
      <c r="P252" s="83">
        <v>73.877067142000001</v>
      </c>
      <c r="Q252" s="84">
        <f t="shared" si="3"/>
        <v>4.2415872967089364E-4</v>
      </c>
      <c r="R252" s="84">
        <f>P252/'סכום נכסי הקרן'!$C$42</f>
        <v>3.0387441073218096E-5</v>
      </c>
    </row>
    <row r="253" spans="2:18">
      <c r="B253" s="76" t="s">
        <v>3469</v>
      </c>
      <c r="C253" s="86" t="s">
        <v>3083</v>
      </c>
      <c r="D253" s="73" t="s">
        <v>3255</v>
      </c>
      <c r="E253" s="73"/>
      <c r="F253" s="73" t="s">
        <v>3239</v>
      </c>
      <c r="G253" s="94">
        <v>42549</v>
      </c>
      <c r="H253" s="73" t="s">
        <v>132</v>
      </c>
      <c r="I253" s="83">
        <v>5.6399999999760908</v>
      </c>
      <c r="J253" s="86" t="s">
        <v>564</v>
      </c>
      <c r="K253" s="86" t="s">
        <v>134</v>
      </c>
      <c r="L253" s="87">
        <v>4.4999999999999998E-2</v>
      </c>
      <c r="M253" s="87">
        <v>9.7999999999652948E-2</v>
      </c>
      <c r="N253" s="83">
        <v>63117.050690999997</v>
      </c>
      <c r="O253" s="85">
        <v>82.17</v>
      </c>
      <c r="P253" s="83">
        <v>51.863281766</v>
      </c>
      <c r="Q253" s="84">
        <f t="shared" si="3"/>
        <v>2.977685032913807E-4</v>
      </c>
      <c r="R253" s="84">
        <f>P253/'סכום נכסי הקרן'!$C$42</f>
        <v>2.1332633786054307E-5</v>
      </c>
    </row>
    <row r="254" spans="2:18">
      <c r="B254" s="76" t="s">
        <v>3469</v>
      </c>
      <c r="C254" s="86" t="s">
        <v>3083</v>
      </c>
      <c r="D254" s="73" t="s">
        <v>3256</v>
      </c>
      <c r="E254" s="73"/>
      <c r="F254" s="73" t="s">
        <v>3239</v>
      </c>
      <c r="G254" s="94">
        <v>42604</v>
      </c>
      <c r="H254" s="73" t="s">
        <v>132</v>
      </c>
      <c r="I254" s="83">
        <v>5.6400000000047514</v>
      </c>
      <c r="J254" s="86" t="s">
        <v>564</v>
      </c>
      <c r="K254" s="86" t="s">
        <v>134</v>
      </c>
      <c r="L254" s="87">
        <v>4.4999999999999998E-2</v>
      </c>
      <c r="M254" s="87">
        <v>9.8100000000152968E-2</v>
      </c>
      <c r="N254" s="83">
        <v>82536.529735999997</v>
      </c>
      <c r="O254" s="85">
        <v>81.59</v>
      </c>
      <c r="P254" s="83">
        <v>67.341560837000003</v>
      </c>
      <c r="Q254" s="84">
        <f t="shared" si="3"/>
        <v>3.8663569093470986E-4</v>
      </c>
      <c r="R254" s="84">
        <f>P254/'סכום נכסי הקרן'!$C$42</f>
        <v>2.7699227796625693E-5</v>
      </c>
    </row>
    <row r="255" spans="2:18">
      <c r="B255" s="76" t="s">
        <v>3470</v>
      </c>
      <c r="C255" s="86" t="s">
        <v>3083</v>
      </c>
      <c r="D255" s="73" t="s">
        <v>3257</v>
      </c>
      <c r="E255" s="73"/>
      <c r="F255" s="73" t="s">
        <v>552</v>
      </c>
      <c r="G255" s="94">
        <v>44871</v>
      </c>
      <c r="H255" s="73"/>
      <c r="I255" s="83">
        <v>5.4400000000069495</v>
      </c>
      <c r="J255" s="86" t="s">
        <v>340</v>
      </c>
      <c r="K255" s="86" t="s">
        <v>134</v>
      </c>
      <c r="L255" s="87">
        <v>0.05</v>
      </c>
      <c r="M255" s="87">
        <v>8.7100000000100625E-2</v>
      </c>
      <c r="N255" s="83">
        <v>486357.49530000001</v>
      </c>
      <c r="O255" s="85">
        <v>85.21</v>
      </c>
      <c r="P255" s="83">
        <v>414.42522607299998</v>
      </c>
      <c r="Q255" s="84">
        <f t="shared" ref="Q255:Q310" si="4">IFERROR(P255/$P$10,0)</f>
        <v>2.379386245759103E-3</v>
      </c>
      <c r="R255" s="84">
        <f>P255/'סכום נכסי הקרן'!$C$42</f>
        <v>1.7046321170739764E-4</v>
      </c>
    </row>
    <row r="256" spans="2:18">
      <c r="B256" s="76" t="s">
        <v>3470</v>
      </c>
      <c r="C256" s="86" t="s">
        <v>3083</v>
      </c>
      <c r="D256" s="73" t="s">
        <v>3258</v>
      </c>
      <c r="E256" s="73"/>
      <c r="F256" s="73" t="s">
        <v>552</v>
      </c>
      <c r="G256" s="94">
        <v>44969</v>
      </c>
      <c r="H256" s="73"/>
      <c r="I256" s="83">
        <v>5.4399999999940878</v>
      </c>
      <c r="J256" s="86" t="s">
        <v>340</v>
      </c>
      <c r="K256" s="86" t="s">
        <v>134</v>
      </c>
      <c r="L256" s="87">
        <v>0.05</v>
      </c>
      <c r="M256" s="87">
        <v>8.1799999999925432E-2</v>
      </c>
      <c r="N256" s="83">
        <v>344081.52600500005</v>
      </c>
      <c r="O256" s="85">
        <v>86.53</v>
      </c>
      <c r="P256" s="83">
        <v>297.73374352900004</v>
      </c>
      <c r="Q256" s="84">
        <f t="shared" si="4"/>
        <v>1.7094122888322537E-3</v>
      </c>
      <c r="R256" s="84">
        <f>P256/'סכום נכסי הקרן'!$C$42</f>
        <v>1.2246515646873292E-4</v>
      </c>
    </row>
    <row r="257" spans="2:18">
      <c r="B257" s="76" t="s">
        <v>3471</v>
      </c>
      <c r="C257" s="86" t="s">
        <v>3083</v>
      </c>
      <c r="D257" s="73" t="s">
        <v>3259</v>
      </c>
      <c r="E257" s="73"/>
      <c r="F257" s="73" t="s">
        <v>552</v>
      </c>
      <c r="G257" s="94">
        <v>41534</v>
      </c>
      <c r="H257" s="73"/>
      <c r="I257" s="83">
        <v>5.630000000000777</v>
      </c>
      <c r="J257" s="86" t="s">
        <v>494</v>
      </c>
      <c r="K257" s="86" t="s">
        <v>134</v>
      </c>
      <c r="L257" s="87">
        <v>3.9842000000000002E-2</v>
      </c>
      <c r="M257" s="87">
        <v>3.5800000000007298E-2</v>
      </c>
      <c r="N257" s="83">
        <v>1902009.2853589999</v>
      </c>
      <c r="O257" s="85">
        <v>112.47</v>
      </c>
      <c r="P257" s="83">
        <v>2139.189956618</v>
      </c>
      <c r="Q257" s="84">
        <f t="shared" si="4"/>
        <v>1.22819723308694E-2</v>
      </c>
      <c r="R257" s="84">
        <f>P257/'סכום נכסי הקרן'!$C$42</f>
        <v>8.7990104731964385E-4</v>
      </c>
    </row>
    <row r="258" spans="2:18">
      <c r="B258" s="72"/>
      <c r="C258" s="73"/>
      <c r="D258" s="73"/>
      <c r="E258" s="73"/>
      <c r="F258" s="73"/>
      <c r="G258" s="73"/>
      <c r="H258" s="73"/>
      <c r="I258" s="73"/>
      <c r="J258" s="73"/>
      <c r="K258" s="73"/>
      <c r="L258" s="73"/>
      <c r="M258" s="73"/>
      <c r="N258" s="83"/>
      <c r="O258" s="85"/>
      <c r="P258" s="73"/>
      <c r="Q258" s="84"/>
      <c r="R258" s="73"/>
    </row>
    <row r="259" spans="2:18">
      <c r="B259" s="70" t="s">
        <v>40</v>
      </c>
      <c r="C259" s="71"/>
      <c r="D259" s="71"/>
      <c r="E259" s="71"/>
      <c r="F259" s="71"/>
      <c r="G259" s="71"/>
      <c r="H259" s="71"/>
      <c r="I259" s="80">
        <v>2.4335515994881463</v>
      </c>
      <c r="J259" s="71"/>
      <c r="K259" s="71"/>
      <c r="L259" s="71"/>
      <c r="M259" s="91">
        <v>7.1044998588670763E-2</v>
      </c>
      <c r="N259" s="80"/>
      <c r="O259" s="82"/>
      <c r="P259" s="80">
        <v>72646.960862277003</v>
      </c>
      <c r="Q259" s="81">
        <f t="shared" si="4"/>
        <v>0.41709618188506159</v>
      </c>
      <c r="R259" s="81">
        <f>P259/'סכום נכסי הקרן'!$C$42</f>
        <v>2.9881468333165625E-2</v>
      </c>
    </row>
    <row r="260" spans="2:18">
      <c r="B260" s="89" t="s">
        <v>38</v>
      </c>
      <c r="C260" s="71"/>
      <c r="D260" s="71"/>
      <c r="E260" s="71"/>
      <c r="F260" s="71"/>
      <c r="G260" s="71"/>
      <c r="H260" s="71"/>
      <c r="I260" s="80">
        <v>2.4335515994881467</v>
      </c>
      <c r="J260" s="71"/>
      <c r="K260" s="71"/>
      <c r="L260" s="71"/>
      <c r="M260" s="91">
        <v>7.1044998588670777E-2</v>
      </c>
      <c r="N260" s="80"/>
      <c r="O260" s="82"/>
      <c r="P260" s="80">
        <v>72646.960862277017</v>
      </c>
      <c r="Q260" s="81">
        <f t="shared" si="4"/>
        <v>0.4170961818850617</v>
      </c>
      <c r="R260" s="81">
        <f>P260/'סכום נכסי הקרן'!$C$42</f>
        <v>2.9881468333165632E-2</v>
      </c>
    </row>
    <row r="261" spans="2:18">
      <c r="B261" s="76" t="s">
        <v>3472</v>
      </c>
      <c r="C261" s="86" t="s">
        <v>3083</v>
      </c>
      <c r="D261" s="73">
        <v>9327</v>
      </c>
      <c r="E261" s="73"/>
      <c r="F261" s="73" t="s">
        <v>3111</v>
      </c>
      <c r="G261" s="94">
        <v>44880</v>
      </c>
      <c r="H261" s="73" t="s">
        <v>3081</v>
      </c>
      <c r="I261" s="83">
        <v>1.3100000000039278</v>
      </c>
      <c r="J261" s="86" t="s">
        <v>840</v>
      </c>
      <c r="K261" s="86" t="s">
        <v>139</v>
      </c>
      <c r="L261" s="87">
        <v>5.9416999999999998E-2</v>
      </c>
      <c r="M261" s="87">
        <v>6.2100000000955752E-2</v>
      </c>
      <c r="N261" s="83">
        <v>86401.690789</v>
      </c>
      <c r="O261" s="85">
        <v>101.29</v>
      </c>
      <c r="P261" s="83">
        <v>30.551930148</v>
      </c>
      <c r="Q261" s="84">
        <f t="shared" si="4"/>
        <v>1.7541123899330168E-4</v>
      </c>
      <c r="R261" s="84">
        <f>P261/'סכום נכסי הקרן'!$C$42</f>
        <v>1.256675465013989E-5</v>
      </c>
    </row>
    <row r="262" spans="2:18">
      <c r="B262" s="76" t="s">
        <v>3472</v>
      </c>
      <c r="C262" s="86" t="s">
        <v>3083</v>
      </c>
      <c r="D262" s="73">
        <v>9474</v>
      </c>
      <c r="E262" s="73"/>
      <c r="F262" s="73" t="s">
        <v>3111</v>
      </c>
      <c r="G262" s="94">
        <v>44977</v>
      </c>
      <c r="H262" s="73" t="s">
        <v>3081</v>
      </c>
      <c r="I262" s="83">
        <v>1.3099999999482308</v>
      </c>
      <c r="J262" s="86" t="s">
        <v>840</v>
      </c>
      <c r="K262" s="86" t="s">
        <v>139</v>
      </c>
      <c r="L262" s="87">
        <v>6.1409999999999999E-2</v>
      </c>
      <c r="M262" s="87">
        <v>6.289999999831114E-2</v>
      </c>
      <c r="N262" s="83">
        <v>33448.208250999996</v>
      </c>
      <c r="O262" s="85">
        <v>100.91</v>
      </c>
      <c r="P262" s="83">
        <v>11.783027530999998</v>
      </c>
      <c r="Q262" s="84">
        <f t="shared" si="4"/>
        <v>6.7651223614760613E-5</v>
      </c>
      <c r="R262" s="84">
        <f>P262/'סכום נכסי הקרן'!$C$42</f>
        <v>4.8466468501537168E-6</v>
      </c>
    </row>
    <row r="263" spans="2:18">
      <c r="B263" s="76" t="s">
        <v>3472</v>
      </c>
      <c r="C263" s="86" t="s">
        <v>3083</v>
      </c>
      <c r="D263" s="73">
        <v>8763</v>
      </c>
      <c r="E263" s="73"/>
      <c r="F263" s="73" t="s">
        <v>3111</v>
      </c>
      <c r="G263" s="94">
        <v>44529</v>
      </c>
      <c r="H263" s="73" t="s">
        <v>3081</v>
      </c>
      <c r="I263" s="83">
        <v>3.0100000000002116</v>
      </c>
      <c r="J263" s="86" t="s">
        <v>840</v>
      </c>
      <c r="K263" s="86" t="s">
        <v>3030</v>
      </c>
      <c r="L263" s="87">
        <v>6.2899999999999998E-2</v>
      </c>
      <c r="M263" s="87">
        <v>7.5499999999996764E-2</v>
      </c>
      <c r="N263" s="83">
        <v>3152006.2589779999</v>
      </c>
      <c r="O263" s="85">
        <v>99.34</v>
      </c>
      <c r="P263" s="83">
        <v>1084.9618820770002</v>
      </c>
      <c r="Q263" s="84">
        <f t="shared" si="4"/>
        <v>6.2292139015017187E-3</v>
      </c>
      <c r="R263" s="84">
        <f>P263/'סכום נכסי הקרן'!$C$42</f>
        <v>4.4627130628957046E-4</v>
      </c>
    </row>
    <row r="264" spans="2:18">
      <c r="B264" s="76" t="s">
        <v>3473</v>
      </c>
      <c r="C264" s="86" t="s">
        <v>3082</v>
      </c>
      <c r="D264" s="73">
        <v>6211</v>
      </c>
      <c r="E264" s="73"/>
      <c r="F264" s="73" t="s">
        <v>434</v>
      </c>
      <c r="G264" s="94">
        <v>43186</v>
      </c>
      <c r="H264" s="73" t="s">
        <v>320</v>
      </c>
      <c r="I264" s="83">
        <v>3.7900000000004215</v>
      </c>
      <c r="J264" s="86" t="s">
        <v>564</v>
      </c>
      <c r="K264" s="86" t="s">
        <v>133</v>
      </c>
      <c r="L264" s="87">
        <v>4.8000000000000001E-2</v>
      </c>
      <c r="M264" s="87">
        <v>6.510000000000872E-2</v>
      </c>
      <c r="N264" s="83">
        <v>860755.33839399996</v>
      </c>
      <c r="O264" s="85">
        <v>94.38</v>
      </c>
      <c r="P264" s="83">
        <v>2936.7569625439996</v>
      </c>
      <c r="Q264" s="84">
        <f t="shared" si="4"/>
        <v>1.6861133647746655E-2</v>
      </c>
      <c r="R264" s="84">
        <f>P264/'סכום נכסי הקרן'!$C$42</f>
        <v>1.2079598256673949E-3</v>
      </c>
    </row>
    <row r="265" spans="2:18">
      <c r="B265" s="76" t="s">
        <v>3473</v>
      </c>
      <c r="C265" s="86" t="s">
        <v>3082</v>
      </c>
      <c r="D265" s="73">
        <v>6831</v>
      </c>
      <c r="E265" s="73"/>
      <c r="F265" s="73" t="s">
        <v>434</v>
      </c>
      <c r="G265" s="94">
        <v>43552</v>
      </c>
      <c r="H265" s="73" t="s">
        <v>320</v>
      </c>
      <c r="I265" s="83">
        <v>3.7799999999998457</v>
      </c>
      <c r="J265" s="86" t="s">
        <v>564</v>
      </c>
      <c r="K265" s="86" t="s">
        <v>133</v>
      </c>
      <c r="L265" s="87">
        <v>4.5999999999999999E-2</v>
      </c>
      <c r="M265" s="87">
        <v>7.120000000000086E-2</v>
      </c>
      <c r="N265" s="83">
        <v>429282.11047299998</v>
      </c>
      <c r="O265" s="85">
        <v>91.64</v>
      </c>
      <c r="P265" s="83">
        <v>1422.1197126489999</v>
      </c>
      <c r="Q265" s="84">
        <f t="shared" si="4"/>
        <v>8.1649761433776127E-3</v>
      </c>
      <c r="R265" s="84">
        <f>P265/'סכום נכסי הקרן'!$C$42</f>
        <v>5.8495255211092872E-4</v>
      </c>
    </row>
    <row r="266" spans="2:18">
      <c r="B266" s="76" t="s">
        <v>3473</v>
      </c>
      <c r="C266" s="86" t="s">
        <v>3082</v>
      </c>
      <c r="D266" s="73">
        <v>7598</v>
      </c>
      <c r="E266" s="73"/>
      <c r="F266" s="73" t="s">
        <v>434</v>
      </c>
      <c r="G266" s="94">
        <v>43942</v>
      </c>
      <c r="H266" s="73" t="s">
        <v>320</v>
      </c>
      <c r="I266" s="83">
        <v>3.6800000000002546</v>
      </c>
      <c r="J266" s="86" t="s">
        <v>564</v>
      </c>
      <c r="K266" s="86" t="s">
        <v>133</v>
      </c>
      <c r="L266" s="87">
        <v>5.4400000000000004E-2</v>
      </c>
      <c r="M266" s="87">
        <v>8.7200000000010186E-2</v>
      </c>
      <c r="N266" s="83">
        <v>436224.27186099999</v>
      </c>
      <c r="O266" s="85">
        <v>89.6</v>
      </c>
      <c r="P266" s="83">
        <v>1412.9478632730002</v>
      </c>
      <c r="Q266" s="84">
        <f t="shared" si="4"/>
        <v>8.112316771118299E-3</v>
      </c>
      <c r="R266" s="84">
        <f>P266/'סכום נכסי הקרן'!$C$42</f>
        <v>5.8117994657543948E-4</v>
      </c>
    </row>
    <row r="267" spans="2:18">
      <c r="B267" s="76" t="s">
        <v>3474</v>
      </c>
      <c r="C267" s="86" t="s">
        <v>3083</v>
      </c>
      <c r="D267" s="73">
        <v>9459</v>
      </c>
      <c r="E267" s="73"/>
      <c r="F267" s="73" t="s">
        <v>313</v>
      </c>
      <c r="G267" s="94">
        <v>44195</v>
      </c>
      <c r="H267" s="73" t="s">
        <v>3081</v>
      </c>
      <c r="I267" s="83">
        <v>3.2199999999999993</v>
      </c>
      <c r="J267" s="86" t="s">
        <v>840</v>
      </c>
      <c r="K267" s="86" t="s">
        <v>136</v>
      </c>
      <c r="L267" s="87">
        <v>7.1439000000000002E-2</v>
      </c>
      <c r="M267" s="87">
        <v>7.4099999999999999E-2</v>
      </c>
      <c r="N267" s="83">
        <v>131511.16</v>
      </c>
      <c r="O267" s="85">
        <v>99.93</v>
      </c>
      <c r="P267" s="83">
        <v>587.07540000000006</v>
      </c>
      <c r="Q267" s="84">
        <f t="shared" si="4"/>
        <v>3.3706421426611399E-3</v>
      </c>
      <c r="R267" s="84">
        <f>P267/'סכום נכסי הקרן'!$C$42</f>
        <v>2.4147844267756333E-4</v>
      </c>
    </row>
    <row r="268" spans="2:18">
      <c r="B268" s="76" t="s">
        <v>3474</v>
      </c>
      <c r="C268" s="86" t="s">
        <v>3083</v>
      </c>
      <c r="D268" s="73">
        <v>9448</v>
      </c>
      <c r="E268" s="73"/>
      <c r="F268" s="73" t="s">
        <v>313</v>
      </c>
      <c r="G268" s="94">
        <v>43788</v>
      </c>
      <c r="H268" s="73" t="s">
        <v>3081</v>
      </c>
      <c r="I268" s="83">
        <v>3.2899999999999996</v>
      </c>
      <c r="J268" s="86" t="s">
        <v>840</v>
      </c>
      <c r="K268" s="86" t="s">
        <v>135</v>
      </c>
      <c r="L268" s="87">
        <v>5.9389999999999998E-2</v>
      </c>
      <c r="M268" s="87">
        <v>6.2800000000000009E-2</v>
      </c>
      <c r="N268" s="83">
        <v>504721.72</v>
      </c>
      <c r="O268" s="85">
        <v>99.76</v>
      </c>
      <c r="P268" s="83">
        <v>1979.9035100000001</v>
      </c>
      <c r="Q268" s="84">
        <f t="shared" si="4"/>
        <v>1.136744310732269E-2</v>
      </c>
      <c r="R268" s="84">
        <f>P268/'סכום נכסי הקרן'!$C$42</f>
        <v>8.1438264360360086E-4</v>
      </c>
    </row>
    <row r="269" spans="2:18">
      <c r="B269" s="76" t="s">
        <v>3475</v>
      </c>
      <c r="C269" s="86" t="s">
        <v>3083</v>
      </c>
      <c r="D269" s="73">
        <v>7088</v>
      </c>
      <c r="E269" s="73"/>
      <c r="F269" s="73" t="s">
        <v>706</v>
      </c>
      <c r="G269" s="94">
        <v>43684</v>
      </c>
      <c r="H269" s="73" t="s">
        <v>703</v>
      </c>
      <c r="I269" s="83">
        <v>7.3600000000000012</v>
      </c>
      <c r="J269" s="86" t="s">
        <v>794</v>
      </c>
      <c r="K269" s="86" t="s">
        <v>133</v>
      </c>
      <c r="L269" s="87">
        <v>4.36E-2</v>
      </c>
      <c r="M269" s="87">
        <v>3.9300000000000002E-2</v>
      </c>
      <c r="N269" s="83">
        <v>294871.83</v>
      </c>
      <c r="O269" s="85">
        <v>104.45</v>
      </c>
      <c r="P269" s="83">
        <v>1113.39698</v>
      </c>
      <c r="Q269" s="84">
        <f t="shared" si="4"/>
        <v>6.3924715331278434E-3</v>
      </c>
      <c r="R269" s="84">
        <f>P269/'סכום נכסי הקרן'!$C$42</f>
        <v>4.5796735617316295E-4</v>
      </c>
    </row>
    <row r="270" spans="2:18">
      <c r="B270" s="76" t="s">
        <v>3476</v>
      </c>
      <c r="C270" s="86" t="s">
        <v>3083</v>
      </c>
      <c r="D270" s="73">
        <v>7310</v>
      </c>
      <c r="E270" s="73"/>
      <c r="F270" s="73" t="s">
        <v>816</v>
      </c>
      <c r="G270" s="94">
        <v>43811</v>
      </c>
      <c r="H270" s="73" t="s">
        <v>734</v>
      </c>
      <c r="I270" s="83">
        <v>7.58</v>
      </c>
      <c r="J270" s="86" t="s">
        <v>794</v>
      </c>
      <c r="K270" s="86" t="s">
        <v>133</v>
      </c>
      <c r="L270" s="87">
        <v>4.4800000000000006E-2</v>
      </c>
      <c r="M270" s="87">
        <v>6.1500000000000006E-2</v>
      </c>
      <c r="N270" s="83">
        <v>95726.71</v>
      </c>
      <c r="O270" s="85">
        <v>89.14</v>
      </c>
      <c r="P270" s="83">
        <v>308.4708</v>
      </c>
      <c r="Q270" s="84">
        <f t="shared" si="4"/>
        <v>1.7710581609455887E-3</v>
      </c>
      <c r="R270" s="84">
        <f>P270/'סכום נכסי הקרן'!$C$42</f>
        <v>1.2688156988949307E-4</v>
      </c>
    </row>
    <row r="271" spans="2:18">
      <c r="B271" s="76" t="s">
        <v>3477</v>
      </c>
      <c r="C271" s="86" t="s">
        <v>3083</v>
      </c>
      <c r="D271" s="73" t="s">
        <v>3260</v>
      </c>
      <c r="E271" s="73"/>
      <c r="F271" s="73" t="s">
        <v>713</v>
      </c>
      <c r="G271" s="94">
        <v>43185</v>
      </c>
      <c r="H271" s="73" t="s">
        <v>314</v>
      </c>
      <c r="I271" s="83">
        <v>4.0300000000025289</v>
      </c>
      <c r="J271" s="86" t="s">
        <v>794</v>
      </c>
      <c r="K271" s="86" t="s">
        <v>141</v>
      </c>
      <c r="L271" s="87">
        <v>4.2199999999999994E-2</v>
      </c>
      <c r="M271" s="87">
        <v>7.0300000000025287E-2</v>
      </c>
      <c r="N271" s="83">
        <v>212492.29729700004</v>
      </c>
      <c r="O271" s="85">
        <v>90.74</v>
      </c>
      <c r="P271" s="83">
        <v>514.18112928999994</v>
      </c>
      <c r="Q271" s="84">
        <f t="shared" si="4"/>
        <v>2.9521260528817417E-3</v>
      </c>
      <c r="R271" s="84">
        <f>P271/'סכום נכסי הקרן'!$C$42</f>
        <v>2.1149524976713386E-4</v>
      </c>
    </row>
    <row r="272" spans="2:18">
      <c r="B272" s="76" t="s">
        <v>3478</v>
      </c>
      <c r="C272" s="86" t="s">
        <v>3083</v>
      </c>
      <c r="D272" s="73">
        <v>6812</v>
      </c>
      <c r="E272" s="73"/>
      <c r="F272" s="73" t="s">
        <v>552</v>
      </c>
      <c r="G272" s="94">
        <v>43536</v>
      </c>
      <c r="H272" s="73"/>
      <c r="I272" s="83">
        <v>2.8300000000000609</v>
      </c>
      <c r="J272" s="86" t="s">
        <v>794</v>
      </c>
      <c r="K272" s="86" t="s">
        <v>133</v>
      </c>
      <c r="L272" s="87">
        <v>7.1569999999999995E-2</v>
      </c>
      <c r="M272" s="87">
        <v>6.9600000000022588E-2</v>
      </c>
      <c r="N272" s="83">
        <v>178058.516921</v>
      </c>
      <c r="O272" s="85">
        <v>101.82</v>
      </c>
      <c r="P272" s="83">
        <v>655.39654661199995</v>
      </c>
      <c r="Q272" s="84">
        <f t="shared" si="4"/>
        <v>3.7629020397805511E-3</v>
      </c>
      <c r="R272" s="84">
        <f>P272/'סכום נכסי הקרן'!$C$42</f>
        <v>2.695805980153806E-4</v>
      </c>
    </row>
    <row r="273" spans="2:18">
      <c r="B273" s="76" t="s">
        <v>3478</v>
      </c>
      <c r="C273" s="86" t="s">
        <v>3083</v>
      </c>
      <c r="D273" s="73">
        <v>6872</v>
      </c>
      <c r="E273" s="73"/>
      <c r="F273" s="73" t="s">
        <v>552</v>
      </c>
      <c r="G273" s="94">
        <v>43570</v>
      </c>
      <c r="H273" s="73"/>
      <c r="I273" s="83">
        <v>2.8200000000008698</v>
      </c>
      <c r="J273" s="86" t="s">
        <v>794</v>
      </c>
      <c r="K273" s="86" t="s">
        <v>133</v>
      </c>
      <c r="L273" s="87">
        <v>7.1569999999999995E-2</v>
      </c>
      <c r="M273" s="87">
        <v>6.960000000003555E-2</v>
      </c>
      <c r="N273" s="83">
        <v>143670.004177</v>
      </c>
      <c r="O273" s="85">
        <v>101.82</v>
      </c>
      <c r="P273" s="83">
        <v>528.81954894699993</v>
      </c>
      <c r="Q273" s="84">
        <f t="shared" si="4"/>
        <v>3.036171261040427E-3</v>
      </c>
      <c r="R273" s="84">
        <f>P273/'סכום נכסי הקרן'!$C$42</f>
        <v>2.1751638909954838E-4</v>
      </c>
    </row>
    <row r="274" spans="2:18">
      <c r="B274" s="76" t="s">
        <v>3478</v>
      </c>
      <c r="C274" s="86" t="s">
        <v>3083</v>
      </c>
      <c r="D274" s="73">
        <v>7258</v>
      </c>
      <c r="E274" s="73"/>
      <c r="F274" s="73" t="s">
        <v>552</v>
      </c>
      <c r="G274" s="94">
        <v>43774</v>
      </c>
      <c r="H274" s="73"/>
      <c r="I274" s="83">
        <v>2.8299999999989649</v>
      </c>
      <c r="J274" s="86" t="s">
        <v>794</v>
      </c>
      <c r="K274" s="86" t="s">
        <v>133</v>
      </c>
      <c r="L274" s="87">
        <v>7.1569999999999995E-2</v>
      </c>
      <c r="M274" s="87">
        <v>6.8199999999958585E-2</v>
      </c>
      <c r="N274" s="83">
        <v>131207.97455399999</v>
      </c>
      <c r="O274" s="85">
        <v>101.82</v>
      </c>
      <c r="P274" s="83">
        <v>482.94939695000005</v>
      </c>
      <c r="Q274" s="84">
        <f t="shared" si="4"/>
        <v>2.7728117889668914E-3</v>
      </c>
      <c r="R274" s="84">
        <f>P274/'סכום נכסי הקרן'!$C$42</f>
        <v>1.9864887588128265E-4</v>
      </c>
    </row>
    <row r="275" spans="2:18">
      <c r="B275" s="76" t="s">
        <v>3479</v>
      </c>
      <c r="C275" s="86" t="s">
        <v>3083</v>
      </c>
      <c r="D275" s="73">
        <v>6861</v>
      </c>
      <c r="E275" s="73"/>
      <c r="F275" s="73" t="s">
        <v>552</v>
      </c>
      <c r="G275" s="94">
        <v>43563</v>
      </c>
      <c r="H275" s="73"/>
      <c r="I275" s="83">
        <v>1.0099999999998812</v>
      </c>
      <c r="J275" s="86" t="s">
        <v>762</v>
      </c>
      <c r="K275" s="86" t="s">
        <v>133</v>
      </c>
      <c r="L275" s="87">
        <v>7.3651999999999995E-2</v>
      </c>
      <c r="M275" s="87">
        <v>7.0199999999999999E-2</v>
      </c>
      <c r="N275" s="83">
        <v>960632.91927700001</v>
      </c>
      <c r="O275" s="85">
        <v>101.63</v>
      </c>
      <c r="P275" s="83">
        <v>3529.2929207419993</v>
      </c>
      <c r="Q275" s="84">
        <f t="shared" si="4"/>
        <v>2.0263127108457624E-2</v>
      </c>
      <c r="R275" s="84">
        <f>P275/'סכום נכסי הקרן'!$C$42</f>
        <v>1.4516843292253889E-3</v>
      </c>
    </row>
    <row r="276" spans="2:18">
      <c r="B276" s="76" t="s">
        <v>3480</v>
      </c>
      <c r="C276" s="86" t="s">
        <v>3083</v>
      </c>
      <c r="D276" s="73">
        <v>6932</v>
      </c>
      <c r="E276" s="73"/>
      <c r="F276" s="73" t="s">
        <v>552</v>
      </c>
      <c r="G276" s="94">
        <v>43098</v>
      </c>
      <c r="H276" s="73"/>
      <c r="I276" s="83">
        <v>1.9899999999989582</v>
      </c>
      <c r="J276" s="86" t="s">
        <v>794</v>
      </c>
      <c r="K276" s="86" t="s">
        <v>133</v>
      </c>
      <c r="L276" s="87">
        <v>7.6569999999999999E-2</v>
      </c>
      <c r="M276" s="87">
        <v>6.6199999999968742E-2</v>
      </c>
      <c r="N276" s="83">
        <v>259917.628512</v>
      </c>
      <c r="O276" s="85">
        <v>102.14</v>
      </c>
      <c r="P276" s="83">
        <v>959.70971020000002</v>
      </c>
      <c r="Q276" s="84">
        <f t="shared" si="4"/>
        <v>5.5100894943328049E-3</v>
      </c>
      <c r="R276" s="84">
        <f>P276/'סכום נכסי הקרן'!$C$42</f>
        <v>3.9475203055967188E-4</v>
      </c>
    </row>
    <row r="277" spans="2:18">
      <c r="B277" s="76" t="s">
        <v>3480</v>
      </c>
      <c r="C277" s="86" t="s">
        <v>3083</v>
      </c>
      <c r="D277" s="73">
        <v>9335</v>
      </c>
      <c r="E277" s="73"/>
      <c r="F277" s="73" t="s">
        <v>552</v>
      </c>
      <c r="G277" s="94">
        <v>44064</v>
      </c>
      <c r="H277" s="73"/>
      <c r="I277" s="83">
        <v>2.7499999999999174</v>
      </c>
      <c r="J277" s="86" t="s">
        <v>794</v>
      </c>
      <c r="K277" s="86" t="s">
        <v>133</v>
      </c>
      <c r="L277" s="87">
        <v>8.3454E-2</v>
      </c>
      <c r="M277" s="87">
        <v>0.10069999999999522</v>
      </c>
      <c r="N277" s="83">
        <v>871755.92915800004</v>
      </c>
      <c r="O277" s="85">
        <v>96.7</v>
      </c>
      <c r="P277" s="83">
        <v>3047.4016156350008</v>
      </c>
      <c r="Q277" s="84">
        <f t="shared" si="4"/>
        <v>1.7496390261409315E-2</v>
      </c>
      <c r="R277" s="84">
        <f>P277/'סכום נכסי הקרן'!$C$42</f>
        <v>1.2534706723474197E-3</v>
      </c>
    </row>
    <row r="278" spans="2:18">
      <c r="B278" s="76" t="s">
        <v>3480</v>
      </c>
      <c r="C278" s="86" t="s">
        <v>3083</v>
      </c>
      <c r="D278" s="73" t="s">
        <v>3261</v>
      </c>
      <c r="E278" s="73"/>
      <c r="F278" s="73" t="s">
        <v>552</v>
      </c>
      <c r="G278" s="94">
        <v>42817</v>
      </c>
      <c r="H278" s="73"/>
      <c r="I278" s="83">
        <v>2.0300000000000322</v>
      </c>
      <c r="J278" s="86" t="s">
        <v>794</v>
      </c>
      <c r="K278" s="86" t="s">
        <v>133</v>
      </c>
      <c r="L278" s="87">
        <v>5.7820000000000003E-2</v>
      </c>
      <c r="M278" s="87">
        <v>7.729999999996473E-2</v>
      </c>
      <c r="N278" s="83">
        <v>88348.932698999997</v>
      </c>
      <c r="O278" s="85">
        <v>96.77</v>
      </c>
      <c r="P278" s="83">
        <v>309.06537973299999</v>
      </c>
      <c r="Q278" s="84">
        <f t="shared" si="4"/>
        <v>1.7744718885608522E-3</v>
      </c>
      <c r="R278" s="84">
        <f>P278/'סכום נכסי הקרן'!$C$42</f>
        <v>1.2712613504751617E-4</v>
      </c>
    </row>
    <row r="279" spans="2:18">
      <c r="B279" s="76" t="s">
        <v>3480</v>
      </c>
      <c r="C279" s="86" t="s">
        <v>3083</v>
      </c>
      <c r="D279" s="73">
        <v>7291</v>
      </c>
      <c r="E279" s="73"/>
      <c r="F279" s="73" t="s">
        <v>552</v>
      </c>
      <c r="G279" s="94">
        <v>43798</v>
      </c>
      <c r="H279" s="73"/>
      <c r="I279" s="83">
        <v>1.989999999991559</v>
      </c>
      <c r="J279" s="86" t="s">
        <v>794</v>
      </c>
      <c r="K279" s="86" t="s">
        <v>133</v>
      </c>
      <c r="L279" s="87">
        <v>7.6569999999999999E-2</v>
      </c>
      <c r="M279" s="87">
        <v>7.6499999999380369E-2</v>
      </c>
      <c r="N279" s="83">
        <v>15289.27267</v>
      </c>
      <c r="O279" s="85">
        <v>100.74</v>
      </c>
      <c r="P279" s="83">
        <v>55.679723853000006</v>
      </c>
      <c r="Q279" s="84">
        <f t="shared" si="4"/>
        <v>3.196802722625688E-4</v>
      </c>
      <c r="R279" s="84">
        <f>P279/'סכום נכסי הקרן'!$C$42</f>
        <v>2.2902429576744685E-5</v>
      </c>
    </row>
    <row r="280" spans="2:18">
      <c r="B280" s="76" t="s">
        <v>3481</v>
      </c>
      <c r="C280" s="86" t="s">
        <v>3083</v>
      </c>
      <c r="D280" s="73">
        <v>9040</v>
      </c>
      <c r="E280" s="73"/>
      <c r="F280" s="73" t="s">
        <v>552</v>
      </c>
      <c r="G280" s="94">
        <v>44665</v>
      </c>
      <c r="H280" s="73"/>
      <c r="I280" s="83">
        <v>4.3000000000001304</v>
      </c>
      <c r="J280" s="86" t="s">
        <v>840</v>
      </c>
      <c r="K280" s="86" t="s">
        <v>135</v>
      </c>
      <c r="L280" s="87">
        <v>5.2839999999999998E-2</v>
      </c>
      <c r="M280" s="87">
        <v>6.7600000000001562E-2</v>
      </c>
      <c r="N280" s="83">
        <v>572645.55000000005</v>
      </c>
      <c r="O280" s="85">
        <v>102.27</v>
      </c>
      <c r="P280" s="83">
        <v>2302.8717618390001</v>
      </c>
      <c r="Q280" s="84">
        <f t="shared" si="4"/>
        <v>1.3221737122009952E-2</v>
      </c>
      <c r="R280" s="84">
        <f>P280/'סכום נכסי הקרן'!$C$42</f>
        <v>9.4722736932090538E-4</v>
      </c>
    </row>
    <row r="281" spans="2:18">
      <c r="B281" s="76" t="s">
        <v>3482</v>
      </c>
      <c r="C281" s="86" t="s">
        <v>3083</v>
      </c>
      <c r="D281" s="73">
        <v>9186</v>
      </c>
      <c r="E281" s="73"/>
      <c r="F281" s="73" t="s">
        <v>552</v>
      </c>
      <c r="G281" s="94">
        <v>44778</v>
      </c>
      <c r="H281" s="73"/>
      <c r="I281" s="83">
        <v>3.5599999999986229</v>
      </c>
      <c r="J281" s="86" t="s">
        <v>827</v>
      </c>
      <c r="K281" s="86" t="s">
        <v>135</v>
      </c>
      <c r="L281" s="87">
        <v>5.842E-2</v>
      </c>
      <c r="M281" s="87">
        <v>6.6399999999975035E-2</v>
      </c>
      <c r="N281" s="83">
        <v>342949.25729099999</v>
      </c>
      <c r="O281" s="85">
        <v>103.37</v>
      </c>
      <c r="P281" s="83">
        <v>1393.9910230820001</v>
      </c>
      <c r="Q281" s="84">
        <f t="shared" si="4"/>
        <v>8.0034777285703101E-3</v>
      </c>
      <c r="R281" s="84">
        <f>P281/'סכום נכסי הקרן'!$C$42</f>
        <v>5.7338253546366375E-4</v>
      </c>
    </row>
    <row r="282" spans="2:18">
      <c r="B282" s="76" t="s">
        <v>3482</v>
      </c>
      <c r="C282" s="86" t="s">
        <v>3083</v>
      </c>
      <c r="D282" s="73">
        <v>9187</v>
      </c>
      <c r="E282" s="73"/>
      <c r="F282" s="73" t="s">
        <v>552</v>
      </c>
      <c r="G282" s="94">
        <v>44778</v>
      </c>
      <c r="H282" s="73"/>
      <c r="I282" s="83">
        <v>3.3499999999996848</v>
      </c>
      <c r="J282" s="86" t="s">
        <v>827</v>
      </c>
      <c r="K282" s="86" t="s">
        <v>133</v>
      </c>
      <c r="L282" s="87">
        <v>7.9612000000000002E-2</v>
      </c>
      <c r="M282" s="87">
        <v>0.10439999999998671</v>
      </c>
      <c r="N282" s="83">
        <v>944372.39485899999</v>
      </c>
      <c r="O282" s="85">
        <v>102.18</v>
      </c>
      <c r="P282" s="83">
        <v>3488.329351806</v>
      </c>
      <c r="Q282" s="84">
        <f t="shared" si="4"/>
        <v>2.0027938354560793E-2</v>
      </c>
      <c r="R282" s="84">
        <f>P282/'סכום נכסי הקרן'!$C$42</f>
        <v>1.4348350133910341E-3</v>
      </c>
    </row>
    <row r="283" spans="2:18">
      <c r="B283" s="76" t="s">
        <v>3483</v>
      </c>
      <c r="C283" s="86" t="s">
        <v>3083</v>
      </c>
      <c r="D283" s="73">
        <v>9047</v>
      </c>
      <c r="E283" s="73"/>
      <c r="F283" s="73" t="s">
        <v>552</v>
      </c>
      <c r="G283" s="94">
        <v>44677</v>
      </c>
      <c r="H283" s="73"/>
      <c r="I283" s="83">
        <v>3.1999999999981741</v>
      </c>
      <c r="J283" s="86" t="s">
        <v>840</v>
      </c>
      <c r="K283" s="86" t="s">
        <v>3030</v>
      </c>
      <c r="L283" s="87">
        <v>0.10460000000000001</v>
      </c>
      <c r="M283" s="87">
        <v>0.11499999999996957</v>
      </c>
      <c r="N283" s="83">
        <v>961102.91146899993</v>
      </c>
      <c r="O283" s="85">
        <v>98.67</v>
      </c>
      <c r="P283" s="83">
        <v>328.592949288</v>
      </c>
      <c r="Q283" s="84">
        <f t="shared" si="4"/>
        <v>1.8865877239132272E-3</v>
      </c>
      <c r="R283" s="84">
        <f>P283/'סכום נכסי הקרן'!$C$42</f>
        <v>1.3515830107835173E-4</v>
      </c>
    </row>
    <row r="284" spans="2:18">
      <c r="B284" s="76" t="s">
        <v>3483</v>
      </c>
      <c r="C284" s="86" t="s">
        <v>3083</v>
      </c>
      <c r="D284" s="73">
        <v>9048</v>
      </c>
      <c r="E284" s="73"/>
      <c r="F284" s="73" t="s">
        <v>552</v>
      </c>
      <c r="G284" s="94">
        <v>44677</v>
      </c>
      <c r="H284" s="73"/>
      <c r="I284" s="83">
        <v>3.4200000000005701</v>
      </c>
      <c r="J284" s="86" t="s">
        <v>840</v>
      </c>
      <c r="K284" s="86" t="s">
        <v>3030</v>
      </c>
      <c r="L284" s="87">
        <v>6.54E-2</v>
      </c>
      <c r="M284" s="87">
        <v>7.3300000000013313E-2</v>
      </c>
      <c r="N284" s="83">
        <v>3085459.5883800001</v>
      </c>
      <c r="O284" s="85">
        <v>98.33</v>
      </c>
      <c r="P284" s="83">
        <v>1051.25754562</v>
      </c>
      <c r="Q284" s="84">
        <f t="shared" si="4"/>
        <v>6.0357033969696012E-3</v>
      </c>
      <c r="R284" s="84">
        <f>P284/'סכום נכסי הקרן'!$C$42</f>
        <v>4.3240788997351117E-4</v>
      </c>
    </row>
    <row r="285" spans="2:18">
      <c r="B285" s="76" t="s">
        <v>3483</v>
      </c>
      <c r="C285" s="86" t="s">
        <v>3083</v>
      </c>
      <c r="D285" s="73">
        <v>9074</v>
      </c>
      <c r="E285" s="73"/>
      <c r="F285" s="73" t="s">
        <v>552</v>
      </c>
      <c r="G285" s="94">
        <v>44684</v>
      </c>
      <c r="H285" s="73"/>
      <c r="I285" s="83">
        <v>3.3499999999990595</v>
      </c>
      <c r="J285" s="86" t="s">
        <v>840</v>
      </c>
      <c r="K285" s="86" t="s">
        <v>3030</v>
      </c>
      <c r="L285" s="87">
        <v>6.4699999999999994E-2</v>
      </c>
      <c r="M285" s="87">
        <v>8.109999999986274E-2</v>
      </c>
      <c r="N285" s="83">
        <v>156083.94027699999</v>
      </c>
      <c r="O285" s="85">
        <v>98.33</v>
      </c>
      <c r="P285" s="83">
        <v>53.179898342999998</v>
      </c>
      <c r="Q285" s="84">
        <f t="shared" si="4"/>
        <v>3.0532774239450518E-4</v>
      </c>
      <c r="R285" s="84">
        <f>P285/'סכום נכסי הקרן'!$C$42</f>
        <v>2.1874190323114833E-5</v>
      </c>
    </row>
    <row r="286" spans="2:18">
      <c r="B286" s="76" t="s">
        <v>3483</v>
      </c>
      <c r="C286" s="86" t="s">
        <v>3083</v>
      </c>
      <c r="D286" s="73">
        <v>9220</v>
      </c>
      <c r="E286" s="73"/>
      <c r="F286" s="73" t="s">
        <v>552</v>
      </c>
      <c r="G286" s="94">
        <v>44811</v>
      </c>
      <c r="H286" s="73"/>
      <c r="I286" s="83">
        <v>3.3900000000114363</v>
      </c>
      <c r="J286" s="86" t="s">
        <v>840</v>
      </c>
      <c r="K286" s="86" t="s">
        <v>3030</v>
      </c>
      <c r="L286" s="87">
        <v>6.5199999999999994E-2</v>
      </c>
      <c r="M286" s="87">
        <v>7.7500000000317676E-2</v>
      </c>
      <c r="N286" s="83">
        <v>230973.47175299999</v>
      </c>
      <c r="O286" s="85">
        <v>98.33</v>
      </c>
      <c r="P286" s="83">
        <v>78.695765690000002</v>
      </c>
      <c r="Q286" s="84">
        <f t="shared" si="4"/>
        <v>4.5182486659073193E-4</v>
      </c>
      <c r="R286" s="84">
        <f>P286/'סכום נכסי הקרן'!$C$42</f>
        <v>3.2369489411649033E-5</v>
      </c>
    </row>
    <row r="287" spans="2:18">
      <c r="B287" s="76" t="s">
        <v>3484</v>
      </c>
      <c r="C287" s="86" t="s">
        <v>3083</v>
      </c>
      <c r="D287" s="73" t="s">
        <v>3262</v>
      </c>
      <c r="E287" s="73"/>
      <c r="F287" s="73" t="s">
        <v>552</v>
      </c>
      <c r="G287" s="94">
        <v>42870</v>
      </c>
      <c r="H287" s="73"/>
      <c r="I287" s="83">
        <v>1.2000000000014255</v>
      </c>
      <c r="J287" s="86" t="s">
        <v>794</v>
      </c>
      <c r="K287" s="86" t="s">
        <v>133</v>
      </c>
      <c r="L287" s="87">
        <v>7.5953999999999994E-2</v>
      </c>
      <c r="M287" s="87">
        <v>8.1200000000001438E-2</v>
      </c>
      <c r="N287" s="83">
        <v>78193.078643999994</v>
      </c>
      <c r="O287" s="85">
        <v>99.29</v>
      </c>
      <c r="P287" s="83">
        <v>280.66103188299996</v>
      </c>
      <c r="Q287" s="84">
        <f t="shared" si="4"/>
        <v>1.6113908057936023E-3</v>
      </c>
      <c r="R287" s="84">
        <f>P287/'סכום נכסי הקרן'!$C$42</f>
        <v>1.1544273341956549E-4</v>
      </c>
    </row>
    <row r="288" spans="2:18">
      <c r="B288" s="76" t="s">
        <v>3485</v>
      </c>
      <c r="C288" s="86" t="s">
        <v>3083</v>
      </c>
      <c r="D288" s="73">
        <v>8706</v>
      </c>
      <c r="E288" s="73"/>
      <c r="F288" s="73" t="s">
        <v>552</v>
      </c>
      <c r="G288" s="94">
        <v>44498</v>
      </c>
      <c r="H288" s="73"/>
      <c r="I288" s="83">
        <v>3.36</v>
      </c>
      <c r="J288" s="86" t="s">
        <v>794</v>
      </c>
      <c r="K288" s="86" t="s">
        <v>133</v>
      </c>
      <c r="L288" s="87">
        <v>7.8403E-2</v>
      </c>
      <c r="M288" s="87">
        <v>0.09</v>
      </c>
      <c r="N288" s="83">
        <v>447440.25</v>
      </c>
      <c r="O288" s="85">
        <v>99.47</v>
      </c>
      <c r="P288" s="83">
        <v>1608.9237499999999</v>
      </c>
      <c r="Q288" s="84">
        <f t="shared" si="4"/>
        <v>9.2374952111405027E-3</v>
      </c>
      <c r="R288" s="84">
        <f>P288/'סכום נכסי הקרן'!$C$42</f>
        <v>6.6178961260673701E-4</v>
      </c>
    </row>
    <row r="289" spans="2:18">
      <c r="B289" s="76" t="s">
        <v>3486</v>
      </c>
      <c r="C289" s="86" t="s">
        <v>3083</v>
      </c>
      <c r="D289" s="73">
        <v>8702</v>
      </c>
      <c r="E289" s="73"/>
      <c r="F289" s="73" t="s">
        <v>552</v>
      </c>
      <c r="G289" s="94">
        <v>44497</v>
      </c>
      <c r="H289" s="73"/>
      <c r="I289" s="83">
        <v>0.30000000007207833</v>
      </c>
      <c r="J289" s="86" t="s">
        <v>762</v>
      </c>
      <c r="K289" s="86" t="s">
        <v>133</v>
      </c>
      <c r="L289" s="87">
        <v>6.6985000000000003E-2</v>
      </c>
      <c r="M289" s="87">
        <v>4.9000000002162356E-2</v>
      </c>
      <c r="N289" s="83">
        <v>760.57121299999994</v>
      </c>
      <c r="O289" s="85">
        <v>100.92</v>
      </c>
      <c r="P289" s="83">
        <v>2.7747604259999998</v>
      </c>
      <c r="Q289" s="84">
        <f t="shared" si="4"/>
        <v>1.5931044679548788E-5</v>
      </c>
      <c r="R289" s="84">
        <f>P289/'סכום נכסי הקרן'!$C$42</f>
        <v>1.1413266958108144E-6</v>
      </c>
    </row>
    <row r="290" spans="2:18">
      <c r="B290" s="76" t="s">
        <v>3486</v>
      </c>
      <c r="C290" s="86" t="s">
        <v>3083</v>
      </c>
      <c r="D290" s="73">
        <v>9118</v>
      </c>
      <c r="E290" s="73"/>
      <c r="F290" s="73" t="s">
        <v>552</v>
      </c>
      <c r="G290" s="94">
        <v>44733</v>
      </c>
      <c r="H290" s="73"/>
      <c r="I290" s="83">
        <v>0.3000000000271506</v>
      </c>
      <c r="J290" s="86" t="s">
        <v>762</v>
      </c>
      <c r="K290" s="86" t="s">
        <v>133</v>
      </c>
      <c r="L290" s="87">
        <v>6.6985000000000003E-2</v>
      </c>
      <c r="M290" s="87">
        <v>4.8999999999004486E-2</v>
      </c>
      <c r="N290" s="83">
        <v>3028.7102880000002</v>
      </c>
      <c r="O290" s="85">
        <v>100.92</v>
      </c>
      <c r="P290" s="83">
        <v>11.049516568999998</v>
      </c>
      <c r="Q290" s="84">
        <f t="shared" si="4"/>
        <v>6.3439834480381768E-5</v>
      </c>
      <c r="R290" s="84">
        <f>P290/'סכום נכסי הקרן'!$C$42</f>
        <v>4.5449358862968065E-6</v>
      </c>
    </row>
    <row r="291" spans="2:18">
      <c r="B291" s="76" t="s">
        <v>3486</v>
      </c>
      <c r="C291" s="86" t="s">
        <v>3083</v>
      </c>
      <c r="D291" s="73">
        <v>9233</v>
      </c>
      <c r="E291" s="73"/>
      <c r="F291" s="73" t="s">
        <v>552</v>
      </c>
      <c r="G291" s="94">
        <v>44819</v>
      </c>
      <c r="H291" s="73"/>
      <c r="I291" s="83">
        <v>0.3</v>
      </c>
      <c r="J291" s="86" t="s">
        <v>762</v>
      </c>
      <c r="K291" s="86" t="s">
        <v>133</v>
      </c>
      <c r="L291" s="87">
        <v>6.6985000000000003E-2</v>
      </c>
      <c r="M291" s="87">
        <v>4.8999999995389301E-2</v>
      </c>
      <c r="N291" s="83">
        <v>594.49426800000003</v>
      </c>
      <c r="O291" s="85">
        <v>100.92</v>
      </c>
      <c r="P291" s="83">
        <v>2.1688684499999997</v>
      </c>
      <c r="Q291" s="84">
        <f t="shared" si="4"/>
        <v>1.2452368808943695E-5</v>
      </c>
      <c r="R291" s="84">
        <f>P291/'סכום נכסי הקרן'!$C$42</f>
        <v>8.9210853610711764E-7</v>
      </c>
    </row>
    <row r="292" spans="2:18">
      <c r="B292" s="76" t="s">
        <v>3486</v>
      </c>
      <c r="C292" s="86" t="s">
        <v>3083</v>
      </c>
      <c r="D292" s="73">
        <v>9276</v>
      </c>
      <c r="E292" s="73"/>
      <c r="F292" s="73" t="s">
        <v>552</v>
      </c>
      <c r="G292" s="94">
        <v>44854</v>
      </c>
      <c r="H292" s="73"/>
      <c r="I292" s="83">
        <v>0.29999999961566493</v>
      </c>
      <c r="J292" s="86" t="s">
        <v>762</v>
      </c>
      <c r="K292" s="86" t="s">
        <v>133</v>
      </c>
      <c r="L292" s="87">
        <v>6.6985000000000003E-2</v>
      </c>
      <c r="M292" s="87">
        <v>4.9000000046120207E-2</v>
      </c>
      <c r="N292" s="83">
        <v>142.63775999999999</v>
      </c>
      <c r="O292" s="85">
        <v>100.92</v>
      </c>
      <c r="P292" s="83">
        <v>0.52037927400000006</v>
      </c>
      <c r="Q292" s="84">
        <f t="shared" si="4"/>
        <v>2.9877121594803807E-6</v>
      </c>
      <c r="R292" s="84">
        <f>P292/'סכום נכסי הקרן'!$C$42</f>
        <v>2.1404469798462177E-7</v>
      </c>
    </row>
    <row r="293" spans="2:18">
      <c r="B293" s="76" t="s">
        <v>3486</v>
      </c>
      <c r="C293" s="86" t="s">
        <v>3083</v>
      </c>
      <c r="D293" s="73">
        <v>9430</v>
      </c>
      <c r="E293" s="73"/>
      <c r="F293" s="73" t="s">
        <v>552</v>
      </c>
      <c r="G293" s="94">
        <v>44950</v>
      </c>
      <c r="H293" s="73"/>
      <c r="I293" s="83">
        <v>0.30000000010549527</v>
      </c>
      <c r="J293" s="86" t="s">
        <v>762</v>
      </c>
      <c r="K293" s="86" t="s">
        <v>133</v>
      </c>
      <c r="L293" s="87">
        <v>6.6985000000000003E-2</v>
      </c>
      <c r="M293" s="87">
        <v>4.8999999996131832E-2</v>
      </c>
      <c r="N293" s="83">
        <v>779.47618899999998</v>
      </c>
      <c r="O293" s="85">
        <v>100.92</v>
      </c>
      <c r="P293" s="83">
        <v>2.8437304290000003</v>
      </c>
      <c r="Q293" s="84">
        <f t="shared" si="4"/>
        <v>1.6327029928958432E-5</v>
      </c>
      <c r="R293" s="84">
        <f>P293/'סכום נכסי הקרן'!$C$42</f>
        <v>1.1696957416197631E-6</v>
      </c>
    </row>
    <row r="294" spans="2:18">
      <c r="B294" s="76" t="s">
        <v>3486</v>
      </c>
      <c r="C294" s="86" t="s">
        <v>3083</v>
      </c>
      <c r="D294" s="73">
        <v>8060</v>
      </c>
      <c r="E294" s="73"/>
      <c r="F294" s="73" t="s">
        <v>552</v>
      </c>
      <c r="G294" s="94">
        <v>44150</v>
      </c>
      <c r="H294" s="73"/>
      <c r="I294" s="83">
        <v>0.30000000000005372</v>
      </c>
      <c r="J294" s="86" t="s">
        <v>762</v>
      </c>
      <c r="K294" s="86" t="s">
        <v>133</v>
      </c>
      <c r="L294" s="87">
        <v>6.6637000000000002E-2</v>
      </c>
      <c r="M294" s="87">
        <v>4.8599999999997416E-2</v>
      </c>
      <c r="N294" s="83">
        <v>1020390.553907</v>
      </c>
      <c r="O294" s="85">
        <v>100.92</v>
      </c>
      <c r="P294" s="83">
        <v>3722.6481059360003</v>
      </c>
      <c r="Q294" s="84">
        <f t="shared" si="4"/>
        <v>2.1373259019481235E-2</v>
      </c>
      <c r="R294" s="84">
        <f>P294/'סכום נכסי הקרן'!$C$42</f>
        <v>1.5312160367441832E-3</v>
      </c>
    </row>
    <row r="295" spans="2:18">
      <c r="B295" s="76" t="s">
        <v>3486</v>
      </c>
      <c r="C295" s="86" t="s">
        <v>3083</v>
      </c>
      <c r="D295" s="73">
        <v>8119</v>
      </c>
      <c r="E295" s="73"/>
      <c r="F295" s="73" t="s">
        <v>552</v>
      </c>
      <c r="G295" s="94">
        <v>44169</v>
      </c>
      <c r="H295" s="73"/>
      <c r="I295" s="83">
        <v>0.30000000003399047</v>
      </c>
      <c r="J295" s="86" t="s">
        <v>762</v>
      </c>
      <c r="K295" s="86" t="s">
        <v>133</v>
      </c>
      <c r="L295" s="87">
        <v>6.6985000000000003E-2</v>
      </c>
      <c r="M295" s="87">
        <v>4.9000000001019714E-2</v>
      </c>
      <c r="N295" s="83">
        <v>2419.2340089999998</v>
      </c>
      <c r="O295" s="85">
        <v>100.92</v>
      </c>
      <c r="P295" s="83">
        <v>8.8259895589999999</v>
      </c>
      <c r="Q295" s="84">
        <f t="shared" si="4"/>
        <v>5.0673648322264236E-5</v>
      </c>
      <c r="R295" s="84">
        <f>P295/'סכום נכסי הקרן'!$C$42</f>
        <v>3.6303449502325491E-6</v>
      </c>
    </row>
    <row r="296" spans="2:18">
      <c r="B296" s="76" t="s">
        <v>3486</v>
      </c>
      <c r="C296" s="86" t="s">
        <v>3083</v>
      </c>
      <c r="D296" s="73">
        <v>8418</v>
      </c>
      <c r="E296" s="73"/>
      <c r="F296" s="73" t="s">
        <v>552</v>
      </c>
      <c r="G296" s="94">
        <v>44326</v>
      </c>
      <c r="H296" s="73"/>
      <c r="I296" s="83">
        <v>0.3000000001070951</v>
      </c>
      <c r="J296" s="86" t="s">
        <v>762</v>
      </c>
      <c r="K296" s="86" t="s">
        <v>133</v>
      </c>
      <c r="L296" s="87">
        <v>6.6985000000000003E-2</v>
      </c>
      <c r="M296" s="87">
        <v>4.8999999992503353E-2</v>
      </c>
      <c r="N296" s="83">
        <v>511.88820099999998</v>
      </c>
      <c r="O296" s="85">
        <v>100.92</v>
      </c>
      <c r="P296" s="83">
        <v>1.8674999859999999</v>
      </c>
      <c r="Q296" s="84">
        <f t="shared" si="4"/>
        <v>1.0722088089929655E-5</v>
      </c>
      <c r="R296" s="84">
        <f>P296/'סכום נכסי הקרן'!$C$42</f>
        <v>7.6814833038422535E-7</v>
      </c>
    </row>
    <row r="297" spans="2:18">
      <c r="B297" s="76" t="s">
        <v>3487</v>
      </c>
      <c r="C297" s="86" t="s">
        <v>3083</v>
      </c>
      <c r="D297" s="73">
        <v>8718</v>
      </c>
      <c r="E297" s="73"/>
      <c r="F297" s="73" t="s">
        <v>552</v>
      </c>
      <c r="G297" s="94">
        <v>44508</v>
      </c>
      <c r="H297" s="73"/>
      <c r="I297" s="83">
        <v>3.3200000000000389</v>
      </c>
      <c r="J297" s="86" t="s">
        <v>794</v>
      </c>
      <c r="K297" s="86" t="s">
        <v>133</v>
      </c>
      <c r="L297" s="87">
        <v>8.4090999999999999E-2</v>
      </c>
      <c r="M297" s="87">
        <v>9.0399999999998856E-2</v>
      </c>
      <c r="N297" s="83">
        <v>870205.51606900012</v>
      </c>
      <c r="O297" s="85">
        <v>99.46</v>
      </c>
      <c r="P297" s="83">
        <v>3128.8056184339998</v>
      </c>
      <c r="Q297" s="84">
        <f t="shared" si="4"/>
        <v>1.7963764234864191E-2</v>
      </c>
      <c r="R297" s="84">
        <f>P297/'סכום נכסי הקרן'!$C$42</f>
        <v>1.2869541257907462E-3</v>
      </c>
    </row>
    <row r="298" spans="2:18">
      <c r="B298" s="76" t="s">
        <v>3488</v>
      </c>
      <c r="C298" s="86" t="s">
        <v>3083</v>
      </c>
      <c r="D298" s="73">
        <v>9382</v>
      </c>
      <c r="E298" s="73"/>
      <c r="F298" s="73" t="s">
        <v>552</v>
      </c>
      <c r="G298" s="94">
        <v>44341</v>
      </c>
      <c r="H298" s="73"/>
      <c r="I298" s="83">
        <v>0.95000000000059981</v>
      </c>
      <c r="J298" s="86" t="s">
        <v>840</v>
      </c>
      <c r="K298" s="86" t="s">
        <v>133</v>
      </c>
      <c r="L298" s="87">
        <v>7.2613999999999998E-2</v>
      </c>
      <c r="M298" s="87">
        <v>8.3400000000019195E-2</v>
      </c>
      <c r="N298" s="83">
        <v>323952.442431</v>
      </c>
      <c r="O298" s="85">
        <v>99.67</v>
      </c>
      <c r="P298" s="83">
        <v>1167.2234612139998</v>
      </c>
      <c r="Q298" s="84">
        <f t="shared" si="4"/>
        <v>6.7015115746132574E-3</v>
      </c>
      <c r="R298" s="84">
        <f>P298/'סכום נכסי הקרן'!$C$42</f>
        <v>4.8010750181436986E-4</v>
      </c>
    </row>
    <row r="299" spans="2:18">
      <c r="B299" s="76" t="s">
        <v>3488</v>
      </c>
      <c r="C299" s="86" t="s">
        <v>3083</v>
      </c>
      <c r="D299" s="73">
        <v>9410</v>
      </c>
      <c r="E299" s="73"/>
      <c r="F299" s="73" t="s">
        <v>552</v>
      </c>
      <c r="G299" s="94">
        <v>44946</v>
      </c>
      <c r="H299" s="73"/>
      <c r="I299" s="83">
        <v>0.94999999998464124</v>
      </c>
      <c r="J299" s="86" t="s">
        <v>840</v>
      </c>
      <c r="K299" s="86" t="s">
        <v>133</v>
      </c>
      <c r="L299" s="87">
        <v>7.2613999999999998E-2</v>
      </c>
      <c r="M299" s="87">
        <v>8.340000000964537E-2</v>
      </c>
      <c r="N299" s="83">
        <v>903.52083600000003</v>
      </c>
      <c r="O299" s="85">
        <v>99.67</v>
      </c>
      <c r="P299" s="83">
        <v>3.2554491790000002</v>
      </c>
      <c r="Q299" s="84">
        <f t="shared" si="4"/>
        <v>1.8690877178687795E-5</v>
      </c>
      <c r="R299" s="84">
        <f>P299/'סכום נכסי הקרן'!$C$42</f>
        <v>1.339045713652577E-6</v>
      </c>
    </row>
    <row r="300" spans="2:18">
      <c r="B300" s="76" t="s">
        <v>3488</v>
      </c>
      <c r="C300" s="86" t="s">
        <v>3083</v>
      </c>
      <c r="D300" s="73">
        <v>9460</v>
      </c>
      <c r="E300" s="73"/>
      <c r="F300" s="73" t="s">
        <v>552</v>
      </c>
      <c r="G300" s="94">
        <v>44978</v>
      </c>
      <c r="H300" s="73"/>
      <c r="I300" s="83">
        <v>0.94999999991002804</v>
      </c>
      <c r="J300" s="86" t="s">
        <v>840</v>
      </c>
      <c r="K300" s="86" t="s">
        <v>133</v>
      </c>
      <c r="L300" s="87">
        <v>7.2613999999999998E-2</v>
      </c>
      <c r="M300" s="87">
        <v>8.3400000001169636E-2</v>
      </c>
      <c r="N300" s="83">
        <v>1233.8999819999999</v>
      </c>
      <c r="O300" s="85">
        <v>99.67</v>
      </c>
      <c r="P300" s="83">
        <v>4.4458286719999993</v>
      </c>
      <c r="Q300" s="84">
        <f t="shared" si="4"/>
        <v>2.5525337087696752E-5</v>
      </c>
      <c r="R300" s="84">
        <f>P300/'סכום נכסי הקרן'!$C$42</f>
        <v>1.8286778565850644E-6</v>
      </c>
    </row>
    <row r="301" spans="2:18">
      <c r="B301" s="76" t="s">
        <v>3488</v>
      </c>
      <c r="C301" s="86" t="s">
        <v>3083</v>
      </c>
      <c r="D301" s="73">
        <v>9511</v>
      </c>
      <c r="E301" s="73"/>
      <c r="F301" s="73" t="s">
        <v>552</v>
      </c>
      <c r="G301" s="94">
        <v>45005</v>
      </c>
      <c r="H301" s="73"/>
      <c r="I301" s="83">
        <v>0.94999999963184056</v>
      </c>
      <c r="J301" s="86" t="s">
        <v>840</v>
      </c>
      <c r="K301" s="86" t="s">
        <v>133</v>
      </c>
      <c r="L301" s="87">
        <v>7.2568999999999995E-2</v>
      </c>
      <c r="M301" s="87">
        <v>8.3099999986443074E-2</v>
      </c>
      <c r="N301" s="83">
        <v>640.717759</v>
      </c>
      <c r="O301" s="85">
        <v>99.68</v>
      </c>
      <c r="P301" s="83">
        <v>2.308782823</v>
      </c>
      <c r="Q301" s="84">
        <f t="shared" si="4"/>
        <v>1.3255674963481615E-5</v>
      </c>
      <c r="R301" s="84">
        <f>P301/'סכום נכסי הקרן'!$C$42</f>
        <v>9.4965873306690809E-7</v>
      </c>
    </row>
    <row r="302" spans="2:18">
      <c r="B302" s="76" t="s">
        <v>3489</v>
      </c>
      <c r="C302" s="86" t="s">
        <v>3083</v>
      </c>
      <c r="D302" s="73">
        <v>8806</v>
      </c>
      <c r="E302" s="73"/>
      <c r="F302" s="73" t="s">
        <v>552</v>
      </c>
      <c r="G302" s="94">
        <v>44137</v>
      </c>
      <c r="H302" s="73"/>
      <c r="I302" s="83">
        <v>0.46000000000000929</v>
      </c>
      <c r="J302" s="86" t="s">
        <v>762</v>
      </c>
      <c r="K302" s="86" t="s">
        <v>133</v>
      </c>
      <c r="L302" s="87">
        <v>6.7805000000000004E-2</v>
      </c>
      <c r="M302" s="87">
        <v>5.2100000000003581E-2</v>
      </c>
      <c r="N302" s="83">
        <v>1171175.080055</v>
      </c>
      <c r="O302" s="85">
        <v>101.45</v>
      </c>
      <c r="P302" s="83">
        <v>4295.188181726</v>
      </c>
      <c r="Q302" s="84">
        <f t="shared" si="4"/>
        <v>2.4660447867489811E-2</v>
      </c>
      <c r="R302" s="84">
        <f>P302/'סכום נכסי הקרן'!$C$42</f>
        <v>1.7667157457632687E-3</v>
      </c>
    </row>
    <row r="303" spans="2:18">
      <c r="B303" s="76" t="s">
        <v>3489</v>
      </c>
      <c r="C303" s="86" t="s">
        <v>3083</v>
      </c>
      <c r="D303" s="73">
        <v>9044</v>
      </c>
      <c r="E303" s="73"/>
      <c r="F303" s="73" t="s">
        <v>552</v>
      </c>
      <c r="G303" s="94">
        <v>44679</v>
      </c>
      <c r="H303" s="73"/>
      <c r="I303" s="83">
        <v>0.46000000000811103</v>
      </c>
      <c r="J303" s="86" t="s">
        <v>762</v>
      </c>
      <c r="K303" s="86" t="s">
        <v>133</v>
      </c>
      <c r="L303" s="87">
        <v>6.7805000000000004E-2</v>
      </c>
      <c r="M303" s="87">
        <v>5.2100000000013517E-2</v>
      </c>
      <c r="N303" s="83">
        <v>10085.279041</v>
      </c>
      <c r="O303" s="85">
        <v>101.45</v>
      </c>
      <c r="P303" s="83">
        <v>36.986930295000001</v>
      </c>
      <c r="Q303" s="84">
        <f t="shared" si="4"/>
        <v>2.1235723040004235E-4</v>
      </c>
      <c r="R303" s="84">
        <f>P303/'סכום נכסי הקרן'!$C$42</f>
        <v>1.5213627290566404E-5</v>
      </c>
    </row>
    <row r="304" spans="2:18">
      <c r="B304" s="76" t="s">
        <v>3489</v>
      </c>
      <c r="C304" s="86" t="s">
        <v>3083</v>
      </c>
      <c r="D304" s="73">
        <v>9224</v>
      </c>
      <c r="E304" s="73"/>
      <c r="F304" s="73" t="s">
        <v>552</v>
      </c>
      <c r="G304" s="94">
        <v>44810</v>
      </c>
      <c r="H304" s="73"/>
      <c r="I304" s="83">
        <v>0.45999999999671309</v>
      </c>
      <c r="J304" s="86" t="s">
        <v>762</v>
      </c>
      <c r="K304" s="86" t="s">
        <v>133</v>
      </c>
      <c r="L304" s="87">
        <v>6.7805000000000004E-2</v>
      </c>
      <c r="M304" s="87">
        <v>5.2099999999705666E-2</v>
      </c>
      <c r="N304" s="83">
        <v>18250.085290999999</v>
      </c>
      <c r="O304" s="85">
        <v>101.45</v>
      </c>
      <c r="P304" s="83">
        <v>66.930684756999995</v>
      </c>
      <c r="Q304" s="84">
        <f t="shared" si="4"/>
        <v>3.8427668180119918E-4</v>
      </c>
      <c r="R304" s="84">
        <f>P304/'סכום נכסי הקרן'!$C$42</f>
        <v>2.7530224435333662E-5</v>
      </c>
    </row>
    <row r="305" spans="2:18">
      <c r="B305" s="76" t="s">
        <v>3490</v>
      </c>
      <c r="C305" s="86" t="s">
        <v>3083</v>
      </c>
      <c r="D305" s="73" t="s">
        <v>3263</v>
      </c>
      <c r="E305" s="73"/>
      <c r="F305" s="73" t="s">
        <v>552</v>
      </c>
      <c r="G305" s="94">
        <v>42921</v>
      </c>
      <c r="H305" s="73"/>
      <c r="I305" s="83">
        <v>1.1399999999995474</v>
      </c>
      <c r="J305" s="86" t="s">
        <v>794</v>
      </c>
      <c r="K305" s="86" t="s">
        <v>133</v>
      </c>
      <c r="L305" s="87">
        <v>7.8939999999999996E-2</v>
      </c>
      <c r="M305" s="87">
        <v>0.57130000000054548</v>
      </c>
      <c r="N305" s="83">
        <v>130749.774508</v>
      </c>
      <c r="O305" s="85">
        <v>65.441845000000001</v>
      </c>
      <c r="P305" s="83">
        <v>309.31771920099999</v>
      </c>
      <c r="Q305" s="84">
        <f t="shared" si="4"/>
        <v>1.775920673580796E-3</v>
      </c>
      <c r="R305" s="84">
        <f>P305/'סכום נכסי הקרן'!$C$42</f>
        <v>1.2722992843037419E-4</v>
      </c>
    </row>
    <row r="306" spans="2:18">
      <c r="B306" s="76" t="s">
        <v>3490</v>
      </c>
      <c r="C306" s="86" t="s">
        <v>3083</v>
      </c>
      <c r="D306" s="73">
        <v>6497</v>
      </c>
      <c r="E306" s="73"/>
      <c r="F306" s="73" t="s">
        <v>552</v>
      </c>
      <c r="G306" s="94">
        <v>43342</v>
      </c>
      <c r="H306" s="73"/>
      <c r="I306" s="83">
        <v>2.089999999978879</v>
      </c>
      <c r="J306" s="86" t="s">
        <v>794</v>
      </c>
      <c r="K306" s="86" t="s">
        <v>133</v>
      </c>
      <c r="L306" s="87">
        <v>7.8939999999999996E-2</v>
      </c>
      <c r="M306" s="87">
        <v>0.57130000000054548</v>
      </c>
      <c r="N306" s="83">
        <v>24816.657968</v>
      </c>
      <c r="O306" s="85">
        <v>65.441845000000001</v>
      </c>
      <c r="P306" s="83">
        <v>58.709325636000003</v>
      </c>
      <c r="Q306" s="84">
        <f t="shared" si="4"/>
        <v>3.3707446633927707E-4</v>
      </c>
      <c r="R306" s="84">
        <f>P306/'סכום נכסי הקרן'!$C$42</f>
        <v>2.4148578743430956E-5</v>
      </c>
    </row>
    <row r="307" spans="2:18">
      <c r="B307" s="76" t="s">
        <v>3491</v>
      </c>
      <c r="C307" s="86" t="s">
        <v>3083</v>
      </c>
      <c r="D307" s="73">
        <v>9405</v>
      </c>
      <c r="E307" s="73"/>
      <c r="F307" s="73" t="s">
        <v>552</v>
      </c>
      <c r="G307" s="94">
        <v>43866</v>
      </c>
      <c r="H307" s="73"/>
      <c r="I307" s="83">
        <v>1.5100000000000717</v>
      </c>
      <c r="J307" s="86" t="s">
        <v>762</v>
      </c>
      <c r="K307" s="86" t="s">
        <v>133</v>
      </c>
      <c r="L307" s="87">
        <v>7.2346000000000008E-2</v>
      </c>
      <c r="M307" s="87">
        <v>7.900000000000941E-2</v>
      </c>
      <c r="N307" s="83">
        <v>997649.99936000002</v>
      </c>
      <c r="O307" s="85">
        <v>100.18</v>
      </c>
      <c r="P307" s="83">
        <v>3612.9965222740002</v>
      </c>
      <c r="Q307" s="84">
        <f t="shared" si="4"/>
        <v>2.0743704027225262E-2</v>
      </c>
      <c r="R307" s="84">
        <f>P307/'סכום נכסי הקרן'!$C$42</f>
        <v>1.4861136637613801E-3</v>
      </c>
    </row>
    <row r="308" spans="2:18">
      <c r="B308" s="76" t="s">
        <v>3491</v>
      </c>
      <c r="C308" s="86" t="s">
        <v>3083</v>
      </c>
      <c r="D308" s="73">
        <v>9439</v>
      </c>
      <c r="E308" s="73"/>
      <c r="F308" s="73" t="s">
        <v>552</v>
      </c>
      <c r="G308" s="94">
        <v>44953</v>
      </c>
      <c r="H308" s="73"/>
      <c r="I308" s="83">
        <v>1.5100000000366223</v>
      </c>
      <c r="J308" s="86" t="s">
        <v>762</v>
      </c>
      <c r="K308" s="86" t="s">
        <v>133</v>
      </c>
      <c r="L308" s="87">
        <v>7.1706000000000006E-2</v>
      </c>
      <c r="M308" s="87">
        <v>7.8300000003411654E-2</v>
      </c>
      <c r="N308" s="83">
        <v>2865.1703929999999</v>
      </c>
      <c r="O308" s="85">
        <v>100.18</v>
      </c>
      <c r="P308" s="83">
        <v>10.376234861999999</v>
      </c>
      <c r="Q308" s="84">
        <f t="shared" si="4"/>
        <v>5.9574246354057565E-5</v>
      </c>
      <c r="R308" s="84">
        <f>P308/'סכום נכסי הקרן'!$C$42</f>
        <v>4.2679986852325968E-6</v>
      </c>
    </row>
    <row r="309" spans="2:18">
      <c r="B309" s="76" t="s">
        <v>3491</v>
      </c>
      <c r="C309" s="86" t="s">
        <v>3083</v>
      </c>
      <c r="D309" s="73">
        <v>9447</v>
      </c>
      <c r="E309" s="73"/>
      <c r="F309" s="73" t="s">
        <v>552</v>
      </c>
      <c r="G309" s="94">
        <v>44959</v>
      </c>
      <c r="H309" s="73"/>
      <c r="I309" s="83">
        <v>1.5100000000120011</v>
      </c>
      <c r="J309" s="86" t="s">
        <v>762</v>
      </c>
      <c r="K309" s="86" t="s">
        <v>133</v>
      </c>
      <c r="L309" s="87">
        <v>7.1905999999999998E-2</v>
      </c>
      <c r="M309" s="87">
        <v>7.850000000077148E-2</v>
      </c>
      <c r="N309" s="83">
        <v>1610.6221869999999</v>
      </c>
      <c r="O309" s="85">
        <v>100.18</v>
      </c>
      <c r="P309" s="83">
        <v>5.8328798429999997</v>
      </c>
      <c r="Q309" s="84">
        <f t="shared" si="4"/>
        <v>3.3488970261561784E-5</v>
      </c>
      <c r="R309" s="84">
        <f>P309/'סכום נכסי הקרן'!$C$42</f>
        <v>2.3992058614838742E-6</v>
      </c>
    </row>
    <row r="310" spans="2:18">
      <c r="B310" s="76" t="s">
        <v>3491</v>
      </c>
      <c r="C310" s="86" t="s">
        <v>3083</v>
      </c>
      <c r="D310" s="73">
        <v>9467</v>
      </c>
      <c r="E310" s="73"/>
      <c r="F310" s="73" t="s">
        <v>552</v>
      </c>
      <c r="G310" s="94">
        <v>44966</v>
      </c>
      <c r="H310" s="73"/>
      <c r="I310" s="83">
        <v>1.5099999999416163</v>
      </c>
      <c r="J310" s="86" t="s">
        <v>762</v>
      </c>
      <c r="K310" s="86" t="s">
        <v>133</v>
      </c>
      <c r="L310" s="87">
        <v>7.1706000000000006E-2</v>
      </c>
      <c r="M310" s="87">
        <v>7.7799999996817512E-2</v>
      </c>
      <c r="N310" s="83">
        <v>2413.2649809999998</v>
      </c>
      <c r="O310" s="85">
        <v>100.13</v>
      </c>
      <c r="P310" s="83">
        <v>8.7352943009999997</v>
      </c>
      <c r="Q310" s="84">
        <f t="shared" si="4"/>
        <v>5.0152929418432932E-5</v>
      </c>
      <c r="R310" s="84">
        <f>P310/'סכום נכסי הקרן'!$C$42</f>
        <v>3.5930397767231841E-6</v>
      </c>
    </row>
    <row r="311" spans="2:18">
      <c r="B311" s="76" t="s">
        <v>3491</v>
      </c>
      <c r="C311" s="86" t="s">
        <v>3083</v>
      </c>
      <c r="D311" s="73">
        <v>9491</v>
      </c>
      <c r="E311" s="73"/>
      <c r="F311" s="73" t="s">
        <v>552</v>
      </c>
      <c r="G311" s="94">
        <v>44986</v>
      </c>
      <c r="H311" s="73"/>
      <c r="I311" s="83">
        <v>1.5100000000117713</v>
      </c>
      <c r="J311" s="86" t="s">
        <v>762</v>
      </c>
      <c r="K311" s="86" t="s">
        <v>133</v>
      </c>
      <c r="L311" s="87">
        <v>7.1706000000000006E-2</v>
      </c>
      <c r="M311" s="87">
        <v>7.7699999999941136E-2</v>
      </c>
      <c r="N311" s="83">
        <v>9387.6042379999999</v>
      </c>
      <c r="O311" s="85">
        <v>100.13</v>
      </c>
      <c r="P311" s="83">
        <v>33.980307060000001</v>
      </c>
      <c r="Q311" s="84">
        <f t="shared" ref="Q311:Q346" si="5">IFERROR(P311/$P$10,0)</f>
        <v>1.9509496565007126E-4</v>
      </c>
      <c r="R311" s="84">
        <f>P311/'סכום נכסי הקרן'!$C$42</f>
        <v>1.3976929761584646E-5</v>
      </c>
    </row>
    <row r="312" spans="2:18">
      <c r="B312" s="76" t="s">
        <v>3491</v>
      </c>
      <c r="C312" s="86" t="s">
        <v>3083</v>
      </c>
      <c r="D312" s="73">
        <v>9510</v>
      </c>
      <c r="E312" s="73"/>
      <c r="F312" s="73" t="s">
        <v>552</v>
      </c>
      <c r="G312" s="94">
        <v>44994</v>
      </c>
      <c r="H312" s="73"/>
      <c r="I312" s="83">
        <v>1.5199999999035152</v>
      </c>
      <c r="J312" s="86" t="s">
        <v>762</v>
      </c>
      <c r="K312" s="86" t="s">
        <v>133</v>
      </c>
      <c r="L312" s="87">
        <v>7.1706000000000006E-2</v>
      </c>
      <c r="M312" s="87">
        <v>7.6499999995778778E-2</v>
      </c>
      <c r="N312" s="83">
        <v>1832.3319899999999</v>
      </c>
      <c r="O312" s="85">
        <v>100.14</v>
      </c>
      <c r="P312" s="83">
        <v>6.6331538319999996</v>
      </c>
      <c r="Q312" s="84">
        <f t="shared" si="5"/>
        <v>3.8083673485370752E-5</v>
      </c>
      <c r="R312" s="84">
        <f>P312/'סכום נכסי הקרן'!$C$42</f>
        <v>2.7283780880480964E-6</v>
      </c>
    </row>
    <row r="313" spans="2:18">
      <c r="B313" s="76" t="s">
        <v>3492</v>
      </c>
      <c r="C313" s="86" t="s">
        <v>3083</v>
      </c>
      <c r="D313" s="73">
        <v>8061</v>
      </c>
      <c r="E313" s="73"/>
      <c r="F313" s="73" t="s">
        <v>552</v>
      </c>
      <c r="G313" s="94">
        <v>44136</v>
      </c>
      <c r="H313" s="73"/>
      <c r="I313" s="83">
        <v>4.0000000000184603E-2</v>
      </c>
      <c r="J313" s="86" t="s">
        <v>762</v>
      </c>
      <c r="K313" s="86" t="s">
        <v>133</v>
      </c>
      <c r="L313" s="87">
        <v>6.6089999999999996E-2</v>
      </c>
      <c r="M313" s="87">
        <v>0.12780000000001082</v>
      </c>
      <c r="N313" s="83">
        <v>657076.68854100001</v>
      </c>
      <c r="O313" s="85">
        <v>100.35</v>
      </c>
      <c r="P313" s="83">
        <v>2383.4330491390001</v>
      </c>
      <c r="Q313" s="84">
        <f t="shared" si="5"/>
        <v>1.368427271801757E-2</v>
      </c>
      <c r="R313" s="84">
        <f>P313/'סכום נכסי הקרן'!$C$42</f>
        <v>9.8036419330859706E-4</v>
      </c>
    </row>
    <row r="314" spans="2:18">
      <c r="B314" s="76" t="s">
        <v>3492</v>
      </c>
      <c r="C314" s="86" t="s">
        <v>3083</v>
      </c>
      <c r="D314" s="73">
        <v>9119</v>
      </c>
      <c r="E314" s="73"/>
      <c r="F314" s="73" t="s">
        <v>552</v>
      </c>
      <c r="G314" s="94">
        <v>44734</v>
      </c>
      <c r="H314" s="73"/>
      <c r="I314" s="83">
        <v>3.999999999177823E-2</v>
      </c>
      <c r="J314" s="86" t="s">
        <v>762</v>
      </c>
      <c r="K314" s="86" t="s">
        <v>133</v>
      </c>
      <c r="L314" s="87">
        <v>6.6089999999999996E-2</v>
      </c>
      <c r="M314" s="87">
        <v>0.12779999999325814</v>
      </c>
      <c r="N314" s="83">
        <v>1341.2436499999999</v>
      </c>
      <c r="O314" s="85">
        <v>100.35</v>
      </c>
      <c r="P314" s="83">
        <v>4.8651314259999996</v>
      </c>
      <c r="Q314" s="84">
        <f t="shared" si="5"/>
        <v>2.793272723411794E-5</v>
      </c>
      <c r="R314" s="84">
        <f>P314/'סכום נכסי הקרן'!$C$42</f>
        <v>2.0011473145905155E-6</v>
      </c>
    </row>
    <row r="315" spans="2:18">
      <c r="B315" s="76" t="s">
        <v>3492</v>
      </c>
      <c r="C315" s="86" t="s">
        <v>3083</v>
      </c>
      <c r="D315" s="73">
        <v>9446</v>
      </c>
      <c r="E315" s="73"/>
      <c r="F315" s="73" t="s">
        <v>552</v>
      </c>
      <c r="G315" s="94">
        <v>44958</v>
      </c>
      <c r="H315" s="73"/>
      <c r="I315" s="83">
        <v>3.9999999974003324E-2</v>
      </c>
      <c r="J315" s="86" t="s">
        <v>762</v>
      </c>
      <c r="K315" s="86" t="s">
        <v>133</v>
      </c>
      <c r="L315" s="87">
        <v>6.6089999999999996E-2</v>
      </c>
      <c r="M315" s="87">
        <v>0.12779999999899264</v>
      </c>
      <c r="N315" s="83">
        <v>3393.479777</v>
      </c>
      <c r="O315" s="85">
        <v>100.35</v>
      </c>
      <c r="P315" s="83">
        <v>12.309266458</v>
      </c>
      <c r="Q315" s="84">
        <f t="shared" si="5"/>
        <v>7.0672578460245501E-5</v>
      </c>
      <c r="R315" s="84">
        <f>P315/'סכום נכסי הקרן'!$C$42</f>
        <v>5.0631017664528371E-6</v>
      </c>
    </row>
    <row r="316" spans="2:18">
      <c r="B316" s="76" t="s">
        <v>3492</v>
      </c>
      <c r="C316" s="86" t="s">
        <v>3083</v>
      </c>
      <c r="D316" s="73">
        <v>8073</v>
      </c>
      <c r="E316" s="73"/>
      <c r="F316" s="73" t="s">
        <v>552</v>
      </c>
      <c r="G316" s="94">
        <v>44153</v>
      </c>
      <c r="H316" s="73"/>
      <c r="I316" s="83">
        <v>3.999999997846175E-2</v>
      </c>
      <c r="J316" s="86" t="s">
        <v>762</v>
      </c>
      <c r="K316" s="86" t="s">
        <v>133</v>
      </c>
      <c r="L316" s="87">
        <v>6.6089999999999996E-2</v>
      </c>
      <c r="M316" s="87">
        <v>0.12780000000710762</v>
      </c>
      <c r="N316" s="83">
        <v>2559.9568429999999</v>
      </c>
      <c r="O316" s="85">
        <v>100.35</v>
      </c>
      <c r="P316" s="83">
        <v>9.2858045800000006</v>
      </c>
      <c r="Q316" s="84">
        <f t="shared" si="5"/>
        <v>5.3313636111926719E-5</v>
      </c>
      <c r="R316" s="84">
        <f>P316/'סכום נכסי הקרן'!$C$42</f>
        <v>3.8194780925696857E-6</v>
      </c>
    </row>
    <row r="317" spans="2:18">
      <c r="B317" s="76" t="s">
        <v>3492</v>
      </c>
      <c r="C317" s="86" t="s">
        <v>3083</v>
      </c>
      <c r="D317" s="73">
        <v>8531</v>
      </c>
      <c r="E317" s="73"/>
      <c r="F317" s="73" t="s">
        <v>552</v>
      </c>
      <c r="G317" s="94">
        <v>44392</v>
      </c>
      <c r="H317" s="73"/>
      <c r="I317" s="83">
        <v>3.999999998049613E-2</v>
      </c>
      <c r="J317" s="86" t="s">
        <v>762</v>
      </c>
      <c r="K317" s="86" t="s">
        <v>133</v>
      </c>
      <c r="L317" s="87">
        <v>6.6089999999999996E-2</v>
      </c>
      <c r="M317" s="87">
        <v>0.12780000000053093</v>
      </c>
      <c r="N317" s="83">
        <v>5088.5593950000002</v>
      </c>
      <c r="O317" s="85">
        <v>100.35</v>
      </c>
      <c r="P317" s="83">
        <v>18.457877058999998</v>
      </c>
      <c r="Q317" s="84">
        <f t="shared" si="5"/>
        <v>1.0597428929763305E-4</v>
      </c>
      <c r="R317" s="84">
        <f>P317/'סכום נכסי הקרן'!$C$42</f>
        <v>7.5921753957689964E-6</v>
      </c>
    </row>
    <row r="318" spans="2:18">
      <c r="B318" s="76" t="s">
        <v>3492</v>
      </c>
      <c r="C318" s="86" t="s">
        <v>3083</v>
      </c>
      <c r="D318" s="73">
        <v>9005</v>
      </c>
      <c r="E318" s="73"/>
      <c r="F318" s="73" t="s">
        <v>552</v>
      </c>
      <c r="G318" s="94">
        <v>44649</v>
      </c>
      <c r="H318" s="73"/>
      <c r="I318" s="83">
        <v>4.0000000012988174E-2</v>
      </c>
      <c r="J318" s="86" t="s">
        <v>762</v>
      </c>
      <c r="K318" s="86" t="s">
        <v>133</v>
      </c>
      <c r="L318" s="87">
        <v>6.6089999999999996E-2</v>
      </c>
      <c r="M318" s="87">
        <v>0.12779999999685038</v>
      </c>
      <c r="N318" s="83">
        <v>3396.1375400000002</v>
      </c>
      <c r="O318" s="85">
        <v>100.35</v>
      </c>
      <c r="P318" s="83">
        <v>12.318906945999997</v>
      </c>
      <c r="Q318" s="84">
        <f t="shared" si="5"/>
        <v>7.072792848024057E-5</v>
      </c>
      <c r="R318" s="84">
        <f>P318/'סכום נכסי הקרן'!$C$42</f>
        <v>5.0670671344939622E-6</v>
      </c>
    </row>
    <row r="319" spans="2:18">
      <c r="B319" s="76" t="s">
        <v>3492</v>
      </c>
      <c r="C319" s="86" t="s">
        <v>3083</v>
      </c>
      <c r="D319" s="73">
        <v>9075</v>
      </c>
      <c r="E319" s="73"/>
      <c r="F319" s="73" t="s">
        <v>552</v>
      </c>
      <c r="G319" s="94">
        <v>44699</v>
      </c>
      <c r="H319" s="73"/>
      <c r="I319" s="83">
        <v>4.000000004287687E-2</v>
      </c>
      <c r="J319" s="86" t="s">
        <v>762</v>
      </c>
      <c r="K319" s="86" t="s">
        <v>133</v>
      </c>
      <c r="L319" s="87">
        <v>6.6089999999999996E-2</v>
      </c>
      <c r="M319" s="87">
        <v>0.12779999999764174</v>
      </c>
      <c r="N319" s="83">
        <v>2829.0630289999999</v>
      </c>
      <c r="O319" s="85">
        <v>100.35</v>
      </c>
      <c r="P319" s="83">
        <v>10.261941339000002</v>
      </c>
      <c r="Q319" s="84">
        <f t="shared" si="5"/>
        <v>5.8918040072450472E-5</v>
      </c>
      <c r="R319" s="84">
        <f>P319/'סכום נכסי הקרן'!$C$42</f>
        <v>4.2209869692891732E-6</v>
      </c>
    </row>
    <row r="320" spans="2:18">
      <c r="B320" s="76" t="s">
        <v>3493</v>
      </c>
      <c r="C320" s="86" t="s">
        <v>3083</v>
      </c>
      <c r="D320" s="73">
        <v>6588</v>
      </c>
      <c r="E320" s="73"/>
      <c r="F320" s="73" t="s">
        <v>552</v>
      </c>
      <c r="G320" s="94">
        <v>43397</v>
      </c>
      <c r="H320" s="73"/>
      <c r="I320" s="83">
        <v>0.26999999999989555</v>
      </c>
      <c r="J320" s="86" t="s">
        <v>762</v>
      </c>
      <c r="K320" s="86" t="s">
        <v>133</v>
      </c>
      <c r="L320" s="87">
        <v>6.5189999999999998E-2</v>
      </c>
      <c r="M320" s="87">
        <v>5.1200000000006803E-2</v>
      </c>
      <c r="N320" s="83">
        <v>629910.10499999998</v>
      </c>
      <c r="O320" s="85">
        <v>100.87</v>
      </c>
      <c r="P320" s="83">
        <v>2296.936055012</v>
      </c>
      <c r="Q320" s="84">
        <f t="shared" si="5"/>
        <v>1.3187657779599132E-2</v>
      </c>
      <c r="R320" s="84">
        <f>P320/'סכום נכסי הקרן'!$C$42</f>
        <v>9.447858682108698E-4</v>
      </c>
    </row>
    <row r="321" spans="2:18">
      <c r="B321" s="76" t="s">
        <v>3494</v>
      </c>
      <c r="C321" s="86" t="s">
        <v>3083</v>
      </c>
      <c r="D321" s="73" t="s">
        <v>3264</v>
      </c>
      <c r="E321" s="73"/>
      <c r="F321" s="73" t="s">
        <v>552</v>
      </c>
      <c r="G321" s="94">
        <v>44144</v>
      </c>
      <c r="H321" s="73"/>
      <c r="I321" s="83">
        <v>0.26999999999986063</v>
      </c>
      <c r="J321" s="86" t="s">
        <v>762</v>
      </c>
      <c r="K321" s="86" t="s">
        <v>133</v>
      </c>
      <c r="L321" s="87">
        <v>7.6490000000000002E-2</v>
      </c>
      <c r="M321" s="87">
        <v>8.0599999999991359E-2</v>
      </c>
      <c r="N321" s="83">
        <v>770263.863136</v>
      </c>
      <c r="O321" s="85">
        <v>100.5</v>
      </c>
      <c r="P321" s="83">
        <v>2798.4264779569999</v>
      </c>
      <c r="Q321" s="84">
        <f t="shared" si="5"/>
        <v>1.6066921250218708E-2</v>
      </c>
      <c r="R321" s="84">
        <f>P321/'סכום נכסי הקרן'!$C$42</f>
        <v>1.1510611206749844E-3</v>
      </c>
    </row>
    <row r="322" spans="2:18">
      <c r="B322" s="76" t="s">
        <v>3495</v>
      </c>
      <c r="C322" s="86" t="s">
        <v>3083</v>
      </c>
      <c r="D322" s="73">
        <v>6826</v>
      </c>
      <c r="E322" s="73"/>
      <c r="F322" s="73" t="s">
        <v>552</v>
      </c>
      <c r="G322" s="94">
        <v>43550</v>
      </c>
      <c r="H322" s="73"/>
      <c r="I322" s="83">
        <v>2.3399999999990975</v>
      </c>
      <c r="J322" s="86" t="s">
        <v>794</v>
      </c>
      <c r="K322" s="86" t="s">
        <v>133</v>
      </c>
      <c r="L322" s="87">
        <v>7.9070000000000001E-2</v>
      </c>
      <c r="M322" s="87">
        <v>8.3099999999976248E-2</v>
      </c>
      <c r="N322" s="83">
        <v>324853.24743799999</v>
      </c>
      <c r="O322" s="85">
        <v>100.02</v>
      </c>
      <c r="P322" s="83">
        <v>1174.5794047089998</v>
      </c>
      <c r="Q322" s="84">
        <f t="shared" si="5"/>
        <v>6.7437450818310374E-3</v>
      </c>
      <c r="R322" s="84">
        <f>P322/'סכום נכסי הקרן'!$C$42</f>
        <v>4.8313318093428655E-4</v>
      </c>
    </row>
    <row r="323" spans="2:18">
      <c r="B323" s="76" t="s">
        <v>3496</v>
      </c>
      <c r="C323" s="86" t="s">
        <v>3083</v>
      </c>
      <c r="D323" s="73">
        <v>6528</v>
      </c>
      <c r="E323" s="73"/>
      <c r="F323" s="73" t="s">
        <v>552</v>
      </c>
      <c r="G323" s="94">
        <v>43373</v>
      </c>
      <c r="H323" s="73"/>
      <c r="I323" s="83">
        <v>4.569999999999343</v>
      </c>
      <c r="J323" s="86" t="s">
        <v>794</v>
      </c>
      <c r="K323" s="86" t="s">
        <v>136</v>
      </c>
      <c r="L323" s="87">
        <v>3.032E-2</v>
      </c>
      <c r="M323" s="87">
        <v>6.7699999999986812E-2</v>
      </c>
      <c r="N323" s="83">
        <v>558675.25560499995</v>
      </c>
      <c r="O323" s="85">
        <v>84.73</v>
      </c>
      <c r="P323" s="83">
        <v>2114.6184798269996</v>
      </c>
      <c r="Q323" s="84">
        <f t="shared" si="5"/>
        <v>1.2140897342581412E-2</v>
      </c>
      <c r="R323" s="84">
        <f>P323/'סכום נכסי הקרן'!$C$42</f>
        <v>8.6979419911960233E-4</v>
      </c>
    </row>
    <row r="324" spans="2:18">
      <c r="B324" s="76" t="s">
        <v>3497</v>
      </c>
      <c r="C324" s="86" t="s">
        <v>3083</v>
      </c>
      <c r="D324" s="73">
        <v>8860</v>
      </c>
      <c r="E324" s="73"/>
      <c r="F324" s="73" t="s">
        <v>552</v>
      </c>
      <c r="G324" s="94">
        <v>44585</v>
      </c>
      <c r="H324" s="73"/>
      <c r="I324" s="83">
        <v>2.7900000000092136</v>
      </c>
      <c r="J324" s="86" t="s">
        <v>840</v>
      </c>
      <c r="K324" s="86" t="s">
        <v>135</v>
      </c>
      <c r="L324" s="87">
        <v>4.607E-2</v>
      </c>
      <c r="M324" s="87">
        <v>6.5300000000107494E-2</v>
      </c>
      <c r="N324" s="83">
        <v>32970.501378000001</v>
      </c>
      <c r="O324" s="85">
        <v>100.46</v>
      </c>
      <c r="P324" s="83">
        <v>130.24298102</v>
      </c>
      <c r="Q324" s="84">
        <f t="shared" si="5"/>
        <v>7.4777870204036296E-4</v>
      </c>
      <c r="R324" s="84">
        <f>P324/'סכום נכסי הקרן'!$C$42</f>
        <v>5.3572117357315666E-5</v>
      </c>
    </row>
    <row r="325" spans="2:18">
      <c r="B325" s="76" t="s">
        <v>3497</v>
      </c>
      <c r="C325" s="86" t="s">
        <v>3083</v>
      </c>
      <c r="D325" s="73">
        <v>8977</v>
      </c>
      <c r="E325" s="73"/>
      <c r="F325" s="73" t="s">
        <v>552</v>
      </c>
      <c r="G325" s="94">
        <v>44553</v>
      </c>
      <c r="H325" s="73"/>
      <c r="I325" s="83">
        <v>2.7900000000452962</v>
      </c>
      <c r="J325" s="86" t="s">
        <v>840</v>
      </c>
      <c r="K325" s="86" t="s">
        <v>135</v>
      </c>
      <c r="L325" s="87">
        <v>4.607E-2</v>
      </c>
      <c r="M325" s="87">
        <v>6.5100000001577549E-2</v>
      </c>
      <c r="N325" s="83">
        <v>4858.8106790000002</v>
      </c>
      <c r="O325" s="85">
        <v>100.53</v>
      </c>
      <c r="P325" s="83">
        <v>19.207076446999999</v>
      </c>
      <c r="Q325" s="84">
        <f t="shared" si="5"/>
        <v>1.1027575215989697E-4</v>
      </c>
      <c r="R325" s="84">
        <f>P325/'סכום נכסי הקרן'!$C$42</f>
        <v>7.9003393921981161E-6</v>
      </c>
    </row>
    <row r="326" spans="2:18">
      <c r="B326" s="76" t="s">
        <v>3497</v>
      </c>
      <c r="C326" s="86" t="s">
        <v>3083</v>
      </c>
      <c r="D326" s="73">
        <v>8978</v>
      </c>
      <c r="E326" s="73"/>
      <c r="F326" s="73" t="s">
        <v>552</v>
      </c>
      <c r="G326" s="94">
        <v>44553</v>
      </c>
      <c r="H326" s="73"/>
      <c r="I326" s="83">
        <v>2.7900000000397949</v>
      </c>
      <c r="J326" s="86" t="s">
        <v>840</v>
      </c>
      <c r="K326" s="86" t="s">
        <v>135</v>
      </c>
      <c r="L326" s="87">
        <v>4.607E-2</v>
      </c>
      <c r="M326" s="87">
        <v>6.6100000000739054E-2</v>
      </c>
      <c r="N326" s="83">
        <v>6247.0424160000002</v>
      </c>
      <c r="O326" s="85">
        <v>100.25</v>
      </c>
      <c r="P326" s="83">
        <v>24.626031938000001</v>
      </c>
      <c r="Q326" s="84">
        <f t="shared" si="5"/>
        <v>1.413882119004509E-4</v>
      </c>
      <c r="R326" s="84">
        <f>P326/'סכום נכסי הקרן'!$C$42</f>
        <v>1.0129288063707279E-5</v>
      </c>
    </row>
    <row r="327" spans="2:18">
      <c r="B327" s="76" t="s">
        <v>3497</v>
      </c>
      <c r="C327" s="86" t="s">
        <v>3083</v>
      </c>
      <c r="D327" s="73">
        <v>8979</v>
      </c>
      <c r="E327" s="73"/>
      <c r="F327" s="73" t="s">
        <v>552</v>
      </c>
      <c r="G327" s="94">
        <v>44553</v>
      </c>
      <c r="H327" s="73"/>
      <c r="I327" s="83">
        <v>2.7899999999943614</v>
      </c>
      <c r="J327" s="86" t="s">
        <v>840</v>
      </c>
      <c r="K327" s="86" t="s">
        <v>135</v>
      </c>
      <c r="L327" s="87">
        <v>4.607E-2</v>
      </c>
      <c r="M327" s="87">
        <v>6.4999999999869884E-2</v>
      </c>
      <c r="N327" s="83">
        <v>29152.863842999999</v>
      </c>
      <c r="O327" s="85">
        <v>100.55</v>
      </c>
      <c r="P327" s="83">
        <v>115.26538443499999</v>
      </c>
      <c r="Q327" s="84">
        <f t="shared" si="5"/>
        <v>6.6178613916823687E-4</v>
      </c>
      <c r="R327" s="84">
        <f>P327/'סכום נכסי הקרן'!$C$42</f>
        <v>4.7411466275020965E-5</v>
      </c>
    </row>
    <row r="328" spans="2:18">
      <c r="B328" s="76" t="s">
        <v>3497</v>
      </c>
      <c r="C328" s="86" t="s">
        <v>3083</v>
      </c>
      <c r="D328" s="73">
        <v>8918</v>
      </c>
      <c r="E328" s="73"/>
      <c r="F328" s="73" t="s">
        <v>552</v>
      </c>
      <c r="G328" s="94">
        <v>44553</v>
      </c>
      <c r="H328" s="73"/>
      <c r="I328" s="83">
        <v>2.7899999999234577</v>
      </c>
      <c r="J328" s="86" t="s">
        <v>840</v>
      </c>
      <c r="K328" s="86" t="s">
        <v>135</v>
      </c>
      <c r="L328" s="87">
        <v>4.607E-2</v>
      </c>
      <c r="M328" s="87">
        <v>6.5099999998214017E-2</v>
      </c>
      <c r="N328" s="83">
        <v>4164.6948670000002</v>
      </c>
      <c r="O328" s="85">
        <v>100.52</v>
      </c>
      <c r="P328" s="83">
        <v>16.461570994000002</v>
      </c>
      <c r="Q328" s="84">
        <f t="shared" si="5"/>
        <v>9.451267235313323E-5</v>
      </c>
      <c r="R328" s="84">
        <f>P328/'סכום נכסי הקרן'!$C$42</f>
        <v>6.7710459809034212E-6</v>
      </c>
    </row>
    <row r="329" spans="2:18">
      <c r="B329" s="76" t="s">
        <v>3497</v>
      </c>
      <c r="C329" s="86" t="s">
        <v>3083</v>
      </c>
      <c r="D329" s="73">
        <v>9037</v>
      </c>
      <c r="E329" s="73"/>
      <c r="F329" s="73" t="s">
        <v>552</v>
      </c>
      <c r="G329" s="94">
        <v>44671</v>
      </c>
      <c r="H329" s="73"/>
      <c r="I329" s="83">
        <v>2.7899999999105263</v>
      </c>
      <c r="J329" s="86" t="s">
        <v>840</v>
      </c>
      <c r="K329" s="86" t="s">
        <v>135</v>
      </c>
      <c r="L329" s="87">
        <v>4.607E-2</v>
      </c>
      <c r="M329" s="87">
        <v>6.5299999997627006E-2</v>
      </c>
      <c r="N329" s="83">
        <v>2602.9343490000001</v>
      </c>
      <c r="O329" s="85">
        <v>100.46</v>
      </c>
      <c r="P329" s="83">
        <v>10.282340348</v>
      </c>
      <c r="Q329" s="84">
        <f t="shared" si="5"/>
        <v>5.9035159201277737E-5</v>
      </c>
      <c r="R329" s="84">
        <f>P329/'סכום נכסי הקרן'!$C$42</f>
        <v>4.229377579635792E-6</v>
      </c>
    </row>
    <row r="330" spans="2:18">
      <c r="B330" s="76" t="s">
        <v>3497</v>
      </c>
      <c r="C330" s="86" t="s">
        <v>3083</v>
      </c>
      <c r="D330" s="73">
        <v>9130</v>
      </c>
      <c r="E330" s="73"/>
      <c r="F330" s="73" t="s">
        <v>552</v>
      </c>
      <c r="G330" s="94">
        <v>44742</v>
      </c>
      <c r="H330" s="73"/>
      <c r="I330" s="83">
        <v>2.7900000000288521</v>
      </c>
      <c r="J330" s="86" t="s">
        <v>840</v>
      </c>
      <c r="K330" s="86" t="s">
        <v>135</v>
      </c>
      <c r="L330" s="87">
        <v>4.607E-2</v>
      </c>
      <c r="M330" s="87">
        <v>6.5300000000560812E-2</v>
      </c>
      <c r="N330" s="83">
        <v>15617.605867</v>
      </c>
      <c r="O330" s="85">
        <v>100.46</v>
      </c>
      <c r="P330" s="83">
        <v>61.694043918000006</v>
      </c>
      <c r="Q330" s="84">
        <f t="shared" si="5"/>
        <v>3.5421096571445164E-4</v>
      </c>
      <c r="R330" s="84">
        <f>P330/'סכום נכסי הקרן'!$C$42</f>
        <v>2.5376266230538424E-5</v>
      </c>
    </row>
    <row r="331" spans="2:18">
      <c r="B331" s="76" t="s">
        <v>3497</v>
      </c>
      <c r="C331" s="86" t="s">
        <v>3083</v>
      </c>
      <c r="D331" s="73">
        <v>9313</v>
      </c>
      <c r="E331" s="73"/>
      <c r="F331" s="73" t="s">
        <v>552</v>
      </c>
      <c r="G331" s="94">
        <v>44886</v>
      </c>
      <c r="H331" s="73"/>
      <c r="I331" s="83">
        <v>2.8099999999685732</v>
      </c>
      <c r="J331" s="86" t="s">
        <v>840</v>
      </c>
      <c r="K331" s="86" t="s">
        <v>135</v>
      </c>
      <c r="L331" s="87">
        <v>4.6409000000000006E-2</v>
      </c>
      <c r="M331" s="87">
        <v>6.3699999999371468E-2</v>
      </c>
      <c r="N331" s="83">
        <v>7114.6871220000003</v>
      </c>
      <c r="O331" s="85">
        <v>100.09</v>
      </c>
      <c r="P331" s="83">
        <v>28.001551947999999</v>
      </c>
      <c r="Q331" s="84">
        <f t="shared" si="5"/>
        <v>1.6076846527012361E-4</v>
      </c>
      <c r="R331" s="84">
        <f>P331/'סכום נכסי הקרן'!$C$42</f>
        <v>1.1517721841109216E-5</v>
      </c>
    </row>
    <row r="332" spans="2:18">
      <c r="B332" s="76" t="s">
        <v>3497</v>
      </c>
      <c r="C332" s="86" t="s">
        <v>3083</v>
      </c>
      <c r="D332" s="73">
        <v>9496</v>
      </c>
      <c r="E332" s="73"/>
      <c r="F332" s="73" t="s">
        <v>552</v>
      </c>
      <c r="G332" s="94">
        <v>44985</v>
      </c>
      <c r="H332" s="73"/>
      <c r="I332" s="83">
        <v>2.8299999999728587</v>
      </c>
      <c r="J332" s="86" t="s">
        <v>840</v>
      </c>
      <c r="K332" s="86" t="s">
        <v>135</v>
      </c>
      <c r="L332" s="87">
        <v>5.7419999999999999E-2</v>
      </c>
      <c r="M332" s="87">
        <v>6.6799999999461804E-2</v>
      </c>
      <c r="N332" s="83">
        <v>11105.853093999998</v>
      </c>
      <c r="O332" s="85">
        <v>98.71</v>
      </c>
      <c r="P332" s="83">
        <v>43.107087398999994</v>
      </c>
      <c r="Q332" s="84">
        <f t="shared" si="5"/>
        <v>2.4749557796910983E-4</v>
      </c>
      <c r="R332" s="84">
        <f>P332/'סכום נכסי הקרן'!$C$42</f>
        <v>1.7730997302009474E-5</v>
      </c>
    </row>
    <row r="333" spans="2:18">
      <c r="B333" s="76" t="s">
        <v>3497</v>
      </c>
      <c r="C333" s="86" t="s">
        <v>3083</v>
      </c>
      <c r="D333" s="73">
        <v>8829</v>
      </c>
      <c r="E333" s="73"/>
      <c r="F333" s="73" t="s">
        <v>552</v>
      </c>
      <c r="G333" s="94">
        <v>44553</v>
      </c>
      <c r="H333" s="73"/>
      <c r="I333" s="83">
        <v>2.7900000000008762</v>
      </c>
      <c r="J333" s="86" t="s">
        <v>840</v>
      </c>
      <c r="K333" s="86" t="s">
        <v>135</v>
      </c>
      <c r="L333" s="87">
        <v>4.6029999999999995E-2</v>
      </c>
      <c r="M333" s="87">
        <v>6.520000000001544E-2</v>
      </c>
      <c r="N333" s="83">
        <v>314955.05318699998</v>
      </c>
      <c r="O333" s="85">
        <v>100.46</v>
      </c>
      <c r="P333" s="83">
        <v>1244.1631707289998</v>
      </c>
      <c r="Q333" s="84">
        <f t="shared" si="5"/>
        <v>7.1432541980230701E-3</v>
      </c>
      <c r="R333" s="84">
        <f>P333/'סכום נכסי הקרן'!$C$42</f>
        <v>5.1175468245547029E-4</v>
      </c>
    </row>
    <row r="334" spans="2:18">
      <c r="B334" s="76" t="s">
        <v>3498</v>
      </c>
      <c r="C334" s="86" t="s">
        <v>3083</v>
      </c>
      <c r="D334" s="73">
        <v>7770</v>
      </c>
      <c r="E334" s="73"/>
      <c r="F334" s="73" t="s">
        <v>552</v>
      </c>
      <c r="G334" s="94">
        <v>44004</v>
      </c>
      <c r="H334" s="73"/>
      <c r="I334" s="83">
        <v>2.0500000000002023</v>
      </c>
      <c r="J334" s="86" t="s">
        <v>840</v>
      </c>
      <c r="K334" s="86" t="s">
        <v>137</v>
      </c>
      <c r="L334" s="87">
        <v>6.8784999999999999E-2</v>
      </c>
      <c r="M334" s="87">
        <v>7.470000000000096E-2</v>
      </c>
      <c r="N334" s="83">
        <v>1309417.756091</v>
      </c>
      <c r="O334" s="85">
        <v>101.54</v>
      </c>
      <c r="P334" s="83">
        <v>3212.1390827270002</v>
      </c>
      <c r="Q334" s="84">
        <f t="shared" si="5"/>
        <v>1.8442216042996392E-2</v>
      </c>
      <c r="R334" s="84">
        <f>P334/'סכום נכסי הקרן'!$C$42</f>
        <v>1.3212312138451939E-3</v>
      </c>
    </row>
    <row r="335" spans="2:18">
      <c r="B335" s="76" t="s">
        <v>3498</v>
      </c>
      <c r="C335" s="86" t="s">
        <v>3083</v>
      </c>
      <c r="D335" s="73">
        <v>8789</v>
      </c>
      <c r="E335" s="73"/>
      <c r="F335" s="73" t="s">
        <v>552</v>
      </c>
      <c r="G335" s="94">
        <v>44004</v>
      </c>
      <c r="H335" s="73"/>
      <c r="I335" s="83">
        <v>2.0499999999987804</v>
      </c>
      <c r="J335" s="86" t="s">
        <v>840</v>
      </c>
      <c r="K335" s="86" t="s">
        <v>137</v>
      </c>
      <c r="L335" s="87">
        <v>6.8784999999999999E-2</v>
      </c>
      <c r="M335" s="87">
        <v>7.6099999999992146E-2</v>
      </c>
      <c r="N335" s="83">
        <v>150828.155898</v>
      </c>
      <c r="O335" s="85">
        <v>101.27</v>
      </c>
      <c r="P335" s="83">
        <v>369.01344328900001</v>
      </c>
      <c r="Q335" s="84">
        <f t="shared" si="5"/>
        <v>2.1186584604948526E-3</v>
      </c>
      <c r="R335" s="84">
        <f>P335/'סכום נכסי הקרן'!$C$42</f>
        <v>1.5178423693534604E-4</v>
      </c>
    </row>
    <row r="336" spans="2:18">
      <c r="B336" s="76" t="s">
        <v>3498</v>
      </c>
      <c r="C336" s="86" t="s">
        <v>3083</v>
      </c>
      <c r="D336" s="73">
        <v>8980</v>
      </c>
      <c r="E336" s="73"/>
      <c r="F336" s="73" t="s">
        <v>552</v>
      </c>
      <c r="G336" s="94">
        <v>44627</v>
      </c>
      <c r="H336" s="73"/>
      <c r="I336" s="83">
        <v>2.0500000000012006</v>
      </c>
      <c r="J336" s="86" t="s">
        <v>840</v>
      </c>
      <c r="K336" s="86" t="s">
        <v>137</v>
      </c>
      <c r="L336" s="87">
        <v>6.8784999999999999E-2</v>
      </c>
      <c r="M336" s="87">
        <v>7.7400000000054939E-2</v>
      </c>
      <c r="N336" s="83">
        <v>153569.22266199999</v>
      </c>
      <c r="O336" s="85">
        <v>101.03</v>
      </c>
      <c r="P336" s="83">
        <v>374.82926883100004</v>
      </c>
      <c r="Q336" s="84">
        <f t="shared" si="5"/>
        <v>2.1520495149764925E-3</v>
      </c>
      <c r="R336" s="84">
        <f>P336/'סכום נכסי הקרן'!$C$42</f>
        <v>1.5417642794652886E-4</v>
      </c>
    </row>
    <row r="337" spans="2:18">
      <c r="B337" s="76" t="s">
        <v>3498</v>
      </c>
      <c r="C337" s="86" t="s">
        <v>3083</v>
      </c>
      <c r="D337" s="73">
        <v>9027</v>
      </c>
      <c r="E337" s="73"/>
      <c r="F337" s="73" t="s">
        <v>552</v>
      </c>
      <c r="G337" s="94">
        <v>44658</v>
      </c>
      <c r="H337" s="73"/>
      <c r="I337" s="83">
        <v>2.049999999985602</v>
      </c>
      <c r="J337" s="86" t="s">
        <v>840</v>
      </c>
      <c r="K337" s="86" t="s">
        <v>137</v>
      </c>
      <c r="L337" s="87">
        <v>6.8784999999999999E-2</v>
      </c>
      <c r="M337" s="87">
        <v>7.7399999999740829E-2</v>
      </c>
      <c r="N337" s="83">
        <v>22764.335600999999</v>
      </c>
      <c r="O337" s="85">
        <v>101.03</v>
      </c>
      <c r="P337" s="83">
        <v>55.562821356000001</v>
      </c>
      <c r="Q337" s="84">
        <f t="shared" si="5"/>
        <v>3.1900908678456969E-4</v>
      </c>
      <c r="R337" s="84">
        <f>P337/'סכום נכסי הקרן'!$C$42</f>
        <v>2.2854344726109351E-5</v>
      </c>
    </row>
    <row r="338" spans="2:18">
      <c r="B338" s="76" t="s">
        <v>3498</v>
      </c>
      <c r="C338" s="86" t="s">
        <v>3083</v>
      </c>
      <c r="D338" s="73">
        <v>9126</v>
      </c>
      <c r="E338" s="73"/>
      <c r="F338" s="73" t="s">
        <v>552</v>
      </c>
      <c r="G338" s="94">
        <v>44741</v>
      </c>
      <c r="H338" s="73"/>
      <c r="I338" s="83">
        <v>2.0500000000010066</v>
      </c>
      <c r="J338" s="86" t="s">
        <v>840</v>
      </c>
      <c r="K338" s="86" t="s">
        <v>137</v>
      </c>
      <c r="L338" s="87">
        <v>6.8784999999999999E-2</v>
      </c>
      <c r="M338" s="87">
        <v>7.7399999999995972E-2</v>
      </c>
      <c r="N338" s="83">
        <v>203555.715566</v>
      </c>
      <c r="O338" s="85">
        <v>101.03</v>
      </c>
      <c r="P338" s="83">
        <v>496.83549023</v>
      </c>
      <c r="Q338" s="84">
        <f t="shared" si="5"/>
        <v>2.8525375809290337E-3</v>
      </c>
      <c r="R338" s="84">
        <f>P338/'סכום נכסי הקרן'!$C$42</f>
        <v>2.0436056501036174E-4</v>
      </c>
    </row>
    <row r="339" spans="2:18">
      <c r="B339" s="76" t="s">
        <v>3498</v>
      </c>
      <c r="C339" s="86" t="s">
        <v>3083</v>
      </c>
      <c r="D339" s="73">
        <v>9261</v>
      </c>
      <c r="E339" s="73"/>
      <c r="F339" s="73" t="s">
        <v>552</v>
      </c>
      <c r="G339" s="94">
        <v>44833</v>
      </c>
      <c r="H339" s="73"/>
      <c r="I339" s="83">
        <v>2.0399999999978284</v>
      </c>
      <c r="J339" s="86" t="s">
        <v>840</v>
      </c>
      <c r="K339" s="86" t="s">
        <v>137</v>
      </c>
      <c r="L339" s="87">
        <v>6.8784999999999999E-2</v>
      </c>
      <c r="M339" s="87">
        <v>7.8099999999947059E-2</v>
      </c>
      <c r="N339" s="83">
        <v>150951.429878</v>
      </c>
      <c r="O339" s="85">
        <v>101.03</v>
      </c>
      <c r="P339" s="83">
        <v>368.43979549500006</v>
      </c>
      <c r="Q339" s="84">
        <f t="shared" si="5"/>
        <v>2.1153649117794733E-3</v>
      </c>
      <c r="R339" s="84">
        <f>P339/'סכום נכסי הקרן'!$C$42</f>
        <v>1.5154828159478752E-4</v>
      </c>
    </row>
    <row r="340" spans="2:18">
      <c r="B340" s="76" t="s">
        <v>3498</v>
      </c>
      <c r="C340" s="86" t="s">
        <v>3083</v>
      </c>
      <c r="D340" s="73">
        <v>9285</v>
      </c>
      <c r="E340" s="73"/>
      <c r="F340" s="73" t="s">
        <v>552</v>
      </c>
      <c r="G340" s="94">
        <v>44861</v>
      </c>
      <c r="H340" s="73"/>
      <c r="I340" s="83">
        <v>2.049999999997838</v>
      </c>
      <c r="J340" s="86" t="s">
        <v>840</v>
      </c>
      <c r="K340" s="86" t="s">
        <v>137</v>
      </c>
      <c r="L340" s="87">
        <v>6.8334999999999993E-2</v>
      </c>
      <c r="M340" s="87">
        <v>7.6199999999904872E-2</v>
      </c>
      <c r="N340" s="83">
        <v>66327.141657999993</v>
      </c>
      <c r="O340" s="85">
        <v>101.03</v>
      </c>
      <c r="P340" s="83">
        <v>161.89020916699999</v>
      </c>
      <c r="Q340" s="84">
        <f t="shared" si="5"/>
        <v>9.2947849884787693E-4</v>
      </c>
      <c r="R340" s="84">
        <f>P340/'סכום נכסי הקרן'!$C$42</f>
        <v>6.658939481094275E-5</v>
      </c>
    </row>
    <row r="341" spans="2:18">
      <c r="B341" s="76" t="s">
        <v>3498</v>
      </c>
      <c r="C341" s="86" t="s">
        <v>3083</v>
      </c>
      <c r="D341" s="73">
        <v>9374</v>
      </c>
      <c r="E341" s="73"/>
      <c r="F341" s="73" t="s">
        <v>552</v>
      </c>
      <c r="G341" s="94">
        <v>44910</v>
      </c>
      <c r="H341" s="73"/>
      <c r="I341" s="83">
        <v>2.0499999999870129</v>
      </c>
      <c r="J341" s="86" t="s">
        <v>840</v>
      </c>
      <c r="K341" s="86" t="s">
        <v>137</v>
      </c>
      <c r="L341" s="87">
        <v>6.8334999999999993E-2</v>
      </c>
      <c r="M341" s="87">
        <v>7.4999999999686526E-2</v>
      </c>
      <c r="N341" s="83">
        <v>45742.856785999989</v>
      </c>
      <c r="O341" s="85">
        <v>101.03</v>
      </c>
      <c r="P341" s="83">
        <v>111.64842560899999</v>
      </c>
      <c r="Q341" s="84">
        <f t="shared" si="5"/>
        <v>6.4101968592017748E-4</v>
      </c>
      <c r="R341" s="84">
        <f>P341/'סכום נכסי הקרן'!$C$42</f>
        <v>4.5923722819016257E-5</v>
      </c>
    </row>
    <row r="342" spans="2:18">
      <c r="B342" s="76" t="s">
        <v>3499</v>
      </c>
      <c r="C342" s="86" t="s">
        <v>3083</v>
      </c>
      <c r="D342" s="73">
        <v>7382</v>
      </c>
      <c r="E342" s="73"/>
      <c r="F342" s="73" t="s">
        <v>552</v>
      </c>
      <c r="G342" s="94">
        <v>43860</v>
      </c>
      <c r="H342" s="73"/>
      <c r="I342" s="83">
        <v>2.9499999999997955</v>
      </c>
      <c r="J342" s="86" t="s">
        <v>794</v>
      </c>
      <c r="K342" s="86" t="s">
        <v>133</v>
      </c>
      <c r="L342" s="87">
        <v>7.5902999999999998E-2</v>
      </c>
      <c r="M342" s="87">
        <v>8.3599999999991195E-2</v>
      </c>
      <c r="N342" s="83">
        <v>542336.24851099995</v>
      </c>
      <c r="O342" s="85">
        <v>99.67</v>
      </c>
      <c r="P342" s="83">
        <v>1954.075819252</v>
      </c>
      <c r="Q342" s="84">
        <f t="shared" si="5"/>
        <v>1.1219155676299641E-2</v>
      </c>
      <c r="R342" s="84">
        <f>P342/'סכום נכסי הקרן'!$C$42</f>
        <v>8.0375908393854798E-4</v>
      </c>
    </row>
    <row r="343" spans="2:18">
      <c r="B343" s="76" t="s">
        <v>3500</v>
      </c>
      <c r="C343" s="86" t="s">
        <v>3083</v>
      </c>
      <c r="D343" s="73">
        <v>9158</v>
      </c>
      <c r="E343" s="73"/>
      <c r="F343" s="73" t="s">
        <v>552</v>
      </c>
      <c r="G343" s="94">
        <v>44179</v>
      </c>
      <c r="H343" s="73"/>
      <c r="I343" s="83">
        <v>2.89</v>
      </c>
      <c r="J343" s="86" t="s">
        <v>794</v>
      </c>
      <c r="K343" s="86" t="s">
        <v>133</v>
      </c>
      <c r="L343" s="87">
        <v>7.4652999999999997E-2</v>
      </c>
      <c r="M343" s="87">
        <v>7.8299999999999995E-2</v>
      </c>
      <c r="N343" s="83">
        <v>140393.63</v>
      </c>
      <c r="O343" s="85">
        <v>100.08</v>
      </c>
      <c r="P343" s="83">
        <v>507.92897999999997</v>
      </c>
      <c r="Q343" s="84">
        <f t="shared" si="5"/>
        <v>2.9162298837029912E-3</v>
      </c>
      <c r="R343" s="84">
        <f>P343/'סכום נכסי הקרן'!$C$42</f>
        <v>2.0892358814762668E-4</v>
      </c>
    </row>
    <row r="344" spans="2:18">
      <c r="B344" s="76" t="s">
        <v>3501</v>
      </c>
      <c r="C344" s="86" t="s">
        <v>3083</v>
      </c>
      <c r="D344" s="73">
        <v>7823</v>
      </c>
      <c r="E344" s="73"/>
      <c r="F344" s="73" t="s">
        <v>552</v>
      </c>
      <c r="G344" s="94">
        <v>44027</v>
      </c>
      <c r="H344" s="73"/>
      <c r="I344" s="83">
        <v>3.8200000000006207</v>
      </c>
      <c r="J344" s="86" t="s">
        <v>840</v>
      </c>
      <c r="K344" s="86" t="s">
        <v>135</v>
      </c>
      <c r="L344" s="87">
        <v>2.35E-2</v>
      </c>
      <c r="M344" s="87">
        <v>2.4500000000001347E-2</v>
      </c>
      <c r="N344" s="83">
        <v>375273.71702400001</v>
      </c>
      <c r="O344" s="85">
        <v>100.4</v>
      </c>
      <c r="P344" s="83">
        <v>1481.5538498440001</v>
      </c>
      <c r="Q344" s="84">
        <f t="shared" si="5"/>
        <v>8.5062120519886208E-3</v>
      </c>
      <c r="R344" s="84">
        <f>P344/'סכום נכסי הקרן'!$C$42</f>
        <v>6.0939926354140815E-4</v>
      </c>
    </row>
    <row r="345" spans="2:18">
      <c r="B345" s="76" t="s">
        <v>3501</v>
      </c>
      <c r="C345" s="86" t="s">
        <v>3083</v>
      </c>
      <c r="D345" s="73">
        <v>7993</v>
      </c>
      <c r="E345" s="73"/>
      <c r="F345" s="73" t="s">
        <v>552</v>
      </c>
      <c r="G345" s="94">
        <v>44119</v>
      </c>
      <c r="H345" s="73"/>
      <c r="I345" s="83">
        <v>3.820000000000189</v>
      </c>
      <c r="J345" s="86" t="s">
        <v>840</v>
      </c>
      <c r="K345" s="86" t="s">
        <v>135</v>
      </c>
      <c r="L345" s="87">
        <v>2.35E-2</v>
      </c>
      <c r="M345" s="87">
        <v>2.4500000000002027E-2</v>
      </c>
      <c r="N345" s="83">
        <v>375273.71725300001</v>
      </c>
      <c r="O345" s="85">
        <v>100.4</v>
      </c>
      <c r="P345" s="83">
        <v>1481.553850646</v>
      </c>
      <c r="Q345" s="84">
        <f t="shared" si="5"/>
        <v>8.5062120565932344E-3</v>
      </c>
      <c r="R345" s="84">
        <f>P345/'סכום נכסי הקרן'!$C$42</f>
        <v>6.0939926387129032E-4</v>
      </c>
    </row>
    <row r="346" spans="2:18">
      <c r="B346" s="76" t="s">
        <v>3501</v>
      </c>
      <c r="C346" s="86" t="s">
        <v>3083</v>
      </c>
      <c r="D346" s="73">
        <v>8187</v>
      </c>
      <c r="E346" s="73"/>
      <c r="F346" s="73" t="s">
        <v>552</v>
      </c>
      <c r="G346" s="94">
        <v>44211</v>
      </c>
      <c r="H346" s="73"/>
      <c r="I346" s="83">
        <v>3.8199999999995953</v>
      </c>
      <c r="J346" s="86" t="s">
        <v>840</v>
      </c>
      <c r="K346" s="86" t="s">
        <v>135</v>
      </c>
      <c r="L346" s="87">
        <v>2.35E-2</v>
      </c>
      <c r="M346" s="87">
        <v>2.4499999999996625E-2</v>
      </c>
      <c r="N346" s="83">
        <v>375273.71702400001</v>
      </c>
      <c r="O346" s="85">
        <v>100.4</v>
      </c>
      <c r="P346" s="83">
        <v>1481.5538497299999</v>
      </c>
      <c r="Q346" s="84">
        <f t="shared" si="5"/>
        <v>8.5062120513340993E-3</v>
      </c>
      <c r="R346" s="84">
        <f>P346/'סכום נכסי הקרן'!$C$42</f>
        <v>6.0939926349451716E-4</v>
      </c>
    </row>
    <row r="347" spans="2:18">
      <c r="B347" s="124"/>
      <c r="C347" s="124"/>
      <c r="D347" s="124"/>
      <c r="E347" s="124"/>
      <c r="F347" s="125"/>
      <c r="G347" s="125"/>
      <c r="H347" s="125"/>
      <c r="I347" s="125"/>
      <c r="J347" s="125"/>
      <c r="K347" s="125"/>
      <c r="L347" s="125"/>
      <c r="M347" s="125"/>
      <c r="N347" s="125"/>
      <c r="O347" s="125"/>
      <c r="P347" s="125"/>
      <c r="Q347" s="125"/>
      <c r="R347" s="125"/>
    </row>
    <row r="348" spans="2:18">
      <c r="B348" s="124"/>
      <c r="C348" s="124"/>
      <c r="D348" s="124"/>
      <c r="E348" s="124"/>
      <c r="F348" s="125"/>
      <c r="G348" s="125"/>
      <c r="H348" s="125"/>
      <c r="I348" s="125"/>
      <c r="J348" s="125"/>
      <c r="K348" s="125"/>
      <c r="L348" s="125"/>
      <c r="M348" s="125"/>
      <c r="N348" s="125"/>
      <c r="O348" s="125"/>
      <c r="P348" s="125"/>
      <c r="Q348" s="125"/>
      <c r="R348" s="125"/>
    </row>
    <row r="349" spans="2:18">
      <c r="B349" s="124"/>
      <c r="C349" s="124"/>
      <c r="D349" s="124"/>
      <c r="E349" s="124"/>
      <c r="F349" s="125"/>
      <c r="G349" s="125"/>
      <c r="H349" s="125"/>
      <c r="I349" s="125"/>
      <c r="J349" s="125"/>
      <c r="K349" s="125"/>
      <c r="L349" s="125"/>
      <c r="M349" s="125"/>
      <c r="N349" s="125"/>
      <c r="O349" s="125"/>
      <c r="P349" s="125"/>
      <c r="Q349" s="125"/>
      <c r="R349" s="125"/>
    </row>
    <row r="350" spans="2:18">
      <c r="B350" s="133" t="s">
        <v>222</v>
      </c>
      <c r="C350" s="124"/>
      <c r="D350" s="124"/>
      <c r="E350" s="124"/>
      <c r="F350" s="125"/>
      <c r="G350" s="125"/>
      <c r="H350" s="125"/>
      <c r="I350" s="125"/>
      <c r="J350" s="125"/>
      <c r="K350" s="125"/>
      <c r="L350" s="125"/>
      <c r="M350" s="125"/>
      <c r="N350" s="125"/>
      <c r="O350" s="125"/>
      <c r="P350" s="125"/>
      <c r="Q350" s="125"/>
      <c r="R350" s="125"/>
    </row>
    <row r="351" spans="2:18">
      <c r="B351" s="133" t="s">
        <v>113</v>
      </c>
      <c r="C351" s="124"/>
      <c r="D351" s="124"/>
      <c r="E351" s="124"/>
      <c r="F351" s="125"/>
      <c r="G351" s="125"/>
      <c r="H351" s="125"/>
      <c r="I351" s="125"/>
      <c r="J351" s="125"/>
      <c r="K351" s="125"/>
      <c r="L351" s="125"/>
      <c r="M351" s="125"/>
      <c r="N351" s="125"/>
      <c r="O351" s="125"/>
      <c r="P351" s="125"/>
      <c r="Q351" s="125"/>
      <c r="R351" s="125"/>
    </row>
    <row r="352" spans="2:18">
      <c r="B352" s="133" t="s">
        <v>205</v>
      </c>
      <c r="C352" s="124"/>
      <c r="D352" s="124"/>
      <c r="E352" s="124"/>
      <c r="F352" s="125"/>
      <c r="G352" s="125"/>
      <c r="H352" s="125"/>
      <c r="I352" s="125"/>
      <c r="J352" s="125"/>
      <c r="K352" s="125"/>
      <c r="L352" s="125"/>
      <c r="M352" s="125"/>
      <c r="N352" s="125"/>
      <c r="O352" s="125"/>
      <c r="P352" s="125"/>
      <c r="Q352" s="125"/>
      <c r="R352" s="125"/>
    </row>
    <row r="353" spans="2:18">
      <c r="B353" s="133" t="s">
        <v>213</v>
      </c>
      <c r="C353" s="124"/>
      <c r="D353" s="124"/>
      <c r="E353" s="124"/>
      <c r="F353" s="125"/>
      <c r="G353" s="125"/>
      <c r="H353" s="125"/>
      <c r="I353" s="125"/>
      <c r="J353" s="125"/>
      <c r="K353" s="125"/>
      <c r="L353" s="125"/>
      <c r="M353" s="125"/>
      <c r="N353" s="125"/>
      <c r="O353" s="125"/>
      <c r="P353" s="125"/>
      <c r="Q353" s="125"/>
      <c r="R353" s="125"/>
    </row>
    <row r="354" spans="2:18">
      <c r="B354" s="124"/>
      <c r="C354" s="124"/>
      <c r="D354" s="124"/>
      <c r="E354" s="124"/>
      <c r="F354" s="125"/>
      <c r="G354" s="125"/>
      <c r="H354" s="125"/>
      <c r="I354" s="125"/>
      <c r="J354" s="125"/>
      <c r="K354" s="125"/>
      <c r="L354" s="125"/>
      <c r="M354" s="125"/>
      <c r="N354" s="125"/>
      <c r="O354" s="125"/>
      <c r="P354" s="125"/>
      <c r="Q354" s="125"/>
      <c r="R354" s="125"/>
    </row>
    <row r="355" spans="2:18">
      <c r="B355" s="124"/>
      <c r="C355" s="124"/>
      <c r="D355" s="124"/>
      <c r="E355" s="124"/>
      <c r="F355" s="125"/>
      <c r="G355" s="125"/>
      <c r="H355" s="125"/>
      <c r="I355" s="125"/>
      <c r="J355" s="125"/>
      <c r="K355" s="125"/>
      <c r="L355" s="125"/>
      <c r="M355" s="125"/>
      <c r="N355" s="125"/>
      <c r="O355" s="125"/>
      <c r="P355" s="125"/>
      <c r="Q355" s="125"/>
      <c r="R355" s="125"/>
    </row>
    <row r="356" spans="2:18">
      <c r="B356" s="124"/>
      <c r="C356" s="124"/>
      <c r="D356" s="124"/>
      <c r="E356" s="124"/>
      <c r="F356" s="125"/>
      <c r="G356" s="125"/>
      <c r="H356" s="125"/>
      <c r="I356" s="125"/>
      <c r="J356" s="125"/>
      <c r="K356" s="125"/>
      <c r="L356" s="125"/>
      <c r="M356" s="125"/>
      <c r="N356" s="125"/>
      <c r="O356" s="125"/>
      <c r="P356" s="125"/>
      <c r="Q356" s="125"/>
      <c r="R356" s="125"/>
    </row>
    <row r="357" spans="2:18">
      <c r="B357" s="124"/>
      <c r="C357" s="124"/>
      <c r="D357" s="124"/>
      <c r="E357" s="124"/>
      <c r="F357" s="125"/>
      <c r="G357" s="125"/>
      <c r="H357" s="125"/>
      <c r="I357" s="125"/>
      <c r="J357" s="125"/>
      <c r="K357" s="125"/>
      <c r="L357" s="125"/>
      <c r="M357" s="125"/>
      <c r="N357" s="125"/>
      <c r="O357" s="125"/>
      <c r="P357" s="125"/>
      <c r="Q357" s="125"/>
      <c r="R357" s="125"/>
    </row>
    <row r="358" spans="2:18">
      <c r="B358" s="124"/>
      <c r="C358" s="124"/>
      <c r="D358" s="124"/>
      <c r="E358" s="124"/>
      <c r="F358" s="125"/>
      <c r="G358" s="125"/>
      <c r="H358" s="125"/>
      <c r="I358" s="125"/>
      <c r="J358" s="125"/>
      <c r="K358" s="125"/>
      <c r="L358" s="125"/>
      <c r="M358" s="125"/>
      <c r="N358" s="125"/>
      <c r="O358" s="125"/>
      <c r="P358" s="125"/>
      <c r="Q358" s="125"/>
      <c r="R358" s="125"/>
    </row>
    <row r="359" spans="2:18">
      <c r="B359" s="124"/>
      <c r="C359" s="124"/>
      <c r="D359" s="124"/>
      <c r="E359" s="124"/>
      <c r="F359" s="125"/>
      <c r="G359" s="125"/>
      <c r="H359" s="125"/>
      <c r="I359" s="125"/>
      <c r="J359" s="125"/>
      <c r="K359" s="125"/>
      <c r="L359" s="125"/>
      <c r="M359" s="125"/>
      <c r="N359" s="125"/>
      <c r="O359" s="125"/>
      <c r="P359" s="125"/>
      <c r="Q359" s="125"/>
      <c r="R359" s="125"/>
    </row>
    <row r="360" spans="2:18">
      <c r="B360" s="124"/>
      <c r="C360" s="124"/>
      <c r="D360" s="124"/>
      <c r="E360" s="124"/>
      <c r="F360" s="125"/>
      <c r="G360" s="125"/>
      <c r="H360" s="125"/>
      <c r="I360" s="125"/>
      <c r="J360" s="125"/>
      <c r="K360" s="125"/>
      <c r="L360" s="125"/>
      <c r="M360" s="125"/>
      <c r="N360" s="125"/>
      <c r="O360" s="125"/>
      <c r="P360" s="125"/>
      <c r="Q360" s="125"/>
      <c r="R360" s="125"/>
    </row>
    <row r="361" spans="2:18">
      <c r="B361" s="124"/>
      <c r="C361" s="124"/>
      <c r="D361" s="124"/>
      <c r="E361" s="124"/>
      <c r="F361" s="125"/>
      <c r="G361" s="125"/>
      <c r="H361" s="125"/>
      <c r="I361" s="125"/>
      <c r="J361" s="125"/>
      <c r="K361" s="125"/>
      <c r="L361" s="125"/>
      <c r="M361" s="125"/>
      <c r="N361" s="125"/>
      <c r="O361" s="125"/>
      <c r="P361" s="125"/>
      <c r="Q361" s="125"/>
      <c r="R361" s="125"/>
    </row>
    <row r="362" spans="2:18">
      <c r="B362" s="124"/>
      <c r="C362" s="124"/>
      <c r="D362" s="124"/>
      <c r="E362" s="124"/>
      <c r="F362" s="125"/>
      <c r="G362" s="125"/>
      <c r="H362" s="125"/>
      <c r="I362" s="125"/>
      <c r="J362" s="125"/>
      <c r="K362" s="125"/>
      <c r="L362" s="125"/>
      <c r="M362" s="125"/>
      <c r="N362" s="125"/>
      <c r="O362" s="125"/>
      <c r="P362" s="125"/>
      <c r="Q362" s="125"/>
      <c r="R362" s="125"/>
    </row>
    <row r="363" spans="2:18">
      <c r="B363" s="124"/>
      <c r="C363" s="124"/>
      <c r="D363" s="124"/>
      <c r="E363" s="124"/>
      <c r="F363" s="125"/>
      <c r="G363" s="125"/>
      <c r="H363" s="125"/>
      <c r="I363" s="125"/>
      <c r="J363" s="125"/>
      <c r="K363" s="125"/>
      <c r="L363" s="125"/>
      <c r="M363" s="125"/>
      <c r="N363" s="125"/>
      <c r="O363" s="125"/>
      <c r="P363" s="125"/>
      <c r="Q363" s="125"/>
      <c r="R363" s="125"/>
    </row>
    <row r="364" spans="2:18">
      <c r="B364" s="124"/>
      <c r="C364" s="124"/>
      <c r="D364" s="124"/>
      <c r="E364" s="124"/>
      <c r="F364" s="125"/>
      <c r="G364" s="125"/>
      <c r="H364" s="125"/>
      <c r="I364" s="125"/>
      <c r="J364" s="125"/>
      <c r="K364" s="125"/>
      <c r="L364" s="125"/>
      <c r="M364" s="125"/>
      <c r="N364" s="125"/>
      <c r="O364" s="125"/>
      <c r="P364" s="125"/>
      <c r="Q364" s="125"/>
      <c r="R364" s="125"/>
    </row>
    <row r="365" spans="2:18">
      <c r="B365" s="124"/>
      <c r="C365" s="124"/>
      <c r="D365" s="124"/>
      <c r="E365" s="124"/>
      <c r="F365" s="125"/>
      <c r="G365" s="125"/>
      <c r="H365" s="125"/>
      <c r="I365" s="125"/>
      <c r="J365" s="125"/>
      <c r="K365" s="125"/>
      <c r="L365" s="125"/>
      <c r="M365" s="125"/>
      <c r="N365" s="125"/>
      <c r="O365" s="125"/>
      <c r="P365" s="125"/>
      <c r="Q365" s="125"/>
      <c r="R365" s="125"/>
    </row>
    <row r="366" spans="2:18">
      <c r="B366" s="124"/>
      <c r="C366" s="124"/>
      <c r="D366" s="124"/>
      <c r="E366" s="124"/>
      <c r="F366" s="125"/>
      <c r="G366" s="125"/>
      <c r="H366" s="125"/>
      <c r="I366" s="125"/>
      <c r="J366" s="125"/>
      <c r="K366" s="125"/>
      <c r="L366" s="125"/>
      <c r="M366" s="125"/>
      <c r="N366" s="125"/>
      <c r="O366" s="125"/>
      <c r="P366" s="125"/>
      <c r="Q366" s="125"/>
      <c r="R366" s="125"/>
    </row>
    <row r="367" spans="2:18">
      <c r="B367" s="124"/>
      <c r="C367" s="124"/>
      <c r="D367" s="124"/>
      <c r="E367" s="124"/>
      <c r="F367" s="125"/>
      <c r="G367" s="125"/>
      <c r="H367" s="125"/>
      <c r="I367" s="125"/>
      <c r="J367" s="125"/>
      <c r="K367" s="125"/>
      <c r="L367" s="125"/>
      <c r="M367" s="125"/>
      <c r="N367" s="125"/>
      <c r="O367" s="125"/>
      <c r="P367" s="125"/>
      <c r="Q367" s="125"/>
      <c r="R367" s="125"/>
    </row>
    <row r="368" spans="2:18">
      <c r="B368" s="124"/>
      <c r="C368" s="124"/>
      <c r="D368" s="124"/>
      <c r="E368" s="124"/>
      <c r="F368" s="125"/>
      <c r="G368" s="125"/>
      <c r="H368" s="125"/>
      <c r="I368" s="125"/>
      <c r="J368" s="125"/>
      <c r="K368" s="125"/>
      <c r="L368" s="125"/>
      <c r="M368" s="125"/>
      <c r="N368" s="125"/>
      <c r="O368" s="125"/>
      <c r="P368" s="125"/>
      <c r="Q368" s="125"/>
      <c r="R368" s="125"/>
    </row>
    <row r="369" spans="2:18">
      <c r="B369" s="124"/>
      <c r="C369" s="124"/>
      <c r="D369" s="124"/>
      <c r="E369" s="124"/>
      <c r="F369" s="125"/>
      <c r="G369" s="125"/>
      <c r="H369" s="125"/>
      <c r="I369" s="125"/>
      <c r="J369" s="125"/>
      <c r="K369" s="125"/>
      <c r="L369" s="125"/>
      <c r="M369" s="125"/>
      <c r="N369" s="125"/>
      <c r="O369" s="125"/>
      <c r="P369" s="125"/>
      <c r="Q369" s="125"/>
      <c r="R369" s="125"/>
    </row>
    <row r="370" spans="2:18">
      <c r="B370" s="124"/>
      <c r="C370" s="124"/>
      <c r="D370" s="124"/>
      <c r="E370" s="124"/>
      <c r="F370" s="125"/>
      <c r="G370" s="125"/>
      <c r="H370" s="125"/>
      <c r="I370" s="125"/>
      <c r="J370" s="125"/>
      <c r="K370" s="125"/>
      <c r="L370" s="125"/>
      <c r="M370" s="125"/>
      <c r="N370" s="125"/>
      <c r="O370" s="125"/>
      <c r="P370" s="125"/>
      <c r="Q370" s="125"/>
      <c r="R370" s="125"/>
    </row>
    <row r="371" spans="2:18">
      <c r="B371" s="124"/>
      <c r="C371" s="124"/>
      <c r="D371" s="124"/>
      <c r="E371" s="124"/>
      <c r="F371" s="125"/>
      <c r="G371" s="125"/>
      <c r="H371" s="125"/>
      <c r="I371" s="125"/>
      <c r="J371" s="125"/>
      <c r="K371" s="125"/>
      <c r="L371" s="125"/>
      <c r="M371" s="125"/>
      <c r="N371" s="125"/>
      <c r="O371" s="125"/>
      <c r="P371" s="125"/>
      <c r="Q371" s="125"/>
      <c r="R371" s="125"/>
    </row>
    <row r="372" spans="2:18">
      <c r="B372" s="124"/>
      <c r="C372" s="124"/>
      <c r="D372" s="124"/>
      <c r="E372" s="124"/>
      <c r="F372" s="125"/>
      <c r="G372" s="125"/>
      <c r="H372" s="125"/>
      <c r="I372" s="125"/>
      <c r="J372" s="125"/>
      <c r="K372" s="125"/>
      <c r="L372" s="125"/>
      <c r="M372" s="125"/>
      <c r="N372" s="125"/>
      <c r="O372" s="125"/>
      <c r="P372" s="125"/>
      <c r="Q372" s="125"/>
      <c r="R372" s="125"/>
    </row>
    <row r="373" spans="2:18">
      <c r="B373" s="124"/>
      <c r="C373" s="124"/>
      <c r="D373" s="124"/>
      <c r="E373" s="124"/>
      <c r="F373" s="125"/>
      <c r="G373" s="125"/>
      <c r="H373" s="125"/>
      <c r="I373" s="125"/>
      <c r="J373" s="125"/>
      <c r="K373" s="125"/>
      <c r="L373" s="125"/>
      <c r="M373" s="125"/>
      <c r="N373" s="125"/>
      <c r="O373" s="125"/>
      <c r="P373" s="125"/>
      <c r="Q373" s="125"/>
      <c r="R373" s="125"/>
    </row>
    <row r="374" spans="2:18">
      <c r="B374" s="124"/>
      <c r="C374" s="124"/>
      <c r="D374" s="124"/>
      <c r="E374" s="124"/>
      <c r="F374" s="125"/>
      <c r="G374" s="125"/>
      <c r="H374" s="125"/>
      <c r="I374" s="125"/>
      <c r="J374" s="125"/>
      <c r="K374" s="125"/>
      <c r="L374" s="125"/>
      <c r="M374" s="125"/>
      <c r="N374" s="125"/>
      <c r="O374" s="125"/>
      <c r="P374" s="125"/>
      <c r="Q374" s="125"/>
      <c r="R374" s="125"/>
    </row>
    <row r="375" spans="2:18">
      <c r="B375" s="124"/>
      <c r="C375" s="124"/>
      <c r="D375" s="124"/>
      <c r="E375" s="124"/>
      <c r="F375" s="125"/>
      <c r="G375" s="125"/>
      <c r="H375" s="125"/>
      <c r="I375" s="125"/>
      <c r="J375" s="125"/>
      <c r="K375" s="125"/>
      <c r="L375" s="125"/>
      <c r="M375" s="125"/>
      <c r="N375" s="125"/>
      <c r="O375" s="125"/>
      <c r="P375" s="125"/>
      <c r="Q375" s="125"/>
      <c r="R375" s="125"/>
    </row>
    <row r="376" spans="2:18">
      <c r="B376" s="124"/>
      <c r="C376" s="124"/>
      <c r="D376" s="124"/>
      <c r="E376" s="124"/>
      <c r="F376" s="125"/>
      <c r="G376" s="125"/>
      <c r="H376" s="125"/>
      <c r="I376" s="125"/>
      <c r="J376" s="125"/>
      <c r="K376" s="125"/>
      <c r="L376" s="125"/>
      <c r="M376" s="125"/>
      <c r="N376" s="125"/>
      <c r="O376" s="125"/>
      <c r="P376" s="125"/>
      <c r="Q376" s="125"/>
      <c r="R376" s="125"/>
    </row>
    <row r="377" spans="2:18">
      <c r="B377" s="124"/>
      <c r="C377" s="124"/>
      <c r="D377" s="124"/>
      <c r="E377" s="124"/>
      <c r="F377" s="125"/>
      <c r="G377" s="125"/>
      <c r="H377" s="125"/>
      <c r="I377" s="125"/>
      <c r="J377" s="125"/>
      <c r="K377" s="125"/>
      <c r="L377" s="125"/>
      <c r="M377" s="125"/>
      <c r="N377" s="125"/>
      <c r="O377" s="125"/>
      <c r="P377" s="125"/>
      <c r="Q377" s="125"/>
      <c r="R377" s="125"/>
    </row>
    <row r="378" spans="2:18">
      <c r="B378" s="124"/>
      <c r="C378" s="124"/>
      <c r="D378" s="124"/>
      <c r="E378" s="124"/>
      <c r="F378" s="125"/>
      <c r="G378" s="125"/>
      <c r="H378" s="125"/>
      <c r="I378" s="125"/>
      <c r="J378" s="125"/>
      <c r="K378" s="125"/>
      <c r="L378" s="125"/>
      <c r="M378" s="125"/>
      <c r="N378" s="125"/>
      <c r="O378" s="125"/>
      <c r="P378" s="125"/>
      <c r="Q378" s="125"/>
      <c r="R378" s="125"/>
    </row>
    <row r="379" spans="2:18">
      <c r="B379" s="124"/>
      <c r="C379" s="124"/>
      <c r="D379" s="124"/>
      <c r="E379" s="124"/>
      <c r="F379" s="125"/>
      <c r="G379" s="125"/>
      <c r="H379" s="125"/>
      <c r="I379" s="125"/>
      <c r="J379" s="125"/>
      <c r="K379" s="125"/>
      <c r="L379" s="125"/>
      <c r="M379" s="125"/>
      <c r="N379" s="125"/>
      <c r="O379" s="125"/>
      <c r="P379" s="125"/>
      <c r="Q379" s="125"/>
      <c r="R379" s="125"/>
    </row>
    <row r="380" spans="2:18">
      <c r="B380" s="124"/>
      <c r="C380" s="124"/>
      <c r="D380" s="124"/>
      <c r="E380" s="124"/>
      <c r="F380" s="125"/>
      <c r="G380" s="125"/>
      <c r="H380" s="125"/>
      <c r="I380" s="125"/>
      <c r="J380" s="125"/>
      <c r="K380" s="125"/>
      <c r="L380" s="125"/>
      <c r="M380" s="125"/>
      <c r="N380" s="125"/>
      <c r="O380" s="125"/>
      <c r="P380" s="125"/>
      <c r="Q380" s="125"/>
      <c r="R380" s="125"/>
    </row>
    <row r="381" spans="2:18">
      <c r="B381" s="124"/>
      <c r="C381" s="124"/>
      <c r="D381" s="124"/>
      <c r="E381" s="124"/>
      <c r="F381" s="125"/>
      <c r="G381" s="125"/>
      <c r="H381" s="125"/>
      <c r="I381" s="125"/>
      <c r="J381" s="125"/>
      <c r="K381" s="125"/>
      <c r="L381" s="125"/>
      <c r="M381" s="125"/>
      <c r="N381" s="125"/>
      <c r="O381" s="125"/>
      <c r="P381" s="125"/>
      <c r="Q381" s="125"/>
      <c r="R381" s="125"/>
    </row>
    <row r="382" spans="2:18">
      <c r="B382" s="124"/>
      <c r="C382" s="124"/>
      <c r="D382" s="124"/>
      <c r="E382" s="124"/>
      <c r="F382" s="125"/>
      <c r="G382" s="125"/>
      <c r="H382" s="125"/>
      <c r="I382" s="125"/>
      <c r="J382" s="125"/>
      <c r="K382" s="125"/>
      <c r="L382" s="125"/>
      <c r="M382" s="125"/>
      <c r="N382" s="125"/>
      <c r="O382" s="125"/>
      <c r="P382" s="125"/>
      <c r="Q382" s="125"/>
      <c r="R382" s="125"/>
    </row>
    <row r="383" spans="2:18">
      <c r="B383" s="124"/>
      <c r="C383" s="124"/>
      <c r="D383" s="124"/>
      <c r="E383" s="124"/>
      <c r="F383" s="125"/>
      <c r="G383" s="125"/>
      <c r="H383" s="125"/>
      <c r="I383" s="125"/>
      <c r="J383" s="125"/>
      <c r="K383" s="125"/>
      <c r="L383" s="125"/>
      <c r="M383" s="125"/>
      <c r="N383" s="125"/>
      <c r="O383" s="125"/>
      <c r="P383" s="125"/>
      <c r="Q383" s="125"/>
      <c r="R383" s="125"/>
    </row>
    <row r="384" spans="2:18">
      <c r="B384" s="124"/>
      <c r="C384" s="124"/>
      <c r="D384" s="124"/>
      <c r="E384" s="124"/>
      <c r="F384" s="125"/>
      <c r="G384" s="125"/>
      <c r="H384" s="125"/>
      <c r="I384" s="125"/>
      <c r="J384" s="125"/>
      <c r="K384" s="125"/>
      <c r="L384" s="125"/>
      <c r="M384" s="125"/>
      <c r="N384" s="125"/>
      <c r="O384" s="125"/>
      <c r="P384" s="125"/>
      <c r="Q384" s="125"/>
      <c r="R384" s="125"/>
    </row>
    <row r="385" spans="2:18">
      <c r="B385" s="124"/>
      <c r="C385" s="124"/>
      <c r="D385" s="124"/>
      <c r="E385" s="124"/>
      <c r="F385" s="125"/>
      <c r="G385" s="125"/>
      <c r="H385" s="125"/>
      <c r="I385" s="125"/>
      <c r="J385" s="125"/>
      <c r="K385" s="125"/>
      <c r="L385" s="125"/>
      <c r="M385" s="125"/>
      <c r="N385" s="125"/>
      <c r="O385" s="125"/>
      <c r="P385" s="125"/>
      <c r="Q385" s="125"/>
      <c r="R385" s="125"/>
    </row>
    <row r="386" spans="2:18">
      <c r="B386" s="124"/>
      <c r="C386" s="124"/>
      <c r="D386" s="124"/>
      <c r="E386" s="124"/>
      <c r="F386" s="125"/>
      <c r="G386" s="125"/>
      <c r="H386" s="125"/>
      <c r="I386" s="125"/>
      <c r="J386" s="125"/>
      <c r="K386" s="125"/>
      <c r="L386" s="125"/>
      <c r="M386" s="125"/>
      <c r="N386" s="125"/>
      <c r="O386" s="125"/>
      <c r="P386" s="125"/>
      <c r="Q386" s="125"/>
      <c r="R386" s="125"/>
    </row>
    <row r="387" spans="2:18">
      <c r="B387" s="124"/>
      <c r="C387" s="124"/>
      <c r="D387" s="124"/>
      <c r="E387" s="124"/>
      <c r="F387" s="125"/>
      <c r="G387" s="125"/>
      <c r="H387" s="125"/>
      <c r="I387" s="125"/>
      <c r="J387" s="125"/>
      <c r="K387" s="125"/>
      <c r="L387" s="125"/>
      <c r="M387" s="125"/>
      <c r="N387" s="125"/>
      <c r="O387" s="125"/>
      <c r="P387" s="125"/>
      <c r="Q387" s="125"/>
      <c r="R387" s="125"/>
    </row>
    <row r="388" spans="2:18">
      <c r="B388" s="124"/>
      <c r="C388" s="124"/>
      <c r="D388" s="124"/>
      <c r="E388" s="124"/>
      <c r="F388" s="125"/>
      <c r="G388" s="125"/>
      <c r="H388" s="125"/>
      <c r="I388" s="125"/>
      <c r="J388" s="125"/>
      <c r="K388" s="125"/>
      <c r="L388" s="125"/>
      <c r="M388" s="125"/>
      <c r="N388" s="125"/>
      <c r="O388" s="125"/>
      <c r="P388" s="125"/>
      <c r="Q388" s="125"/>
      <c r="R388" s="125"/>
    </row>
    <row r="389" spans="2:18">
      <c r="B389" s="124"/>
      <c r="C389" s="124"/>
      <c r="D389" s="124"/>
      <c r="E389" s="124"/>
      <c r="F389" s="125"/>
      <c r="G389" s="125"/>
      <c r="H389" s="125"/>
      <c r="I389" s="125"/>
      <c r="J389" s="125"/>
      <c r="K389" s="125"/>
      <c r="L389" s="125"/>
      <c r="M389" s="125"/>
      <c r="N389" s="125"/>
      <c r="O389" s="125"/>
      <c r="P389" s="125"/>
      <c r="Q389" s="125"/>
      <c r="R389" s="125"/>
    </row>
    <row r="390" spans="2:18">
      <c r="B390" s="124"/>
      <c r="C390" s="124"/>
      <c r="D390" s="124"/>
      <c r="E390" s="124"/>
      <c r="F390" s="125"/>
      <c r="G390" s="125"/>
      <c r="H390" s="125"/>
      <c r="I390" s="125"/>
      <c r="J390" s="125"/>
      <c r="K390" s="125"/>
      <c r="L390" s="125"/>
      <c r="M390" s="125"/>
      <c r="N390" s="125"/>
      <c r="O390" s="125"/>
      <c r="P390" s="125"/>
      <c r="Q390" s="125"/>
      <c r="R390" s="125"/>
    </row>
    <row r="391" spans="2:18">
      <c r="B391" s="124"/>
      <c r="C391" s="124"/>
      <c r="D391" s="124"/>
      <c r="E391" s="124"/>
      <c r="F391" s="125"/>
      <c r="G391" s="125"/>
      <c r="H391" s="125"/>
      <c r="I391" s="125"/>
      <c r="J391" s="125"/>
      <c r="K391" s="125"/>
      <c r="L391" s="125"/>
      <c r="M391" s="125"/>
      <c r="N391" s="125"/>
      <c r="O391" s="125"/>
      <c r="P391" s="125"/>
      <c r="Q391" s="125"/>
      <c r="R391" s="125"/>
    </row>
    <row r="392" spans="2:18">
      <c r="B392" s="124"/>
      <c r="C392" s="124"/>
      <c r="D392" s="124"/>
      <c r="E392" s="124"/>
      <c r="F392" s="125"/>
      <c r="G392" s="125"/>
      <c r="H392" s="125"/>
      <c r="I392" s="125"/>
      <c r="J392" s="125"/>
      <c r="K392" s="125"/>
      <c r="L392" s="125"/>
      <c r="M392" s="125"/>
      <c r="N392" s="125"/>
      <c r="O392" s="125"/>
      <c r="P392" s="125"/>
      <c r="Q392" s="125"/>
      <c r="R392" s="125"/>
    </row>
    <row r="393" spans="2:18">
      <c r="B393" s="124"/>
      <c r="C393" s="124"/>
      <c r="D393" s="124"/>
      <c r="E393" s="124"/>
      <c r="F393" s="125"/>
      <c r="G393" s="125"/>
      <c r="H393" s="125"/>
      <c r="I393" s="125"/>
      <c r="J393" s="125"/>
      <c r="K393" s="125"/>
      <c r="L393" s="125"/>
      <c r="M393" s="125"/>
      <c r="N393" s="125"/>
      <c r="O393" s="125"/>
      <c r="P393" s="125"/>
      <c r="Q393" s="125"/>
      <c r="R393" s="125"/>
    </row>
    <row r="394" spans="2:18">
      <c r="B394" s="124"/>
      <c r="C394" s="124"/>
      <c r="D394" s="124"/>
      <c r="E394" s="124"/>
      <c r="F394" s="125"/>
      <c r="G394" s="125"/>
      <c r="H394" s="125"/>
      <c r="I394" s="125"/>
      <c r="J394" s="125"/>
      <c r="K394" s="125"/>
      <c r="L394" s="125"/>
      <c r="M394" s="125"/>
      <c r="N394" s="125"/>
      <c r="O394" s="125"/>
      <c r="P394" s="125"/>
      <c r="Q394" s="125"/>
      <c r="R394" s="125"/>
    </row>
    <row r="395" spans="2:18">
      <c r="B395" s="124"/>
      <c r="C395" s="124"/>
      <c r="D395" s="124"/>
      <c r="E395" s="124"/>
      <c r="F395" s="125"/>
      <c r="G395" s="125"/>
      <c r="H395" s="125"/>
      <c r="I395" s="125"/>
      <c r="J395" s="125"/>
      <c r="K395" s="125"/>
      <c r="L395" s="125"/>
      <c r="M395" s="125"/>
      <c r="N395" s="125"/>
      <c r="O395" s="125"/>
      <c r="P395" s="125"/>
      <c r="Q395" s="125"/>
      <c r="R395" s="125"/>
    </row>
    <row r="396" spans="2:18">
      <c r="B396" s="124"/>
      <c r="C396" s="124"/>
      <c r="D396" s="124"/>
      <c r="E396" s="124"/>
      <c r="F396" s="125"/>
      <c r="G396" s="125"/>
      <c r="H396" s="125"/>
      <c r="I396" s="125"/>
      <c r="J396" s="125"/>
      <c r="K396" s="125"/>
      <c r="L396" s="125"/>
      <c r="M396" s="125"/>
      <c r="N396" s="125"/>
      <c r="O396" s="125"/>
      <c r="P396" s="125"/>
      <c r="Q396" s="125"/>
      <c r="R396" s="125"/>
    </row>
    <row r="397" spans="2:18">
      <c r="B397" s="124"/>
      <c r="C397" s="124"/>
      <c r="D397" s="124"/>
      <c r="E397" s="124"/>
      <c r="F397" s="125"/>
      <c r="G397" s="125"/>
      <c r="H397" s="125"/>
      <c r="I397" s="125"/>
      <c r="J397" s="125"/>
      <c r="K397" s="125"/>
      <c r="L397" s="125"/>
      <c r="M397" s="125"/>
      <c r="N397" s="125"/>
      <c r="O397" s="125"/>
      <c r="P397" s="125"/>
      <c r="Q397" s="125"/>
      <c r="R397" s="125"/>
    </row>
    <row r="398" spans="2:18">
      <c r="B398" s="124"/>
      <c r="C398" s="124"/>
      <c r="D398" s="124"/>
      <c r="E398" s="124"/>
      <c r="F398" s="125"/>
      <c r="G398" s="125"/>
      <c r="H398" s="125"/>
      <c r="I398" s="125"/>
      <c r="J398" s="125"/>
      <c r="K398" s="125"/>
      <c r="L398" s="125"/>
      <c r="M398" s="125"/>
      <c r="N398" s="125"/>
      <c r="O398" s="125"/>
      <c r="P398" s="125"/>
      <c r="Q398" s="125"/>
      <c r="R398" s="125"/>
    </row>
    <row r="399" spans="2:18">
      <c r="B399" s="124"/>
      <c r="C399" s="124"/>
      <c r="D399" s="124"/>
      <c r="E399" s="124"/>
      <c r="F399" s="125"/>
      <c r="G399" s="125"/>
      <c r="H399" s="125"/>
      <c r="I399" s="125"/>
      <c r="J399" s="125"/>
      <c r="K399" s="125"/>
      <c r="L399" s="125"/>
      <c r="M399" s="125"/>
      <c r="N399" s="125"/>
      <c r="O399" s="125"/>
      <c r="P399" s="125"/>
      <c r="Q399" s="125"/>
      <c r="R399" s="125"/>
    </row>
    <row r="400" spans="2:18">
      <c r="B400" s="124"/>
      <c r="C400" s="124"/>
      <c r="D400" s="124"/>
      <c r="E400" s="124"/>
      <c r="F400" s="125"/>
      <c r="G400" s="125"/>
      <c r="H400" s="125"/>
      <c r="I400" s="125"/>
      <c r="J400" s="125"/>
      <c r="K400" s="125"/>
      <c r="L400" s="125"/>
      <c r="M400" s="125"/>
      <c r="N400" s="125"/>
      <c r="O400" s="125"/>
      <c r="P400" s="125"/>
      <c r="Q400" s="125"/>
      <c r="R400" s="125"/>
    </row>
    <row r="401" spans="2:18">
      <c r="B401" s="124"/>
      <c r="C401" s="124"/>
      <c r="D401" s="124"/>
      <c r="E401" s="124"/>
      <c r="F401" s="125"/>
      <c r="G401" s="125"/>
      <c r="H401" s="125"/>
      <c r="I401" s="125"/>
      <c r="J401" s="125"/>
      <c r="K401" s="125"/>
      <c r="L401" s="125"/>
      <c r="M401" s="125"/>
      <c r="N401" s="125"/>
      <c r="O401" s="125"/>
      <c r="P401" s="125"/>
      <c r="Q401" s="125"/>
      <c r="R401" s="125"/>
    </row>
    <row r="402" spans="2:18">
      <c r="B402" s="124"/>
      <c r="C402" s="124"/>
      <c r="D402" s="124"/>
      <c r="E402" s="124"/>
      <c r="F402" s="125"/>
      <c r="G402" s="125"/>
      <c r="H402" s="125"/>
      <c r="I402" s="125"/>
      <c r="J402" s="125"/>
      <c r="K402" s="125"/>
      <c r="L402" s="125"/>
      <c r="M402" s="125"/>
      <c r="N402" s="125"/>
      <c r="O402" s="125"/>
      <c r="P402" s="125"/>
      <c r="Q402" s="125"/>
      <c r="R402" s="125"/>
    </row>
    <row r="403" spans="2:18">
      <c r="B403" s="124"/>
      <c r="C403" s="124"/>
      <c r="D403" s="124"/>
      <c r="E403" s="124"/>
      <c r="F403" s="125"/>
      <c r="G403" s="125"/>
      <c r="H403" s="125"/>
      <c r="I403" s="125"/>
      <c r="J403" s="125"/>
      <c r="K403" s="125"/>
      <c r="L403" s="125"/>
      <c r="M403" s="125"/>
      <c r="N403" s="125"/>
      <c r="O403" s="125"/>
      <c r="P403" s="125"/>
      <c r="Q403" s="125"/>
      <c r="R403" s="125"/>
    </row>
    <row r="404" spans="2:18">
      <c r="B404" s="124"/>
      <c r="C404" s="124"/>
      <c r="D404" s="124"/>
      <c r="E404" s="124"/>
      <c r="F404" s="125"/>
      <c r="G404" s="125"/>
      <c r="H404" s="125"/>
      <c r="I404" s="125"/>
      <c r="J404" s="125"/>
      <c r="K404" s="125"/>
      <c r="L404" s="125"/>
      <c r="M404" s="125"/>
      <c r="N404" s="125"/>
      <c r="O404" s="125"/>
      <c r="P404" s="125"/>
      <c r="Q404" s="125"/>
      <c r="R404" s="125"/>
    </row>
    <row r="405" spans="2:18">
      <c r="B405" s="124"/>
      <c r="C405" s="124"/>
      <c r="D405" s="124"/>
      <c r="E405" s="124"/>
      <c r="F405" s="125"/>
      <c r="G405" s="125"/>
      <c r="H405" s="125"/>
      <c r="I405" s="125"/>
      <c r="J405" s="125"/>
      <c r="K405" s="125"/>
      <c r="L405" s="125"/>
      <c r="M405" s="125"/>
      <c r="N405" s="125"/>
      <c r="O405" s="125"/>
      <c r="P405" s="125"/>
      <c r="Q405" s="125"/>
      <c r="R405" s="125"/>
    </row>
    <row r="406" spans="2:18">
      <c r="B406" s="124"/>
      <c r="C406" s="124"/>
      <c r="D406" s="124"/>
      <c r="E406" s="124"/>
      <c r="F406" s="125"/>
      <c r="G406" s="125"/>
      <c r="H406" s="125"/>
      <c r="I406" s="125"/>
      <c r="J406" s="125"/>
      <c r="K406" s="125"/>
      <c r="L406" s="125"/>
      <c r="M406" s="125"/>
      <c r="N406" s="125"/>
      <c r="O406" s="125"/>
      <c r="P406" s="125"/>
      <c r="Q406" s="125"/>
      <c r="R406" s="125"/>
    </row>
    <row r="407" spans="2:18">
      <c r="B407" s="124"/>
      <c r="C407" s="124"/>
      <c r="D407" s="124"/>
      <c r="E407" s="124"/>
      <c r="F407" s="125"/>
      <c r="G407" s="125"/>
      <c r="H407" s="125"/>
      <c r="I407" s="125"/>
      <c r="J407" s="125"/>
      <c r="K407" s="125"/>
      <c r="L407" s="125"/>
      <c r="M407" s="125"/>
      <c r="N407" s="125"/>
      <c r="O407" s="125"/>
      <c r="P407" s="125"/>
      <c r="Q407" s="125"/>
      <c r="R407" s="125"/>
    </row>
    <row r="408" spans="2:18">
      <c r="B408" s="124"/>
      <c r="C408" s="124"/>
      <c r="D408" s="124"/>
      <c r="E408" s="124"/>
      <c r="F408" s="125"/>
      <c r="G408" s="125"/>
      <c r="H408" s="125"/>
      <c r="I408" s="125"/>
      <c r="J408" s="125"/>
      <c r="K408" s="125"/>
      <c r="L408" s="125"/>
      <c r="M408" s="125"/>
      <c r="N408" s="125"/>
      <c r="O408" s="125"/>
      <c r="P408" s="125"/>
      <c r="Q408" s="125"/>
      <c r="R408" s="125"/>
    </row>
    <row r="409" spans="2:18">
      <c r="B409" s="124"/>
      <c r="C409" s="124"/>
      <c r="D409" s="124"/>
      <c r="E409" s="124"/>
      <c r="F409" s="125"/>
      <c r="G409" s="125"/>
      <c r="H409" s="125"/>
      <c r="I409" s="125"/>
      <c r="J409" s="125"/>
      <c r="K409" s="125"/>
      <c r="L409" s="125"/>
      <c r="M409" s="125"/>
      <c r="N409" s="125"/>
      <c r="O409" s="125"/>
      <c r="P409" s="125"/>
      <c r="Q409" s="125"/>
      <c r="R409" s="125"/>
    </row>
    <row r="410" spans="2:18">
      <c r="B410" s="124"/>
      <c r="C410" s="124"/>
      <c r="D410" s="124"/>
      <c r="E410" s="124"/>
      <c r="F410" s="125"/>
      <c r="G410" s="125"/>
      <c r="H410" s="125"/>
      <c r="I410" s="125"/>
      <c r="J410" s="125"/>
      <c r="K410" s="125"/>
      <c r="L410" s="125"/>
      <c r="M410" s="125"/>
      <c r="N410" s="125"/>
      <c r="O410" s="125"/>
      <c r="P410" s="125"/>
      <c r="Q410" s="125"/>
      <c r="R410" s="125"/>
    </row>
    <row r="411" spans="2:18">
      <c r="B411" s="124"/>
      <c r="C411" s="124"/>
      <c r="D411" s="124"/>
      <c r="E411" s="124"/>
      <c r="F411" s="125"/>
      <c r="G411" s="125"/>
      <c r="H411" s="125"/>
      <c r="I411" s="125"/>
      <c r="J411" s="125"/>
      <c r="K411" s="125"/>
      <c r="L411" s="125"/>
      <c r="M411" s="125"/>
      <c r="N411" s="125"/>
      <c r="O411" s="125"/>
      <c r="P411" s="125"/>
      <c r="Q411" s="125"/>
      <c r="R411" s="125"/>
    </row>
    <row r="412" spans="2:18">
      <c r="B412" s="124"/>
      <c r="C412" s="124"/>
      <c r="D412" s="124"/>
      <c r="E412" s="124"/>
      <c r="F412" s="125"/>
      <c r="G412" s="125"/>
      <c r="H412" s="125"/>
      <c r="I412" s="125"/>
      <c r="J412" s="125"/>
      <c r="K412" s="125"/>
      <c r="L412" s="125"/>
      <c r="M412" s="125"/>
      <c r="N412" s="125"/>
      <c r="O412" s="125"/>
      <c r="P412" s="125"/>
      <c r="Q412" s="125"/>
      <c r="R412" s="125"/>
    </row>
    <row r="413" spans="2:18">
      <c r="B413" s="124"/>
      <c r="C413" s="124"/>
      <c r="D413" s="124"/>
      <c r="E413" s="124"/>
      <c r="F413" s="125"/>
      <c r="G413" s="125"/>
      <c r="H413" s="125"/>
      <c r="I413" s="125"/>
      <c r="J413" s="125"/>
      <c r="K413" s="125"/>
      <c r="L413" s="125"/>
      <c r="M413" s="125"/>
      <c r="N413" s="125"/>
      <c r="O413" s="125"/>
      <c r="P413" s="125"/>
      <c r="Q413" s="125"/>
      <c r="R413" s="125"/>
    </row>
    <row r="414" spans="2:18">
      <c r="B414" s="124"/>
      <c r="C414" s="124"/>
      <c r="D414" s="124"/>
      <c r="E414" s="124"/>
      <c r="F414" s="125"/>
      <c r="G414" s="125"/>
      <c r="H414" s="125"/>
      <c r="I414" s="125"/>
      <c r="J414" s="125"/>
      <c r="K414" s="125"/>
      <c r="L414" s="125"/>
      <c r="M414" s="125"/>
      <c r="N414" s="125"/>
      <c r="O414" s="125"/>
      <c r="P414" s="125"/>
      <c r="Q414" s="125"/>
      <c r="R414" s="125"/>
    </row>
    <row r="415" spans="2:18">
      <c r="B415" s="124"/>
      <c r="C415" s="124"/>
      <c r="D415" s="124"/>
      <c r="E415" s="124"/>
      <c r="F415" s="125"/>
      <c r="G415" s="125"/>
      <c r="H415" s="125"/>
      <c r="I415" s="125"/>
      <c r="J415" s="125"/>
      <c r="K415" s="125"/>
      <c r="L415" s="125"/>
      <c r="M415" s="125"/>
      <c r="N415" s="125"/>
      <c r="O415" s="125"/>
      <c r="P415" s="125"/>
      <c r="Q415" s="125"/>
      <c r="R415" s="125"/>
    </row>
    <row r="416" spans="2:18">
      <c r="B416" s="124"/>
      <c r="C416" s="124"/>
      <c r="D416" s="124"/>
      <c r="E416" s="124"/>
      <c r="F416" s="125"/>
      <c r="G416" s="125"/>
      <c r="H416" s="125"/>
      <c r="I416" s="125"/>
      <c r="J416" s="125"/>
      <c r="K416" s="125"/>
      <c r="L416" s="125"/>
      <c r="M416" s="125"/>
      <c r="N416" s="125"/>
      <c r="O416" s="125"/>
      <c r="P416" s="125"/>
      <c r="Q416" s="125"/>
      <c r="R416" s="125"/>
    </row>
    <row r="417" spans="2:18">
      <c r="B417" s="124"/>
      <c r="C417" s="124"/>
      <c r="D417" s="124"/>
      <c r="E417" s="124"/>
      <c r="F417" s="125"/>
      <c r="G417" s="125"/>
      <c r="H417" s="125"/>
      <c r="I417" s="125"/>
      <c r="J417" s="125"/>
      <c r="K417" s="125"/>
      <c r="L417" s="125"/>
      <c r="M417" s="125"/>
      <c r="N417" s="125"/>
      <c r="O417" s="125"/>
      <c r="P417" s="125"/>
      <c r="Q417" s="125"/>
      <c r="R417" s="125"/>
    </row>
    <row r="418" spans="2:18">
      <c r="B418" s="124"/>
      <c r="C418" s="124"/>
      <c r="D418" s="124"/>
      <c r="E418" s="124"/>
      <c r="F418" s="125"/>
      <c r="G418" s="125"/>
      <c r="H418" s="125"/>
      <c r="I418" s="125"/>
      <c r="J418" s="125"/>
      <c r="K418" s="125"/>
      <c r="L418" s="125"/>
      <c r="M418" s="125"/>
      <c r="N418" s="125"/>
      <c r="O418" s="125"/>
      <c r="P418" s="125"/>
      <c r="Q418" s="125"/>
      <c r="R418" s="125"/>
    </row>
    <row r="419" spans="2:18">
      <c r="B419" s="124"/>
      <c r="C419" s="124"/>
      <c r="D419" s="124"/>
      <c r="E419" s="124"/>
      <c r="F419" s="125"/>
      <c r="G419" s="125"/>
      <c r="H419" s="125"/>
      <c r="I419" s="125"/>
      <c r="J419" s="125"/>
      <c r="K419" s="125"/>
      <c r="L419" s="125"/>
      <c r="M419" s="125"/>
      <c r="N419" s="125"/>
      <c r="O419" s="125"/>
      <c r="P419" s="125"/>
      <c r="Q419" s="125"/>
      <c r="R419" s="125"/>
    </row>
    <row r="420" spans="2:18">
      <c r="B420" s="124"/>
      <c r="C420" s="124"/>
      <c r="D420" s="124"/>
      <c r="E420" s="124"/>
      <c r="F420" s="125"/>
      <c r="G420" s="125"/>
      <c r="H420" s="125"/>
      <c r="I420" s="125"/>
      <c r="J420" s="125"/>
      <c r="K420" s="125"/>
      <c r="L420" s="125"/>
      <c r="M420" s="125"/>
      <c r="N420" s="125"/>
      <c r="O420" s="125"/>
      <c r="P420" s="125"/>
      <c r="Q420" s="125"/>
      <c r="R420" s="125"/>
    </row>
    <row r="421" spans="2:18">
      <c r="B421" s="124"/>
      <c r="C421" s="124"/>
      <c r="D421" s="124"/>
      <c r="E421" s="124"/>
      <c r="F421" s="125"/>
      <c r="G421" s="125"/>
      <c r="H421" s="125"/>
      <c r="I421" s="125"/>
      <c r="J421" s="125"/>
      <c r="K421" s="125"/>
      <c r="L421" s="125"/>
      <c r="M421" s="125"/>
      <c r="N421" s="125"/>
      <c r="O421" s="125"/>
      <c r="P421" s="125"/>
      <c r="Q421" s="125"/>
      <c r="R421" s="125"/>
    </row>
    <row r="422" spans="2:18">
      <c r="B422" s="124"/>
      <c r="C422" s="124"/>
      <c r="D422" s="124"/>
      <c r="E422" s="124"/>
      <c r="F422" s="125"/>
      <c r="G422" s="125"/>
      <c r="H422" s="125"/>
      <c r="I422" s="125"/>
      <c r="J422" s="125"/>
      <c r="K422" s="125"/>
      <c r="L422" s="125"/>
      <c r="M422" s="125"/>
      <c r="N422" s="125"/>
      <c r="O422" s="125"/>
      <c r="P422" s="125"/>
      <c r="Q422" s="125"/>
      <c r="R422" s="125"/>
    </row>
    <row r="423" spans="2:18">
      <c r="B423" s="124"/>
      <c r="C423" s="124"/>
      <c r="D423" s="124"/>
      <c r="E423" s="124"/>
      <c r="F423" s="125"/>
      <c r="G423" s="125"/>
      <c r="H423" s="125"/>
      <c r="I423" s="125"/>
      <c r="J423" s="125"/>
      <c r="K423" s="125"/>
      <c r="L423" s="125"/>
      <c r="M423" s="125"/>
      <c r="N423" s="125"/>
      <c r="O423" s="125"/>
      <c r="P423" s="125"/>
      <c r="Q423" s="125"/>
      <c r="R423" s="125"/>
    </row>
    <row r="424" spans="2:18">
      <c r="B424" s="124"/>
      <c r="C424" s="124"/>
      <c r="D424" s="124"/>
      <c r="E424" s="124"/>
      <c r="F424" s="125"/>
      <c r="G424" s="125"/>
      <c r="H424" s="125"/>
      <c r="I424" s="125"/>
      <c r="J424" s="125"/>
      <c r="K424" s="125"/>
      <c r="L424" s="125"/>
      <c r="M424" s="125"/>
      <c r="N424" s="125"/>
      <c r="O424" s="125"/>
      <c r="P424" s="125"/>
      <c r="Q424" s="125"/>
      <c r="R424" s="125"/>
    </row>
    <row r="425" spans="2:18">
      <c r="B425" s="124"/>
      <c r="C425" s="124"/>
      <c r="D425" s="124"/>
      <c r="E425" s="124"/>
      <c r="F425" s="125"/>
      <c r="G425" s="125"/>
      <c r="H425" s="125"/>
      <c r="I425" s="125"/>
      <c r="J425" s="125"/>
      <c r="K425" s="125"/>
      <c r="L425" s="125"/>
      <c r="M425" s="125"/>
      <c r="N425" s="125"/>
      <c r="O425" s="125"/>
      <c r="P425" s="125"/>
      <c r="Q425" s="125"/>
      <c r="R425" s="125"/>
    </row>
    <row r="426" spans="2:18">
      <c r="B426" s="124"/>
      <c r="C426" s="124"/>
      <c r="D426" s="124"/>
      <c r="E426" s="124"/>
      <c r="F426" s="125"/>
      <c r="G426" s="125"/>
      <c r="H426" s="125"/>
      <c r="I426" s="125"/>
      <c r="J426" s="125"/>
      <c r="K426" s="125"/>
      <c r="L426" s="125"/>
      <c r="M426" s="125"/>
      <c r="N426" s="125"/>
      <c r="O426" s="125"/>
      <c r="P426" s="125"/>
      <c r="Q426" s="125"/>
      <c r="R426" s="125"/>
    </row>
    <row r="427" spans="2:18">
      <c r="B427" s="124"/>
      <c r="C427" s="124"/>
      <c r="D427" s="124"/>
      <c r="E427" s="124"/>
      <c r="F427" s="125"/>
      <c r="G427" s="125"/>
      <c r="H427" s="125"/>
      <c r="I427" s="125"/>
      <c r="J427" s="125"/>
      <c r="K427" s="125"/>
      <c r="L427" s="125"/>
      <c r="M427" s="125"/>
      <c r="N427" s="125"/>
      <c r="O427" s="125"/>
      <c r="P427" s="125"/>
      <c r="Q427" s="125"/>
      <c r="R427" s="125"/>
    </row>
    <row r="428" spans="2:18">
      <c r="B428" s="124"/>
      <c r="C428" s="124"/>
      <c r="D428" s="124"/>
      <c r="E428" s="124"/>
      <c r="F428" s="125"/>
      <c r="G428" s="125"/>
      <c r="H428" s="125"/>
      <c r="I428" s="125"/>
      <c r="J428" s="125"/>
      <c r="K428" s="125"/>
      <c r="L428" s="125"/>
      <c r="M428" s="125"/>
      <c r="N428" s="125"/>
      <c r="O428" s="125"/>
      <c r="P428" s="125"/>
      <c r="Q428" s="125"/>
      <c r="R428" s="125"/>
    </row>
    <row r="429" spans="2:18">
      <c r="B429" s="124"/>
      <c r="C429" s="124"/>
      <c r="D429" s="124"/>
      <c r="E429" s="124"/>
      <c r="F429" s="125"/>
      <c r="G429" s="125"/>
      <c r="H429" s="125"/>
      <c r="I429" s="125"/>
      <c r="J429" s="125"/>
      <c r="K429" s="125"/>
      <c r="L429" s="125"/>
      <c r="M429" s="125"/>
      <c r="N429" s="125"/>
      <c r="O429" s="125"/>
      <c r="P429" s="125"/>
      <c r="Q429" s="125"/>
      <c r="R429" s="125"/>
    </row>
    <row r="430" spans="2:18">
      <c r="B430" s="124"/>
      <c r="C430" s="124"/>
      <c r="D430" s="124"/>
      <c r="E430" s="124"/>
      <c r="F430" s="125"/>
      <c r="G430" s="125"/>
      <c r="H430" s="125"/>
      <c r="I430" s="125"/>
      <c r="J430" s="125"/>
      <c r="K430" s="125"/>
      <c r="L430" s="125"/>
      <c r="M430" s="125"/>
      <c r="N430" s="125"/>
      <c r="O430" s="125"/>
      <c r="P430" s="125"/>
      <c r="Q430" s="125"/>
      <c r="R430" s="125"/>
    </row>
    <row r="431" spans="2:18">
      <c r="B431" s="124"/>
      <c r="C431" s="124"/>
      <c r="D431" s="124"/>
      <c r="E431" s="124"/>
      <c r="F431" s="125"/>
      <c r="G431" s="125"/>
      <c r="H431" s="125"/>
      <c r="I431" s="125"/>
      <c r="J431" s="125"/>
      <c r="K431" s="125"/>
      <c r="L431" s="125"/>
      <c r="M431" s="125"/>
      <c r="N431" s="125"/>
      <c r="O431" s="125"/>
      <c r="P431" s="125"/>
      <c r="Q431" s="125"/>
      <c r="R431" s="125"/>
    </row>
    <row r="432" spans="2:18">
      <c r="B432" s="124"/>
      <c r="C432" s="124"/>
      <c r="D432" s="124"/>
      <c r="E432" s="124"/>
      <c r="F432" s="125"/>
      <c r="G432" s="125"/>
      <c r="H432" s="125"/>
      <c r="I432" s="125"/>
      <c r="J432" s="125"/>
      <c r="K432" s="125"/>
      <c r="L432" s="125"/>
      <c r="M432" s="125"/>
      <c r="N432" s="125"/>
      <c r="O432" s="125"/>
      <c r="P432" s="125"/>
      <c r="Q432" s="125"/>
      <c r="R432" s="125"/>
    </row>
    <row r="433" spans="2:18">
      <c r="B433" s="124"/>
      <c r="C433" s="124"/>
      <c r="D433" s="124"/>
      <c r="E433" s="124"/>
      <c r="F433" s="125"/>
      <c r="G433" s="125"/>
      <c r="H433" s="125"/>
      <c r="I433" s="125"/>
      <c r="J433" s="125"/>
      <c r="K433" s="125"/>
      <c r="L433" s="125"/>
      <c r="M433" s="125"/>
      <c r="N433" s="125"/>
      <c r="O433" s="125"/>
      <c r="P433" s="125"/>
      <c r="Q433" s="125"/>
      <c r="R433" s="125"/>
    </row>
    <row r="434" spans="2:18">
      <c r="B434" s="124"/>
      <c r="C434" s="124"/>
      <c r="D434" s="124"/>
      <c r="E434" s="124"/>
      <c r="F434" s="125"/>
      <c r="G434" s="125"/>
      <c r="H434" s="125"/>
      <c r="I434" s="125"/>
      <c r="J434" s="125"/>
      <c r="K434" s="125"/>
      <c r="L434" s="125"/>
      <c r="M434" s="125"/>
      <c r="N434" s="125"/>
      <c r="O434" s="125"/>
      <c r="P434" s="125"/>
      <c r="Q434" s="125"/>
      <c r="R434" s="125"/>
    </row>
    <row r="435" spans="2:18">
      <c r="B435" s="124"/>
      <c r="C435" s="124"/>
      <c r="D435" s="124"/>
      <c r="E435" s="124"/>
      <c r="F435" s="125"/>
      <c r="G435" s="125"/>
      <c r="H435" s="125"/>
      <c r="I435" s="125"/>
      <c r="J435" s="125"/>
      <c r="K435" s="125"/>
      <c r="L435" s="125"/>
      <c r="M435" s="125"/>
      <c r="N435" s="125"/>
      <c r="O435" s="125"/>
      <c r="P435" s="125"/>
      <c r="Q435" s="125"/>
      <c r="R435" s="125"/>
    </row>
    <row r="436" spans="2:18">
      <c r="B436" s="124"/>
      <c r="C436" s="124"/>
      <c r="D436" s="124"/>
      <c r="E436" s="124"/>
      <c r="F436" s="125"/>
      <c r="G436" s="125"/>
      <c r="H436" s="125"/>
      <c r="I436" s="125"/>
      <c r="J436" s="125"/>
      <c r="K436" s="125"/>
      <c r="L436" s="125"/>
      <c r="M436" s="125"/>
      <c r="N436" s="125"/>
      <c r="O436" s="125"/>
      <c r="P436" s="125"/>
      <c r="Q436" s="125"/>
      <c r="R436" s="125"/>
    </row>
    <row r="437" spans="2:18">
      <c r="B437" s="124"/>
      <c r="C437" s="124"/>
      <c r="D437" s="124"/>
      <c r="E437" s="124"/>
      <c r="F437" s="125"/>
      <c r="G437" s="125"/>
      <c r="H437" s="125"/>
      <c r="I437" s="125"/>
      <c r="J437" s="125"/>
      <c r="K437" s="125"/>
      <c r="L437" s="125"/>
      <c r="M437" s="125"/>
      <c r="N437" s="125"/>
      <c r="O437" s="125"/>
      <c r="P437" s="125"/>
      <c r="Q437" s="125"/>
      <c r="R437" s="125"/>
    </row>
    <row r="438" spans="2:18">
      <c r="B438" s="124"/>
      <c r="C438" s="124"/>
      <c r="D438" s="124"/>
      <c r="E438" s="124"/>
      <c r="F438" s="125"/>
      <c r="G438" s="125"/>
      <c r="H438" s="125"/>
      <c r="I438" s="125"/>
      <c r="J438" s="125"/>
      <c r="K438" s="125"/>
      <c r="L438" s="125"/>
      <c r="M438" s="125"/>
      <c r="N438" s="125"/>
      <c r="O438" s="125"/>
      <c r="P438" s="125"/>
      <c r="Q438" s="125"/>
      <c r="R438" s="125"/>
    </row>
    <row r="439" spans="2:18">
      <c r="B439" s="124"/>
      <c r="C439" s="124"/>
      <c r="D439" s="124"/>
      <c r="E439" s="124"/>
      <c r="F439" s="125"/>
      <c r="G439" s="125"/>
      <c r="H439" s="125"/>
      <c r="I439" s="125"/>
      <c r="J439" s="125"/>
      <c r="K439" s="125"/>
      <c r="L439" s="125"/>
      <c r="M439" s="125"/>
      <c r="N439" s="125"/>
      <c r="O439" s="125"/>
      <c r="P439" s="125"/>
      <c r="Q439" s="125"/>
      <c r="R439" s="125"/>
    </row>
    <row r="440" spans="2:18">
      <c r="B440" s="124"/>
      <c r="C440" s="124"/>
      <c r="D440" s="124"/>
      <c r="E440" s="124"/>
      <c r="F440" s="125"/>
      <c r="G440" s="125"/>
      <c r="H440" s="125"/>
      <c r="I440" s="125"/>
      <c r="J440" s="125"/>
      <c r="K440" s="125"/>
      <c r="L440" s="125"/>
      <c r="M440" s="125"/>
      <c r="N440" s="125"/>
      <c r="O440" s="125"/>
      <c r="P440" s="125"/>
      <c r="Q440" s="125"/>
      <c r="R440" s="125"/>
    </row>
    <row r="441" spans="2:18">
      <c r="B441" s="124"/>
      <c r="C441" s="124"/>
      <c r="D441" s="124"/>
      <c r="E441" s="124"/>
      <c r="F441" s="125"/>
      <c r="G441" s="125"/>
      <c r="H441" s="125"/>
      <c r="I441" s="125"/>
      <c r="J441" s="125"/>
      <c r="K441" s="125"/>
      <c r="L441" s="125"/>
      <c r="M441" s="125"/>
      <c r="N441" s="125"/>
      <c r="O441" s="125"/>
      <c r="P441" s="125"/>
      <c r="Q441" s="125"/>
      <c r="R441" s="125"/>
    </row>
    <row r="442" spans="2:18">
      <c r="B442" s="124"/>
      <c r="C442" s="124"/>
      <c r="D442" s="124"/>
      <c r="E442" s="124"/>
      <c r="F442" s="125"/>
      <c r="G442" s="125"/>
      <c r="H442" s="125"/>
      <c r="I442" s="125"/>
      <c r="J442" s="125"/>
      <c r="K442" s="125"/>
      <c r="L442" s="125"/>
      <c r="M442" s="125"/>
      <c r="N442" s="125"/>
      <c r="O442" s="125"/>
      <c r="P442" s="125"/>
      <c r="Q442" s="125"/>
      <c r="R442" s="125"/>
    </row>
    <row r="443" spans="2:18">
      <c r="B443" s="124"/>
      <c r="C443" s="124"/>
      <c r="D443" s="124"/>
      <c r="E443" s="124"/>
      <c r="F443" s="125"/>
      <c r="G443" s="125"/>
      <c r="H443" s="125"/>
      <c r="I443" s="125"/>
      <c r="J443" s="125"/>
      <c r="K443" s="125"/>
      <c r="L443" s="125"/>
      <c r="M443" s="125"/>
      <c r="N443" s="125"/>
      <c r="O443" s="125"/>
      <c r="P443" s="125"/>
      <c r="Q443" s="125"/>
      <c r="R443" s="125"/>
    </row>
    <row r="444" spans="2:18">
      <c r="B444" s="124"/>
      <c r="C444" s="124"/>
      <c r="D444" s="124"/>
      <c r="E444" s="124"/>
      <c r="F444" s="125"/>
      <c r="G444" s="125"/>
      <c r="H444" s="125"/>
      <c r="I444" s="125"/>
      <c r="J444" s="125"/>
      <c r="K444" s="125"/>
      <c r="L444" s="125"/>
      <c r="M444" s="125"/>
      <c r="N444" s="125"/>
      <c r="O444" s="125"/>
      <c r="P444" s="125"/>
      <c r="Q444" s="125"/>
      <c r="R444" s="125"/>
    </row>
    <row r="445" spans="2:18">
      <c r="B445" s="124"/>
      <c r="C445" s="124"/>
      <c r="D445" s="124"/>
      <c r="E445" s="124"/>
      <c r="F445" s="125"/>
      <c r="G445" s="125"/>
      <c r="H445" s="125"/>
      <c r="I445" s="125"/>
      <c r="J445" s="125"/>
      <c r="K445" s="125"/>
      <c r="L445" s="125"/>
      <c r="M445" s="125"/>
      <c r="N445" s="125"/>
      <c r="O445" s="125"/>
      <c r="P445" s="125"/>
      <c r="Q445" s="125"/>
      <c r="R445" s="125"/>
    </row>
    <row r="446" spans="2:18">
      <c r="B446" s="124"/>
      <c r="C446" s="124"/>
      <c r="D446" s="124"/>
      <c r="E446" s="124"/>
      <c r="F446" s="125"/>
      <c r="G446" s="125"/>
      <c r="H446" s="125"/>
      <c r="I446" s="125"/>
      <c r="J446" s="125"/>
      <c r="K446" s="125"/>
      <c r="L446" s="125"/>
      <c r="M446" s="125"/>
      <c r="N446" s="125"/>
      <c r="O446" s="125"/>
      <c r="P446" s="125"/>
      <c r="Q446" s="125"/>
      <c r="R446" s="125"/>
    </row>
    <row r="447" spans="2:18">
      <c r="B447" s="124"/>
      <c r="C447" s="124"/>
      <c r="D447" s="124"/>
      <c r="E447" s="124"/>
      <c r="F447" s="125"/>
      <c r="G447" s="125"/>
      <c r="H447" s="125"/>
      <c r="I447" s="125"/>
      <c r="J447" s="125"/>
      <c r="K447" s="125"/>
      <c r="L447" s="125"/>
      <c r="M447" s="125"/>
      <c r="N447" s="125"/>
      <c r="O447" s="125"/>
      <c r="P447" s="125"/>
      <c r="Q447" s="125"/>
      <c r="R447" s="125"/>
    </row>
    <row r="448" spans="2:18">
      <c r="B448" s="124"/>
      <c r="C448" s="124"/>
      <c r="D448" s="124"/>
      <c r="E448" s="124"/>
      <c r="F448" s="125"/>
      <c r="G448" s="125"/>
      <c r="H448" s="125"/>
      <c r="I448" s="125"/>
      <c r="J448" s="125"/>
      <c r="K448" s="125"/>
      <c r="L448" s="125"/>
      <c r="M448" s="125"/>
      <c r="N448" s="125"/>
      <c r="O448" s="125"/>
      <c r="P448" s="125"/>
      <c r="Q448" s="125"/>
      <c r="R448" s="125"/>
    </row>
    <row r="449" spans="2:18">
      <c r="B449" s="124"/>
      <c r="C449" s="124"/>
      <c r="D449" s="124"/>
      <c r="E449" s="124"/>
      <c r="F449" s="125"/>
      <c r="G449" s="125"/>
      <c r="H449" s="125"/>
      <c r="I449" s="125"/>
      <c r="J449" s="125"/>
      <c r="K449" s="125"/>
      <c r="L449" s="125"/>
      <c r="M449" s="125"/>
      <c r="N449" s="125"/>
      <c r="O449" s="125"/>
      <c r="P449" s="125"/>
      <c r="Q449" s="125"/>
      <c r="R449" s="125"/>
    </row>
    <row r="450" spans="2:18">
      <c r="B450" s="124"/>
      <c r="C450" s="124"/>
      <c r="D450" s="124"/>
      <c r="E450" s="124"/>
      <c r="F450" s="125"/>
      <c r="G450" s="125"/>
      <c r="H450" s="125"/>
      <c r="I450" s="125"/>
      <c r="J450" s="125"/>
      <c r="K450" s="125"/>
      <c r="L450" s="125"/>
      <c r="M450" s="125"/>
      <c r="N450" s="125"/>
      <c r="O450" s="125"/>
      <c r="P450" s="125"/>
      <c r="Q450" s="125"/>
      <c r="R450" s="125"/>
    </row>
    <row r="451" spans="2:18">
      <c r="B451" s="124"/>
      <c r="C451" s="124"/>
      <c r="D451" s="124"/>
      <c r="E451" s="124"/>
      <c r="F451" s="125"/>
      <c r="G451" s="125"/>
      <c r="H451" s="125"/>
      <c r="I451" s="125"/>
      <c r="J451" s="125"/>
      <c r="K451" s="125"/>
      <c r="L451" s="125"/>
      <c r="M451" s="125"/>
      <c r="N451" s="125"/>
      <c r="O451" s="125"/>
      <c r="P451" s="125"/>
      <c r="Q451" s="125"/>
      <c r="R451" s="125"/>
    </row>
    <row r="452" spans="2:18">
      <c r="B452" s="124"/>
      <c r="C452" s="124"/>
      <c r="D452" s="124"/>
      <c r="E452" s="124"/>
      <c r="F452" s="125"/>
      <c r="G452" s="125"/>
      <c r="H452" s="125"/>
      <c r="I452" s="125"/>
      <c r="J452" s="125"/>
      <c r="K452" s="125"/>
      <c r="L452" s="125"/>
      <c r="M452" s="125"/>
      <c r="N452" s="125"/>
      <c r="O452" s="125"/>
      <c r="P452" s="125"/>
      <c r="Q452" s="125"/>
      <c r="R452" s="125"/>
    </row>
    <row r="453" spans="2:18">
      <c r="B453" s="124"/>
      <c r="C453" s="124"/>
      <c r="D453" s="124"/>
      <c r="E453" s="124"/>
      <c r="F453" s="125"/>
      <c r="G453" s="125"/>
      <c r="H453" s="125"/>
      <c r="I453" s="125"/>
      <c r="J453" s="125"/>
      <c r="K453" s="125"/>
      <c r="L453" s="125"/>
      <c r="M453" s="125"/>
      <c r="N453" s="125"/>
      <c r="O453" s="125"/>
      <c r="P453" s="125"/>
      <c r="Q453" s="125"/>
      <c r="R453" s="125"/>
    </row>
    <row r="454" spans="2:18">
      <c r="B454" s="124"/>
      <c r="C454" s="124"/>
      <c r="D454" s="124"/>
      <c r="E454" s="124"/>
      <c r="F454" s="125"/>
      <c r="G454" s="125"/>
      <c r="H454" s="125"/>
      <c r="I454" s="125"/>
      <c r="J454" s="125"/>
      <c r="K454" s="125"/>
      <c r="L454" s="125"/>
      <c r="M454" s="125"/>
      <c r="N454" s="125"/>
      <c r="O454" s="125"/>
      <c r="P454" s="125"/>
      <c r="Q454" s="125"/>
      <c r="R454" s="125"/>
    </row>
    <row r="455" spans="2:18">
      <c r="B455" s="124"/>
      <c r="C455" s="124"/>
      <c r="D455" s="124"/>
      <c r="E455" s="124"/>
      <c r="F455" s="125"/>
      <c r="G455" s="125"/>
      <c r="H455" s="125"/>
      <c r="I455" s="125"/>
      <c r="J455" s="125"/>
      <c r="K455" s="125"/>
      <c r="L455" s="125"/>
      <c r="M455" s="125"/>
      <c r="N455" s="125"/>
      <c r="O455" s="125"/>
      <c r="P455" s="125"/>
      <c r="Q455" s="125"/>
      <c r="R455" s="125"/>
    </row>
    <row r="456" spans="2:18">
      <c r="B456" s="124"/>
      <c r="C456" s="124"/>
      <c r="D456" s="124"/>
      <c r="E456" s="124"/>
      <c r="F456" s="125"/>
      <c r="G456" s="125"/>
      <c r="H456" s="125"/>
      <c r="I456" s="125"/>
      <c r="J456" s="125"/>
      <c r="K456" s="125"/>
      <c r="L456" s="125"/>
      <c r="M456" s="125"/>
      <c r="N456" s="125"/>
      <c r="O456" s="125"/>
      <c r="P456" s="125"/>
      <c r="Q456" s="125"/>
      <c r="R456" s="125"/>
    </row>
    <row r="457" spans="2:18">
      <c r="B457" s="124"/>
      <c r="C457" s="124"/>
      <c r="D457" s="124"/>
      <c r="E457" s="124"/>
      <c r="F457" s="125"/>
      <c r="G457" s="125"/>
      <c r="H457" s="125"/>
      <c r="I457" s="125"/>
      <c r="J457" s="125"/>
      <c r="K457" s="125"/>
      <c r="L457" s="125"/>
      <c r="M457" s="125"/>
      <c r="N457" s="125"/>
      <c r="O457" s="125"/>
      <c r="P457" s="125"/>
      <c r="Q457" s="125"/>
      <c r="R457" s="125"/>
    </row>
    <row r="458" spans="2:18">
      <c r="B458" s="124"/>
      <c r="C458" s="124"/>
      <c r="D458" s="124"/>
      <c r="E458" s="124"/>
      <c r="F458" s="125"/>
      <c r="G458" s="125"/>
      <c r="H458" s="125"/>
      <c r="I458" s="125"/>
      <c r="J458" s="125"/>
      <c r="K458" s="125"/>
      <c r="L458" s="125"/>
      <c r="M458" s="125"/>
      <c r="N458" s="125"/>
      <c r="O458" s="125"/>
      <c r="P458" s="125"/>
      <c r="Q458" s="125"/>
      <c r="R458" s="125"/>
    </row>
    <row r="459" spans="2:18">
      <c r="B459" s="124"/>
      <c r="C459" s="124"/>
      <c r="D459" s="124"/>
      <c r="E459" s="124"/>
      <c r="F459" s="125"/>
      <c r="G459" s="125"/>
      <c r="H459" s="125"/>
      <c r="I459" s="125"/>
      <c r="J459" s="125"/>
      <c r="K459" s="125"/>
      <c r="L459" s="125"/>
      <c r="M459" s="125"/>
      <c r="N459" s="125"/>
      <c r="O459" s="125"/>
      <c r="P459" s="125"/>
      <c r="Q459" s="125"/>
      <c r="R459" s="125"/>
    </row>
    <row r="460" spans="2:18">
      <c r="B460" s="124"/>
      <c r="C460" s="124"/>
      <c r="D460" s="124"/>
      <c r="E460" s="124"/>
      <c r="F460" s="125"/>
      <c r="G460" s="125"/>
      <c r="H460" s="125"/>
      <c r="I460" s="125"/>
      <c r="J460" s="125"/>
      <c r="K460" s="125"/>
      <c r="L460" s="125"/>
      <c r="M460" s="125"/>
      <c r="N460" s="125"/>
      <c r="O460" s="125"/>
      <c r="P460" s="125"/>
      <c r="Q460" s="125"/>
      <c r="R460" s="125"/>
    </row>
    <row r="461" spans="2:18">
      <c r="B461" s="124"/>
      <c r="C461" s="124"/>
      <c r="D461" s="124"/>
      <c r="E461" s="124"/>
      <c r="F461" s="125"/>
      <c r="G461" s="125"/>
      <c r="H461" s="125"/>
      <c r="I461" s="125"/>
      <c r="J461" s="125"/>
      <c r="K461" s="125"/>
      <c r="L461" s="125"/>
      <c r="M461" s="125"/>
      <c r="N461" s="125"/>
      <c r="O461" s="125"/>
      <c r="P461" s="125"/>
      <c r="Q461" s="125"/>
      <c r="R461" s="125"/>
    </row>
    <row r="462" spans="2:18">
      <c r="B462" s="124"/>
      <c r="C462" s="124"/>
      <c r="D462" s="124"/>
      <c r="E462" s="124"/>
      <c r="F462" s="125"/>
      <c r="G462" s="125"/>
      <c r="H462" s="125"/>
      <c r="I462" s="125"/>
      <c r="J462" s="125"/>
      <c r="K462" s="125"/>
      <c r="L462" s="125"/>
      <c r="M462" s="125"/>
      <c r="N462" s="125"/>
      <c r="O462" s="125"/>
      <c r="P462" s="125"/>
      <c r="Q462" s="125"/>
      <c r="R462" s="125"/>
    </row>
    <row r="463" spans="2:18">
      <c r="B463" s="124"/>
      <c r="C463" s="124"/>
      <c r="D463" s="124"/>
      <c r="E463" s="124"/>
      <c r="F463" s="125"/>
      <c r="G463" s="125"/>
      <c r="H463" s="125"/>
      <c r="I463" s="125"/>
      <c r="J463" s="125"/>
      <c r="K463" s="125"/>
      <c r="L463" s="125"/>
      <c r="M463" s="125"/>
      <c r="N463" s="125"/>
      <c r="O463" s="125"/>
      <c r="P463" s="125"/>
      <c r="Q463" s="125"/>
      <c r="R463" s="125"/>
    </row>
    <row r="464" spans="2:18">
      <c r="B464" s="124"/>
      <c r="C464" s="124"/>
      <c r="D464" s="124"/>
      <c r="E464" s="124"/>
      <c r="F464" s="125"/>
      <c r="G464" s="125"/>
      <c r="H464" s="125"/>
      <c r="I464" s="125"/>
      <c r="J464" s="125"/>
      <c r="K464" s="125"/>
      <c r="L464" s="125"/>
      <c r="M464" s="125"/>
      <c r="N464" s="125"/>
      <c r="O464" s="125"/>
      <c r="P464" s="125"/>
      <c r="Q464" s="125"/>
      <c r="R464" s="125"/>
    </row>
    <row r="465" spans="2:18">
      <c r="B465" s="124"/>
      <c r="C465" s="124"/>
      <c r="D465" s="124"/>
      <c r="E465" s="124"/>
      <c r="F465" s="125"/>
      <c r="G465" s="125"/>
      <c r="H465" s="125"/>
      <c r="I465" s="125"/>
      <c r="J465" s="125"/>
      <c r="K465" s="125"/>
      <c r="L465" s="125"/>
      <c r="M465" s="125"/>
      <c r="N465" s="125"/>
      <c r="O465" s="125"/>
      <c r="P465" s="125"/>
      <c r="Q465" s="125"/>
      <c r="R465" s="125"/>
    </row>
    <row r="466" spans="2:18">
      <c r="B466" s="124"/>
      <c r="C466" s="124"/>
      <c r="D466" s="124"/>
      <c r="E466" s="124"/>
      <c r="F466" s="125"/>
      <c r="G466" s="125"/>
      <c r="H466" s="125"/>
      <c r="I466" s="125"/>
      <c r="J466" s="125"/>
      <c r="K466" s="125"/>
      <c r="L466" s="125"/>
      <c r="M466" s="125"/>
      <c r="N466" s="125"/>
      <c r="O466" s="125"/>
      <c r="P466" s="125"/>
      <c r="Q466" s="125"/>
      <c r="R466" s="125"/>
    </row>
    <row r="467" spans="2:18">
      <c r="B467" s="124"/>
      <c r="C467" s="124"/>
      <c r="D467" s="124"/>
      <c r="E467" s="124"/>
      <c r="F467" s="125"/>
      <c r="G467" s="125"/>
      <c r="H467" s="125"/>
      <c r="I467" s="125"/>
      <c r="J467" s="125"/>
      <c r="K467" s="125"/>
      <c r="L467" s="125"/>
      <c r="M467" s="125"/>
      <c r="N467" s="125"/>
      <c r="O467" s="125"/>
      <c r="P467" s="125"/>
      <c r="Q467" s="125"/>
      <c r="R467" s="125"/>
    </row>
    <row r="468" spans="2:18">
      <c r="B468" s="124"/>
      <c r="C468" s="124"/>
      <c r="D468" s="124"/>
      <c r="E468" s="124"/>
      <c r="F468" s="125"/>
      <c r="G468" s="125"/>
      <c r="H468" s="125"/>
      <c r="I468" s="125"/>
      <c r="J468" s="125"/>
      <c r="K468" s="125"/>
      <c r="L468" s="125"/>
      <c r="M468" s="125"/>
      <c r="N468" s="125"/>
      <c r="O468" s="125"/>
      <c r="P468" s="125"/>
      <c r="Q468" s="125"/>
      <c r="R468" s="125"/>
    </row>
    <row r="469" spans="2:18">
      <c r="B469" s="124"/>
      <c r="C469" s="124"/>
      <c r="D469" s="124"/>
      <c r="E469" s="124"/>
      <c r="F469" s="125"/>
      <c r="G469" s="125"/>
      <c r="H469" s="125"/>
      <c r="I469" s="125"/>
      <c r="J469" s="125"/>
      <c r="K469" s="125"/>
      <c r="L469" s="125"/>
      <c r="M469" s="125"/>
      <c r="N469" s="125"/>
      <c r="O469" s="125"/>
      <c r="P469" s="125"/>
      <c r="Q469" s="125"/>
      <c r="R469" s="125"/>
    </row>
    <row r="470" spans="2:18">
      <c r="B470" s="124"/>
      <c r="C470" s="124"/>
      <c r="D470" s="124"/>
      <c r="E470" s="124"/>
      <c r="F470" s="125"/>
      <c r="G470" s="125"/>
      <c r="H470" s="125"/>
      <c r="I470" s="125"/>
      <c r="J470" s="125"/>
      <c r="K470" s="125"/>
      <c r="L470" s="125"/>
      <c r="M470" s="125"/>
      <c r="N470" s="125"/>
      <c r="O470" s="125"/>
      <c r="P470" s="125"/>
      <c r="Q470" s="125"/>
      <c r="R470" s="125"/>
    </row>
    <row r="471" spans="2:18">
      <c r="B471" s="124"/>
      <c r="C471" s="124"/>
      <c r="D471" s="124"/>
      <c r="E471" s="124"/>
      <c r="F471" s="125"/>
      <c r="G471" s="125"/>
      <c r="H471" s="125"/>
      <c r="I471" s="125"/>
      <c r="J471" s="125"/>
      <c r="K471" s="125"/>
      <c r="L471" s="125"/>
      <c r="M471" s="125"/>
      <c r="N471" s="125"/>
      <c r="O471" s="125"/>
      <c r="P471" s="125"/>
      <c r="Q471" s="125"/>
      <c r="R471" s="125"/>
    </row>
    <row r="472" spans="2:18">
      <c r="B472" s="124"/>
      <c r="C472" s="124"/>
      <c r="D472" s="124"/>
      <c r="E472" s="124"/>
      <c r="F472" s="125"/>
      <c r="G472" s="125"/>
      <c r="H472" s="125"/>
      <c r="I472" s="125"/>
      <c r="J472" s="125"/>
      <c r="K472" s="125"/>
      <c r="L472" s="125"/>
      <c r="M472" s="125"/>
      <c r="N472" s="125"/>
      <c r="O472" s="125"/>
      <c r="P472" s="125"/>
      <c r="Q472" s="125"/>
      <c r="R472" s="125"/>
    </row>
    <row r="473" spans="2:18">
      <c r="B473" s="124"/>
      <c r="C473" s="124"/>
      <c r="D473" s="124"/>
      <c r="E473" s="124"/>
      <c r="F473" s="125"/>
      <c r="G473" s="125"/>
      <c r="H473" s="125"/>
      <c r="I473" s="125"/>
      <c r="J473" s="125"/>
      <c r="K473" s="125"/>
      <c r="L473" s="125"/>
      <c r="M473" s="125"/>
      <c r="N473" s="125"/>
      <c r="O473" s="125"/>
      <c r="P473" s="125"/>
      <c r="Q473" s="125"/>
      <c r="R473" s="125"/>
    </row>
    <row r="474" spans="2:18">
      <c r="B474" s="124"/>
      <c r="C474" s="124"/>
      <c r="D474" s="124"/>
      <c r="E474" s="124"/>
      <c r="F474" s="125"/>
      <c r="G474" s="125"/>
      <c r="H474" s="125"/>
      <c r="I474" s="125"/>
      <c r="J474" s="125"/>
      <c r="K474" s="125"/>
      <c r="L474" s="125"/>
      <c r="M474" s="125"/>
      <c r="N474" s="125"/>
      <c r="O474" s="125"/>
      <c r="P474" s="125"/>
      <c r="Q474" s="125"/>
      <c r="R474" s="125"/>
    </row>
    <row r="475" spans="2:18">
      <c r="B475" s="124"/>
      <c r="C475" s="124"/>
      <c r="D475" s="124"/>
      <c r="E475" s="124"/>
      <c r="F475" s="125"/>
      <c r="G475" s="125"/>
      <c r="H475" s="125"/>
      <c r="I475" s="125"/>
      <c r="J475" s="125"/>
      <c r="K475" s="125"/>
      <c r="L475" s="125"/>
      <c r="M475" s="125"/>
      <c r="N475" s="125"/>
      <c r="O475" s="125"/>
      <c r="P475" s="125"/>
      <c r="Q475" s="125"/>
      <c r="R475" s="125"/>
    </row>
    <row r="476" spans="2:18">
      <c r="B476" s="124"/>
      <c r="C476" s="124"/>
      <c r="D476" s="124"/>
      <c r="E476" s="124"/>
      <c r="F476" s="125"/>
      <c r="G476" s="125"/>
      <c r="H476" s="125"/>
      <c r="I476" s="125"/>
      <c r="J476" s="125"/>
      <c r="K476" s="125"/>
      <c r="L476" s="125"/>
      <c r="M476" s="125"/>
      <c r="N476" s="125"/>
      <c r="O476" s="125"/>
      <c r="P476" s="125"/>
      <c r="Q476" s="125"/>
      <c r="R476" s="125"/>
    </row>
    <row r="477" spans="2:18">
      <c r="B477" s="124"/>
      <c r="C477" s="124"/>
      <c r="D477" s="124"/>
      <c r="E477" s="124"/>
      <c r="F477" s="125"/>
      <c r="G477" s="125"/>
      <c r="H477" s="125"/>
      <c r="I477" s="125"/>
      <c r="J477" s="125"/>
      <c r="K477" s="125"/>
      <c r="L477" s="125"/>
      <c r="M477" s="125"/>
      <c r="N477" s="125"/>
      <c r="O477" s="125"/>
      <c r="P477" s="125"/>
      <c r="Q477" s="125"/>
      <c r="R477" s="125"/>
    </row>
    <row r="478" spans="2:18">
      <c r="B478" s="124"/>
      <c r="C478" s="124"/>
      <c r="D478" s="124"/>
      <c r="E478" s="124"/>
      <c r="F478" s="125"/>
      <c r="G478" s="125"/>
      <c r="H478" s="125"/>
      <c r="I478" s="125"/>
      <c r="J478" s="125"/>
      <c r="K478" s="125"/>
      <c r="L478" s="125"/>
      <c r="M478" s="125"/>
      <c r="N478" s="125"/>
      <c r="O478" s="125"/>
      <c r="P478" s="125"/>
      <c r="Q478" s="125"/>
      <c r="R478" s="125"/>
    </row>
    <row r="479" spans="2:18">
      <c r="B479" s="124"/>
      <c r="C479" s="124"/>
      <c r="D479" s="124"/>
      <c r="E479" s="124"/>
      <c r="F479" s="125"/>
      <c r="G479" s="125"/>
      <c r="H479" s="125"/>
      <c r="I479" s="125"/>
      <c r="J479" s="125"/>
      <c r="K479" s="125"/>
      <c r="L479" s="125"/>
      <c r="M479" s="125"/>
      <c r="N479" s="125"/>
      <c r="O479" s="125"/>
      <c r="P479" s="125"/>
      <c r="Q479" s="125"/>
      <c r="R479" s="125"/>
    </row>
    <row r="480" spans="2:18">
      <c r="B480" s="124"/>
      <c r="C480" s="124"/>
      <c r="D480" s="124"/>
      <c r="E480" s="124"/>
      <c r="F480" s="125"/>
      <c r="G480" s="125"/>
      <c r="H480" s="125"/>
      <c r="I480" s="125"/>
      <c r="J480" s="125"/>
      <c r="K480" s="125"/>
      <c r="L480" s="125"/>
      <c r="M480" s="125"/>
      <c r="N480" s="125"/>
      <c r="O480" s="125"/>
      <c r="P480" s="125"/>
      <c r="Q480" s="125"/>
      <c r="R480" s="125"/>
    </row>
    <row r="481" spans="2:18">
      <c r="B481" s="124"/>
      <c r="C481" s="124"/>
      <c r="D481" s="124"/>
      <c r="E481" s="124"/>
      <c r="F481" s="125"/>
      <c r="G481" s="125"/>
      <c r="H481" s="125"/>
      <c r="I481" s="125"/>
      <c r="J481" s="125"/>
      <c r="K481" s="125"/>
      <c r="L481" s="125"/>
      <c r="M481" s="125"/>
      <c r="N481" s="125"/>
      <c r="O481" s="125"/>
      <c r="P481" s="125"/>
      <c r="Q481" s="125"/>
      <c r="R481" s="125"/>
    </row>
    <row r="482" spans="2:18">
      <c r="B482" s="124"/>
      <c r="C482" s="124"/>
      <c r="D482" s="124"/>
      <c r="E482" s="124"/>
      <c r="F482" s="125"/>
      <c r="G482" s="125"/>
      <c r="H482" s="125"/>
      <c r="I482" s="125"/>
      <c r="J482" s="125"/>
      <c r="K482" s="125"/>
      <c r="L482" s="125"/>
      <c r="M482" s="125"/>
      <c r="N482" s="125"/>
      <c r="O482" s="125"/>
      <c r="P482" s="125"/>
      <c r="Q482" s="125"/>
      <c r="R482" s="125"/>
    </row>
    <row r="483" spans="2:18">
      <c r="B483" s="124"/>
      <c r="C483" s="124"/>
      <c r="D483" s="124"/>
      <c r="E483" s="124"/>
      <c r="F483" s="125"/>
      <c r="G483" s="125"/>
      <c r="H483" s="125"/>
      <c r="I483" s="125"/>
      <c r="J483" s="125"/>
      <c r="K483" s="125"/>
      <c r="L483" s="125"/>
      <c r="M483" s="125"/>
      <c r="N483" s="125"/>
      <c r="O483" s="125"/>
      <c r="P483" s="125"/>
      <c r="Q483" s="125"/>
      <c r="R483" s="125"/>
    </row>
    <row r="484" spans="2:18">
      <c r="B484" s="124"/>
      <c r="C484" s="124"/>
      <c r="D484" s="124"/>
      <c r="E484" s="124"/>
      <c r="F484" s="125"/>
      <c r="G484" s="125"/>
      <c r="H484" s="125"/>
      <c r="I484" s="125"/>
      <c r="J484" s="125"/>
      <c r="K484" s="125"/>
      <c r="L484" s="125"/>
      <c r="M484" s="125"/>
      <c r="N484" s="125"/>
      <c r="O484" s="125"/>
      <c r="P484" s="125"/>
      <c r="Q484" s="125"/>
      <c r="R484" s="125"/>
    </row>
    <row r="485" spans="2:18">
      <c r="B485" s="124"/>
      <c r="C485" s="124"/>
      <c r="D485" s="124"/>
      <c r="E485" s="124"/>
      <c r="F485" s="125"/>
      <c r="G485" s="125"/>
      <c r="H485" s="125"/>
      <c r="I485" s="125"/>
      <c r="J485" s="125"/>
      <c r="K485" s="125"/>
      <c r="L485" s="125"/>
      <c r="M485" s="125"/>
      <c r="N485" s="125"/>
      <c r="O485" s="125"/>
      <c r="P485" s="125"/>
      <c r="Q485" s="125"/>
      <c r="R485" s="125"/>
    </row>
    <row r="486" spans="2:18">
      <c r="B486" s="124"/>
      <c r="C486" s="124"/>
      <c r="D486" s="124"/>
      <c r="E486" s="124"/>
      <c r="F486" s="125"/>
      <c r="G486" s="125"/>
      <c r="H486" s="125"/>
      <c r="I486" s="125"/>
      <c r="J486" s="125"/>
      <c r="K486" s="125"/>
      <c r="L486" s="125"/>
      <c r="M486" s="125"/>
      <c r="N486" s="125"/>
      <c r="O486" s="125"/>
      <c r="P486" s="125"/>
      <c r="Q486" s="125"/>
      <c r="R486" s="125"/>
    </row>
    <row r="487" spans="2:18">
      <c r="B487" s="124"/>
      <c r="C487" s="124"/>
      <c r="D487" s="124"/>
      <c r="E487" s="124"/>
      <c r="F487" s="125"/>
      <c r="G487" s="125"/>
      <c r="H487" s="125"/>
      <c r="I487" s="125"/>
      <c r="J487" s="125"/>
      <c r="K487" s="125"/>
      <c r="L487" s="125"/>
      <c r="M487" s="125"/>
      <c r="N487" s="125"/>
      <c r="O487" s="125"/>
      <c r="P487" s="125"/>
      <c r="Q487" s="125"/>
      <c r="R487" s="125"/>
    </row>
    <row r="488" spans="2:18">
      <c r="B488" s="124"/>
      <c r="C488" s="124"/>
      <c r="D488" s="124"/>
      <c r="E488" s="124"/>
      <c r="F488" s="125"/>
      <c r="G488" s="125"/>
      <c r="H488" s="125"/>
      <c r="I488" s="125"/>
      <c r="J488" s="125"/>
      <c r="K488" s="125"/>
      <c r="L488" s="125"/>
      <c r="M488" s="125"/>
      <c r="N488" s="125"/>
      <c r="O488" s="125"/>
      <c r="P488" s="125"/>
      <c r="Q488" s="125"/>
      <c r="R488" s="125"/>
    </row>
    <row r="489" spans="2:18">
      <c r="B489" s="124"/>
      <c r="C489" s="124"/>
      <c r="D489" s="124"/>
      <c r="E489" s="124"/>
      <c r="F489" s="125"/>
      <c r="G489" s="125"/>
      <c r="H489" s="125"/>
      <c r="I489" s="125"/>
      <c r="J489" s="125"/>
      <c r="K489" s="125"/>
      <c r="L489" s="125"/>
      <c r="M489" s="125"/>
      <c r="N489" s="125"/>
      <c r="O489" s="125"/>
      <c r="P489" s="125"/>
      <c r="Q489" s="125"/>
      <c r="R489" s="125"/>
    </row>
    <row r="490" spans="2:18">
      <c r="B490" s="124"/>
      <c r="C490" s="124"/>
      <c r="D490" s="124"/>
      <c r="E490" s="124"/>
      <c r="F490" s="125"/>
      <c r="G490" s="125"/>
      <c r="H490" s="125"/>
      <c r="I490" s="125"/>
      <c r="J490" s="125"/>
      <c r="K490" s="125"/>
      <c r="L490" s="125"/>
      <c r="M490" s="125"/>
      <c r="N490" s="125"/>
      <c r="O490" s="125"/>
      <c r="P490" s="125"/>
      <c r="Q490" s="125"/>
      <c r="R490" s="125"/>
    </row>
    <row r="491" spans="2:18">
      <c r="B491" s="124"/>
      <c r="C491" s="124"/>
      <c r="D491" s="124"/>
      <c r="E491" s="124"/>
      <c r="F491" s="125"/>
      <c r="G491" s="125"/>
      <c r="H491" s="125"/>
      <c r="I491" s="125"/>
      <c r="J491" s="125"/>
      <c r="K491" s="125"/>
      <c r="L491" s="125"/>
      <c r="M491" s="125"/>
      <c r="N491" s="125"/>
      <c r="O491" s="125"/>
      <c r="P491" s="125"/>
      <c r="Q491" s="125"/>
      <c r="R491" s="125"/>
    </row>
    <row r="492" spans="2:18">
      <c r="B492" s="124"/>
      <c r="C492" s="124"/>
      <c r="D492" s="124"/>
      <c r="E492" s="124"/>
      <c r="F492" s="125"/>
      <c r="G492" s="125"/>
      <c r="H492" s="125"/>
      <c r="I492" s="125"/>
      <c r="J492" s="125"/>
      <c r="K492" s="125"/>
      <c r="L492" s="125"/>
      <c r="M492" s="125"/>
      <c r="N492" s="125"/>
      <c r="O492" s="125"/>
      <c r="P492" s="125"/>
      <c r="Q492" s="125"/>
      <c r="R492" s="125"/>
    </row>
    <row r="493" spans="2:18">
      <c r="B493" s="124"/>
      <c r="C493" s="124"/>
      <c r="D493" s="124"/>
      <c r="E493" s="124"/>
      <c r="F493" s="125"/>
      <c r="G493" s="125"/>
      <c r="H493" s="125"/>
      <c r="I493" s="125"/>
      <c r="J493" s="125"/>
      <c r="K493" s="125"/>
      <c r="L493" s="125"/>
      <c r="M493" s="125"/>
      <c r="N493" s="125"/>
      <c r="O493" s="125"/>
      <c r="P493" s="125"/>
      <c r="Q493" s="125"/>
      <c r="R493" s="125"/>
    </row>
    <row r="494" spans="2:18">
      <c r="B494" s="124"/>
      <c r="C494" s="124"/>
      <c r="D494" s="124"/>
      <c r="E494" s="124"/>
      <c r="F494" s="125"/>
      <c r="G494" s="125"/>
      <c r="H494" s="125"/>
      <c r="I494" s="125"/>
      <c r="J494" s="125"/>
      <c r="K494" s="125"/>
      <c r="L494" s="125"/>
      <c r="M494" s="125"/>
      <c r="N494" s="125"/>
      <c r="O494" s="125"/>
      <c r="P494" s="125"/>
      <c r="Q494" s="125"/>
      <c r="R494" s="125"/>
    </row>
    <row r="495" spans="2:18">
      <c r="B495" s="124"/>
      <c r="C495" s="124"/>
      <c r="D495" s="124"/>
      <c r="E495" s="124"/>
      <c r="F495" s="125"/>
      <c r="G495" s="125"/>
      <c r="H495" s="125"/>
      <c r="I495" s="125"/>
      <c r="J495" s="125"/>
      <c r="K495" s="125"/>
      <c r="L495" s="125"/>
      <c r="M495" s="125"/>
      <c r="N495" s="125"/>
      <c r="O495" s="125"/>
      <c r="P495" s="125"/>
      <c r="Q495" s="125"/>
      <c r="R495" s="125"/>
    </row>
    <row r="496" spans="2:18">
      <c r="B496" s="124"/>
      <c r="C496" s="124"/>
      <c r="D496" s="124"/>
      <c r="E496" s="124"/>
      <c r="F496" s="125"/>
      <c r="G496" s="125"/>
      <c r="H496" s="125"/>
      <c r="I496" s="125"/>
      <c r="J496" s="125"/>
      <c r="K496" s="125"/>
      <c r="L496" s="125"/>
      <c r="M496" s="125"/>
      <c r="N496" s="125"/>
      <c r="O496" s="125"/>
      <c r="P496" s="125"/>
      <c r="Q496" s="125"/>
      <c r="R496" s="125"/>
    </row>
    <row r="497" spans="2:18">
      <c r="B497" s="124"/>
      <c r="C497" s="124"/>
      <c r="D497" s="124"/>
      <c r="E497" s="124"/>
      <c r="F497" s="125"/>
      <c r="G497" s="125"/>
      <c r="H497" s="125"/>
      <c r="I497" s="125"/>
      <c r="J497" s="125"/>
      <c r="K497" s="125"/>
      <c r="L497" s="125"/>
      <c r="M497" s="125"/>
      <c r="N497" s="125"/>
      <c r="O497" s="125"/>
      <c r="P497" s="125"/>
      <c r="Q497" s="125"/>
      <c r="R497" s="125"/>
    </row>
    <row r="498" spans="2:18">
      <c r="B498" s="124"/>
      <c r="C498" s="124"/>
      <c r="D498" s="124"/>
      <c r="E498" s="124"/>
      <c r="F498" s="125"/>
      <c r="G498" s="125"/>
      <c r="H498" s="125"/>
      <c r="I498" s="125"/>
      <c r="J498" s="125"/>
      <c r="K498" s="125"/>
      <c r="L498" s="125"/>
      <c r="M498" s="125"/>
      <c r="N498" s="125"/>
      <c r="O498" s="125"/>
      <c r="P498" s="125"/>
      <c r="Q498" s="125"/>
      <c r="R498" s="125"/>
    </row>
    <row r="499" spans="2:18">
      <c r="B499" s="124"/>
      <c r="C499" s="124"/>
      <c r="D499" s="124"/>
      <c r="E499" s="124"/>
      <c r="F499" s="125"/>
      <c r="G499" s="125"/>
      <c r="H499" s="125"/>
      <c r="I499" s="125"/>
      <c r="J499" s="125"/>
      <c r="K499" s="125"/>
      <c r="L499" s="125"/>
      <c r="M499" s="125"/>
      <c r="N499" s="125"/>
      <c r="O499" s="125"/>
      <c r="P499" s="125"/>
      <c r="Q499" s="125"/>
      <c r="R499" s="125"/>
    </row>
    <row r="500" spans="2:18">
      <c r="B500" s="124"/>
      <c r="C500" s="124"/>
      <c r="D500" s="124"/>
      <c r="E500" s="124"/>
      <c r="F500" s="125"/>
      <c r="G500" s="125"/>
      <c r="H500" s="125"/>
      <c r="I500" s="125"/>
      <c r="J500" s="125"/>
      <c r="K500" s="125"/>
      <c r="L500" s="125"/>
      <c r="M500" s="125"/>
      <c r="N500" s="125"/>
      <c r="O500" s="125"/>
      <c r="P500" s="125"/>
      <c r="Q500" s="125"/>
      <c r="R500" s="125"/>
    </row>
    <row r="501" spans="2:18">
      <c r="B501" s="124"/>
      <c r="C501" s="124"/>
      <c r="D501" s="124"/>
      <c r="E501" s="124"/>
      <c r="F501" s="125"/>
      <c r="G501" s="125"/>
      <c r="H501" s="125"/>
      <c r="I501" s="125"/>
      <c r="J501" s="125"/>
      <c r="K501" s="125"/>
      <c r="L501" s="125"/>
      <c r="M501" s="125"/>
      <c r="N501" s="125"/>
      <c r="O501" s="125"/>
      <c r="P501" s="125"/>
      <c r="Q501" s="125"/>
      <c r="R501" s="125"/>
    </row>
    <row r="502" spans="2:18">
      <c r="B502" s="124"/>
      <c r="C502" s="124"/>
      <c r="D502" s="124"/>
      <c r="E502" s="124"/>
      <c r="F502" s="125"/>
      <c r="G502" s="125"/>
      <c r="H502" s="125"/>
      <c r="I502" s="125"/>
      <c r="J502" s="125"/>
      <c r="K502" s="125"/>
      <c r="L502" s="125"/>
      <c r="M502" s="125"/>
      <c r="N502" s="125"/>
      <c r="O502" s="125"/>
      <c r="P502" s="125"/>
      <c r="Q502" s="125"/>
      <c r="R502" s="125"/>
    </row>
    <row r="503" spans="2:18">
      <c r="B503" s="124"/>
      <c r="C503" s="124"/>
      <c r="D503" s="124"/>
      <c r="E503" s="124"/>
      <c r="F503" s="125"/>
      <c r="G503" s="125"/>
      <c r="H503" s="125"/>
      <c r="I503" s="125"/>
      <c r="J503" s="125"/>
      <c r="K503" s="125"/>
      <c r="L503" s="125"/>
      <c r="M503" s="125"/>
      <c r="N503" s="125"/>
      <c r="O503" s="125"/>
      <c r="P503" s="125"/>
      <c r="Q503" s="125"/>
      <c r="R503" s="125"/>
    </row>
    <row r="504" spans="2:18">
      <c r="B504" s="124"/>
      <c r="C504" s="124"/>
      <c r="D504" s="124"/>
      <c r="E504" s="124"/>
      <c r="F504" s="125"/>
      <c r="G504" s="125"/>
      <c r="H504" s="125"/>
      <c r="I504" s="125"/>
      <c r="J504" s="125"/>
      <c r="K504" s="125"/>
      <c r="L504" s="125"/>
      <c r="M504" s="125"/>
      <c r="N504" s="125"/>
      <c r="O504" s="125"/>
      <c r="P504" s="125"/>
      <c r="Q504" s="125"/>
      <c r="R504" s="125"/>
    </row>
    <row r="505" spans="2:18">
      <c r="B505" s="124"/>
      <c r="C505" s="124"/>
      <c r="D505" s="124"/>
      <c r="E505" s="124"/>
      <c r="F505" s="125"/>
      <c r="G505" s="125"/>
      <c r="H505" s="125"/>
      <c r="I505" s="125"/>
      <c r="J505" s="125"/>
      <c r="K505" s="125"/>
      <c r="L505" s="125"/>
      <c r="M505" s="125"/>
      <c r="N505" s="125"/>
      <c r="O505" s="125"/>
      <c r="P505" s="125"/>
      <c r="Q505" s="125"/>
      <c r="R505" s="125"/>
    </row>
    <row r="506" spans="2:18">
      <c r="B506" s="124"/>
      <c r="C506" s="124"/>
      <c r="D506" s="124"/>
      <c r="E506" s="124"/>
      <c r="F506" s="125"/>
      <c r="G506" s="125"/>
      <c r="H506" s="125"/>
      <c r="I506" s="125"/>
      <c r="J506" s="125"/>
      <c r="K506" s="125"/>
      <c r="L506" s="125"/>
      <c r="M506" s="125"/>
      <c r="N506" s="125"/>
      <c r="O506" s="125"/>
      <c r="P506" s="125"/>
      <c r="Q506" s="125"/>
      <c r="R506" s="125"/>
    </row>
    <row r="507" spans="2:18">
      <c r="B507" s="124"/>
      <c r="C507" s="124"/>
      <c r="D507" s="124"/>
      <c r="E507" s="124"/>
      <c r="F507" s="125"/>
      <c r="G507" s="125"/>
      <c r="H507" s="125"/>
      <c r="I507" s="125"/>
      <c r="J507" s="125"/>
      <c r="K507" s="125"/>
      <c r="L507" s="125"/>
      <c r="M507" s="125"/>
      <c r="N507" s="125"/>
      <c r="O507" s="125"/>
      <c r="P507" s="125"/>
      <c r="Q507" s="125"/>
      <c r="R507" s="125"/>
    </row>
    <row r="508" spans="2:18">
      <c r="B508" s="124"/>
      <c r="C508" s="124"/>
      <c r="D508" s="124"/>
      <c r="E508" s="124"/>
      <c r="F508" s="125"/>
      <c r="G508" s="125"/>
      <c r="H508" s="125"/>
      <c r="I508" s="125"/>
      <c r="J508" s="125"/>
      <c r="K508" s="125"/>
      <c r="L508" s="125"/>
      <c r="M508" s="125"/>
      <c r="N508" s="125"/>
      <c r="O508" s="125"/>
      <c r="P508" s="125"/>
      <c r="Q508" s="125"/>
      <c r="R508" s="125"/>
    </row>
    <row r="509" spans="2:18">
      <c r="B509" s="124"/>
      <c r="C509" s="124"/>
      <c r="D509" s="124"/>
      <c r="E509" s="124"/>
      <c r="F509" s="125"/>
      <c r="G509" s="125"/>
      <c r="H509" s="125"/>
      <c r="I509" s="125"/>
      <c r="J509" s="125"/>
      <c r="K509" s="125"/>
      <c r="L509" s="125"/>
      <c r="M509" s="125"/>
      <c r="N509" s="125"/>
      <c r="O509" s="125"/>
      <c r="P509" s="125"/>
      <c r="Q509" s="125"/>
      <c r="R509" s="125"/>
    </row>
    <row r="510" spans="2:18">
      <c r="B510" s="124"/>
      <c r="C510" s="124"/>
      <c r="D510" s="124"/>
      <c r="E510" s="124"/>
      <c r="F510" s="125"/>
      <c r="G510" s="125"/>
      <c r="H510" s="125"/>
      <c r="I510" s="125"/>
      <c r="J510" s="125"/>
      <c r="K510" s="125"/>
      <c r="L510" s="125"/>
      <c r="M510" s="125"/>
      <c r="N510" s="125"/>
      <c r="O510" s="125"/>
      <c r="P510" s="125"/>
      <c r="Q510" s="125"/>
      <c r="R510" s="125"/>
    </row>
    <row r="511" spans="2:18">
      <c r="B511" s="124"/>
      <c r="C511" s="124"/>
      <c r="D511" s="124"/>
      <c r="E511" s="124"/>
      <c r="F511" s="125"/>
      <c r="G511" s="125"/>
      <c r="H511" s="125"/>
      <c r="I511" s="125"/>
      <c r="J511" s="125"/>
      <c r="K511" s="125"/>
      <c r="L511" s="125"/>
      <c r="M511" s="125"/>
      <c r="N511" s="125"/>
      <c r="O511" s="125"/>
      <c r="P511" s="125"/>
      <c r="Q511" s="125"/>
      <c r="R511" s="125"/>
    </row>
    <row r="512" spans="2:18">
      <c r="B512" s="124"/>
      <c r="C512" s="124"/>
      <c r="D512" s="124"/>
      <c r="E512" s="124"/>
      <c r="F512" s="125"/>
      <c r="G512" s="125"/>
      <c r="H512" s="125"/>
      <c r="I512" s="125"/>
      <c r="J512" s="125"/>
      <c r="K512" s="125"/>
      <c r="L512" s="125"/>
      <c r="M512" s="125"/>
      <c r="N512" s="125"/>
      <c r="O512" s="125"/>
      <c r="P512" s="125"/>
      <c r="Q512" s="125"/>
      <c r="R512" s="125"/>
    </row>
    <row r="513" spans="2:18">
      <c r="B513" s="124"/>
      <c r="C513" s="124"/>
      <c r="D513" s="124"/>
      <c r="E513" s="124"/>
      <c r="F513" s="125"/>
      <c r="G513" s="125"/>
      <c r="H513" s="125"/>
      <c r="I513" s="125"/>
      <c r="J513" s="125"/>
      <c r="K513" s="125"/>
      <c r="L513" s="125"/>
      <c r="M513" s="125"/>
      <c r="N513" s="125"/>
      <c r="O513" s="125"/>
      <c r="P513" s="125"/>
      <c r="Q513" s="125"/>
      <c r="R513" s="125"/>
    </row>
    <row r="514" spans="2:18">
      <c r="B514" s="124"/>
      <c r="C514" s="124"/>
      <c r="D514" s="124"/>
      <c r="E514" s="124"/>
      <c r="F514" s="125"/>
      <c r="G514" s="125"/>
      <c r="H514" s="125"/>
      <c r="I514" s="125"/>
      <c r="J514" s="125"/>
      <c r="K514" s="125"/>
      <c r="L514" s="125"/>
      <c r="M514" s="125"/>
      <c r="N514" s="125"/>
      <c r="O514" s="125"/>
      <c r="P514" s="125"/>
      <c r="Q514" s="125"/>
      <c r="R514" s="125"/>
    </row>
    <row r="515" spans="2:18">
      <c r="B515" s="124"/>
      <c r="C515" s="124"/>
      <c r="D515" s="124"/>
      <c r="E515" s="124"/>
      <c r="F515" s="125"/>
      <c r="G515" s="125"/>
      <c r="H515" s="125"/>
      <c r="I515" s="125"/>
      <c r="J515" s="125"/>
      <c r="K515" s="125"/>
      <c r="L515" s="125"/>
      <c r="M515" s="125"/>
      <c r="N515" s="125"/>
      <c r="O515" s="125"/>
      <c r="P515" s="125"/>
      <c r="Q515" s="125"/>
      <c r="R515" s="125"/>
    </row>
    <row r="516" spans="2:18">
      <c r="B516" s="124"/>
      <c r="C516" s="124"/>
      <c r="D516" s="124"/>
      <c r="E516" s="124"/>
      <c r="F516" s="125"/>
      <c r="G516" s="125"/>
      <c r="H516" s="125"/>
      <c r="I516" s="125"/>
      <c r="J516" s="125"/>
      <c r="K516" s="125"/>
      <c r="L516" s="125"/>
      <c r="M516" s="125"/>
      <c r="N516" s="125"/>
      <c r="O516" s="125"/>
      <c r="P516" s="125"/>
      <c r="Q516" s="125"/>
      <c r="R516" s="125"/>
    </row>
    <row r="517" spans="2:18">
      <c r="B517" s="124"/>
      <c r="C517" s="124"/>
      <c r="D517" s="124"/>
      <c r="E517" s="124"/>
      <c r="F517" s="125"/>
      <c r="G517" s="125"/>
      <c r="H517" s="125"/>
      <c r="I517" s="125"/>
      <c r="J517" s="125"/>
      <c r="K517" s="125"/>
      <c r="L517" s="125"/>
      <c r="M517" s="125"/>
      <c r="N517" s="125"/>
      <c r="O517" s="125"/>
      <c r="P517" s="125"/>
      <c r="Q517" s="125"/>
      <c r="R517" s="125"/>
    </row>
    <row r="518" spans="2:18">
      <c r="B518" s="124"/>
      <c r="C518" s="124"/>
      <c r="D518" s="124"/>
      <c r="E518" s="124"/>
      <c r="F518" s="125"/>
      <c r="G518" s="125"/>
      <c r="H518" s="125"/>
      <c r="I518" s="125"/>
      <c r="J518" s="125"/>
      <c r="K518" s="125"/>
      <c r="L518" s="125"/>
      <c r="M518" s="125"/>
      <c r="N518" s="125"/>
      <c r="O518" s="125"/>
      <c r="P518" s="125"/>
      <c r="Q518" s="125"/>
      <c r="R518" s="125"/>
    </row>
    <row r="519" spans="2:18">
      <c r="B519" s="124"/>
      <c r="C519" s="124"/>
      <c r="D519" s="124"/>
      <c r="E519" s="124"/>
      <c r="F519" s="125"/>
      <c r="G519" s="125"/>
      <c r="H519" s="125"/>
      <c r="I519" s="125"/>
      <c r="J519" s="125"/>
      <c r="K519" s="125"/>
      <c r="L519" s="125"/>
      <c r="M519" s="125"/>
      <c r="N519" s="125"/>
      <c r="O519" s="125"/>
      <c r="P519" s="125"/>
      <c r="Q519" s="125"/>
      <c r="R519" s="125"/>
    </row>
    <row r="520" spans="2:18">
      <c r="B520" s="124"/>
      <c r="C520" s="124"/>
      <c r="D520" s="124"/>
      <c r="E520" s="124"/>
      <c r="F520" s="125"/>
      <c r="G520" s="125"/>
      <c r="H520" s="125"/>
      <c r="I520" s="125"/>
      <c r="J520" s="125"/>
      <c r="K520" s="125"/>
      <c r="L520" s="125"/>
      <c r="M520" s="125"/>
      <c r="N520" s="125"/>
      <c r="O520" s="125"/>
      <c r="P520" s="125"/>
      <c r="Q520" s="125"/>
      <c r="R520" s="125"/>
    </row>
    <row r="521" spans="2:18">
      <c r="B521" s="124"/>
      <c r="C521" s="124"/>
      <c r="D521" s="124"/>
      <c r="E521" s="124"/>
      <c r="F521" s="125"/>
      <c r="G521" s="125"/>
      <c r="H521" s="125"/>
      <c r="I521" s="125"/>
      <c r="J521" s="125"/>
      <c r="K521" s="125"/>
      <c r="L521" s="125"/>
      <c r="M521" s="125"/>
      <c r="N521" s="125"/>
      <c r="O521" s="125"/>
      <c r="P521" s="125"/>
      <c r="Q521" s="125"/>
      <c r="R521" s="125"/>
    </row>
    <row r="522" spans="2:18">
      <c r="B522" s="124"/>
      <c r="C522" s="124"/>
      <c r="D522" s="124"/>
      <c r="E522" s="124"/>
      <c r="F522" s="125"/>
      <c r="G522" s="125"/>
      <c r="H522" s="125"/>
      <c r="I522" s="125"/>
      <c r="J522" s="125"/>
      <c r="K522" s="125"/>
      <c r="L522" s="125"/>
      <c r="M522" s="125"/>
      <c r="N522" s="125"/>
      <c r="O522" s="125"/>
      <c r="P522" s="125"/>
      <c r="Q522" s="125"/>
      <c r="R522" s="125"/>
    </row>
    <row r="523" spans="2:18">
      <c r="B523" s="124"/>
      <c r="C523" s="124"/>
      <c r="D523" s="124"/>
      <c r="E523" s="124"/>
      <c r="F523" s="125"/>
      <c r="G523" s="125"/>
      <c r="H523" s="125"/>
      <c r="I523" s="125"/>
      <c r="J523" s="125"/>
      <c r="K523" s="125"/>
      <c r="L523" s="125"/>
      <c r="M523" s="125"/>
      <c r="N523" s="125"/>
      <c r="O523" s="125"/>
      <c r="P523" s="125"/>
      <c r="Q523" s="125"/>
      <c r="R523" s="125"/>
    </row>
    <row r="524" spans="2:18">
      <c r="B524" s="124"/>
      <c r="C524" s="124"/>
      <c r="D524" s="124"/>
      <c r="E524" s="124"/>
      <c r="F524" s="125"/>
      <c r="G524" s="125"/>
      <c r="H524" s="125"/>
      <c r="I524" s="125"/>
      <c r="J524" s="125"/>
      <c r="K524" s="125"/>
      <c r="L524" s="125"/>
      <c r="M524" s="125"/>
      <c r="N524" s="125"/>
      <c r="O524" s="125"/>
      <c r="P524" s="125"/>
      <c r="Q524" s="125"/>
      <c r="R524" s="125"/>
    </row>
    <row r="525" spans="2:18">
      <c r="B525" s="124"/>
      <c r="C525" s="124"/>
      <c r="D525" s="124"/>
      <c r="E525" s="124"/>
      <c r="F525" s="125"/>
      <c r="G525" s="125"/>
      <c r="H525" s="125"/>
      <c r="I525" s="125"/>
      <c r="J525" s="125"/>
      <c r="K525" s="125"/>
      <c r="L525" s="125"/>
      <c r="M525" s="125"/>
      <c r="N525" s="125"/>
      <c r="O525" s="125"/>
      <c r="P525" s="125"/>
      <c r="Q525" s="125"/>
      <c r="R525" s="125"/>
    </row>
    <row r="526" spans="2:18">
      <c r="B526" s="124"/>
      <c r="C526" s="124"/>
      <c r="D526" s="124"/>
      <c r="E526" s="124"/>
      <c r="F526" s="125"/>
      <c r="G526" s="125"/>
      <c r="H526" s="125"/>
      <c r="I526" s="125"/>
      <c r="J526" s="125"/>
      <c r="K526" s="125"/>
      <c r="L526" s="125"/>
      <c r="M526" s="125"/>
      <c r="N526" s="125"/>
      <c r="O526" s="125"/>
      <c r="P526" s="125"/>
      <c r="Q526" s="125"/>
      <c r="R526" s="125"/>
    </row>
    <row r="527" spans="2:18">
      <c r="B527" s="124"/>
      <c r="C527" s="124"/>
      <c r="D527" s="124"/>
      <c r="E527" s="124"/>
      <c r="F527" s="125"/>
      <c r="G527" s="125"/>
      <c r="H527" s="125"/>
      <c r="I527" s="125"/>
      <c r="J527" s="125"/>
      <c r="K527" s="125"/>
      <c r="L527" s="125"/>
      <c r="M527" s="125"/>
      <c r="N527" s="125"/>
      <c r="O527" s="125"/>
      <c r="P527" s="125"/>
      <c r="Q527" s="125"/>
      <c r="R527" s="125"/>
    </row>
    <row r="528" spans="2:18">
      <c r="B528" s="124"/>
      <c r="C528" s="124"/>
      <c r="D528" s="124"/>
      <c r="E528" s="124"/>
      <c r="F528" s="125"/>
      <c r="G528" s="125"/>
      <c r="H528" s="125"/>
      <c r="I528" s="125"/>
      <c r="J528" s="125"/>
      <c r="K528" s="125"/>
      <c r="L528" s="125"/>
      <c r="M528" s="125"/>
      <c r="N528" s="125"/>
      <c r="O528" s="125"/>
      <c r="P528" s="125"/>
      <c r="Q528" s="125"/>
      <c r="R528" s="125"/>
    </row>
    <row r="529" spans="2:18">
      <c r="B529" s="124"/>
      <c r="C529" s="124"/>
      <c r="D529" s="124"/>
      <c r="E529" s="124"/>
      <c r="F529" s="125"/>
      <c r="G529" s="125"/>
      <c r="H529" s="125"/>
      <c r="I529" s="125"/>
      <c r="J529" s="125"/>
      <c r="K529" s="125"/>
      <c r="L529" s="125"/>
      <c r="M529" s="125"/>
      <c r="N529" s="125"/>
      <c r="O529" s="125"/>
      <c r="P529" s="125"/>
      <c r="Q529" s="125"/>
      <c r="R529" s="125"/>
    </row>
    <row r="530" spans="2:18">
      <c r="B530" s="124"/>
      <c r="C530" s="124"/>
      <c r="D530" s="124"/>
      <c r="E530" s="124"/>
      <c r="F530" s="125"/>
      <c r="G530" s="125"/>
      <c r="H530" s="125"/>
      <c r="I530" s="125"/>
      <c r="J530" s="125"/>
      <c r="K530" s="125"/>
      <c r="L530" s="125"/>
      <c r="M530" s="125"/>
      <c r="N530" s="125"/>
      <c r="O530" s="125"/>
      <c r="P530" s="125"/>
      <c r="Q530" s="125"/>
      <c r="R530" s="125"/>
    </row>
    <row r="531" spans="2:18">
      <c r="B531" s="124"/>
      <c r="C531" s="124"/>
      <c r="D531" s="124"/>
      <c r="E531" s="124"/>
      <c r="F531" s="125"/>
      <c r="G531" s="125"/>
      <c r="H531" s="125"/>
      <c r="I531" s="125"/>
      <c r="J531" s="125"/>
      <c r="K531" s="125"/>
      <c r="L531" s="125"/>
      <c r="M531" s="125"/>
      <c r="N531" s="125"/>
      <c r="O531" s="125"/>
      <c r="P531" s="125"/>
      <c r="Q531" s="125"/>
      <c r="R531" s="125"/>
    </row>
    <row r="532" spans="2:18">
      <c r="B532" s="124"/>
      <c r="C532" s="124"/>
      <c r="D532" s="124"/>
      <c r="E532" s="124"/>
      <c r="F532" s="125"/>
      <c r="G532" s="125"/>
      <c r="H532" s="125"/>
      <c r="I532" s="125"/>
      <c r="J532" s="125"/>
      <c r="K532" s="125"/>
      <c r="L532" s="125"/>
      <c r="M532" s="125"/>
      <c r="N532" s="125"/>
      <c r="O532" s="125"/>
      <c r="P532" s="125"/>
      <c r="Q532" s="125"/>
      <c r="R532" s="125"/>
    </row>
    <row r="533" spans="2:18">
      <c r="B533" s="124"/>
      <c r="C533" s="124"/>
      <c r="D533" s="124"/>
      <c r="E533" s="124"/>
      <c r="F533" s="125"/>
      <c r="G533" s="125"/>
      <c r="H533" s="125"/>
      <c r="I533" s="125"/>
      <c r="J533" s="125"/>
      <c r="K533" s="125"/>
      <c r="L533" s="125"/>
      <c r="M533" s="125"/>
      <c r="N533" s="125"/>
      <c r="O533" s="125"/>
      <c r="P533" s="125"/>
      <c r="Q533" s="125"/>
      <c r="R533" s="125"/>
    </row>
    <row r="534" spans="2:18">
      <c r="B534" s="124"/>
      <c r="C534" s="124"/>
      <c r="D534" s="124"/>
      <c r="E534" s="124"/>
      <c r="F534" s="125"/>
      <c r="G534" s="125"/>
      <c r="H534" s="125"/>
      <c r="I534" s="125"/>
      <c r="J534" s="125"/>
      <c r="K534" s="125"/>
      <c r="L534" s="125"/>
      <c r="M534" s="125"/>
      <c r="N534" s="125"/>
      <c r="O534" s="125"/>
      <c r="P534" s="125"/>
      <c r="Q534" s="125"/>
      <c r="R534" s="125"/>
    </row>
    <row r="535" spans="2:18">
      <c r="B535" s="124"/>
      <c r="C535" s="124"/>
      <c r="D535" s="124"/>
      <c r="E535" s="124"/>
      <c r="F535" s="125"/>
      <c r="G535" s="125"/>
      <c r="H535" s="125"/>
      <c r="I535" s="125"/>
      <c r="J535" s="125"/>
      <c r="K535" s="125"/>
      <c r="L535" s="125"/>
      <c r="M535" s="125"/>
      <c r="N535" s="125"/>
      <c r="O535" s="125"/>
      <c r="P535" s="125"/>
      <c r="Q535" s="125"/>
      <c r="R535" s="125"/>
    </row>
    <row r="536" spans="2:18">
      <c r="B536" s="124"/>
      <c r="C536" s="124"/>
      <c r="D536" s="124"/>
      <c r="E536" s="124"/>
      <c r="F536" s="125"/>
      <c r="G536" s="125"/>
      <c r="H536" s="125"/>
      <c r="I536" s="125"/>
      <c r="J536" s="125"/>
      <c r="K536" s="125"/>
      <c r="L536" s="125"/>
      <c r="M536" s="125"/>
      <c r="N536" s="125"/>
      <c r="O536" s="125"/>
      <c r="P536" s="125"/>
      <c r="Q536" s="125"/>
      <c r="R536" s="125"/>
    </row>
    <row r="537" spans="2:18">
      <c r="B537" s="124"/>
      <c r="C537" s="124"/>
      <c r="D537" s="124"/>
      <c r="E537" s="124"/>
      <c r="F537" s="125"/>
      <c r="G537" s="125"/>
      <c r="H537" s="125"/>
      <c r="I537" s="125"/>
      <c r="J537" s="125"/>
      <c r="K537" s="125"/>
      <c r="L537" s="125"/>
      <c r="M537" s="125"/>
      <c r="N537" s="125"/>
      <c r="O537" s="125"/>
      <c r="P537" s="125"/>
      <c r="Q537" s="125"/>
      <c r="R537" s="125"/>
    </row>
    <row r="538" spans="2:18">
      <c r="B538" s="124"/>
      <c r="C538" s="124"/>
      <c r="D538" s="124"/>
      <c r="E538" s="124"/>
      <c r="F538" s="125"/>
      <c r="G538" s="125"/>
      <c r="H538" s="125"/>
      <c r="I538" s="125"/>
      <c r="J538" s="125"/>
      <c r="K538" s="125"/>
      <c r="L538" s="125"/>
      <c r="M538" s="125"/>
      <c r="N538" s="125"/>
      <c r="O538" s="125"/>
      <c r="P538" s="125"/>
      <c r="Q538" s="125"/>
      <c r="R538" s="125"/>
    </row>
    <row r="539" spans="2:18">
      <c r="B539" s="124"/>
      <c r="C539" s="124"/>
      <c r="D539" s="124"/>
      <c r="E539" s="124"/>
      <c r="F539" s="125"/>
      <c r="G539" s="125"/>
      <c r="H539" s="125"/>
      <c r="I539" s="125"/>
      <c r="J539" s="125"/>
      <c r="K539" s="125"/>
      <c r="L539" s="125"/>
      <c r="M539" s="125"/>
      <c r="N539" s="125"/>
      <c r="O539" s="125"/>
      <c r="P539" s="125"/>
      <c r="Q539" s="125"/>
      <c r="R539" s="125"/>
    </row>
    <row r="540" spans="2:18">
      <c r="B540" s="124"/>
      <c r="C540" s="124"/>
      <c r="D540" s="124"/>
      <c r="E540" s="124"/>
      <c r="F540" s="125"/>
      <c r="G540" s="125"/>
      <c r="H540" s="125"/>
      <c r="I540" s="125"/>
      <c r="J540" s="125"/>
      <c r="K540" s="125"/>
      <c r="L540" s="125"/>
      <c r="M540" s="125"/>
      <c r="N540" s="125"/>
      <c r="O540" s="125"/>
      <c r="P540" s="125"/>
      <c r="Q540" s="125"/>
      <c r="R540" s="125"/>
    </row>
    <row r="541" spans="2:18">
      <c r="B541" s="124"/>
      <c r="C541" s="124"/>
      <c r="D541" s="124"/>
      <c r="E541" s="124"/>
      <c r="F541" s="125"/>
      <c r="G541" s="125"/>
      <c r="H541" s="125"/>
      <c r="I541" s="125"/>
      <c r="J541" s="125"/>
      <c r="K541" s="125"/>
      <c r="L541" s="125"/>
      <c r="M541" s="125"/>
      <c r="N541" s="125"/>
      <c r="O541" s="125"/>
      <c r="P541" s="125"/>
      <c r="Q541" s="125"/>
      <c r="R541" s="125"/>
    </row>
    <row r="542" spans="2:18">
      <c r="B542" s="124"/>
      <c r="C542" s="124"/>
      <c r="D542" s="124"/>
      <c r="E542" s="124"/>
      <c r="F542" s="125"/>
      <c r="G542" s="125"/>
      <c r="H542" s="125"/>
      <c r="I542" s="125"/>
      <c r="J542" s="125"/>
      <c r="K542" s="125"/>
      <c r="L542" s="125"/>
      <c r="M542" s="125"/>
      <c r="N542" s="125"/>
      <c r="O542" s="125"/>
      <c r="P542" s="125"/>
      <c r="Q542" s="125"/>
      <c r="R542" s="125"/>
    </row>
    <row r="543" spans="2:18">
      <c r="B543" s="124"/>
      <c r="C543" s="124"/>
      <c r="D543" s="124"/>
      <c r="E543" s="124"/>
      <c r="F543" s="125"/>
      <c r="G543" s="125"/>
      <c r="H543" s="125"/>
      <c r="I543" s="125"/>
      <c r="J543" s="125"/>
      <c r="K543" s="125"/>
      <c r="L543" s="125"/>
      <c r="M543" s="125"/>
      <c r="N543" s="125"/>
      <c r="O543" s="125"/>
      <c r="P543" s="125"/>
      <c r="Q543" s="125"/>
      <c r="R543" s="125"/>
    </row>
    <row r="544" spans="2:18">
      <c r="B544" s="124"/>
      <c r="C544" s="124"/>
      <c r="D544" s="124"/>
      <c r="E544" s="124"/>
      <c r="F544" s="125"/>
      <c r="G544" s="125"/>
      <c r="H544" s="125"/>
      <c r="I544" s="125"/>
      <c r="J544" s="125"/>
      <c r="K544" s="125"/>
      <c r="L544" s="125"/>
      <c r="M544" s="125"/>
      <c r="N544" s="125"/>
      <c r="O544" s="125"/>
      <c r="P544" s="125"/>
      <c r="Q544" s="125"/>
      <c r="R544" s="125"/>
    </row>
    <row r="545" spans="2:18">
      <c r="B545" s="124"/>
      <c r="C545" s="124"/>
      <c r="D545" s="124"/>
      <c r="E545" s="124"/>
      <c r="F545" s="125"/>
      <c r="G545" s="125"/>
      <c r="H545" s="125"/>
      <c r="I545" s="125"/>
      <c r="J545" s="125"/>
      <c r="K545" s="125"/>
      <c r="L545" s="125"/>
      <c r="M545" s="125"/>
      <c r="N545" s="125"/>
      <c r="O545" s="125"/>
      <c r="P545" s="125"/>
      <c r="Q545" s="125"/>
      <c r="R545" s="125"/>
    </row>
    <row r="546" spans="2:18">
      <c r="B546" s="124"/>
      <c r="C546" s="124"/>
      <c r="D546" s="124"/>
      <c r="E546" s="124"/>
      <c r="F546" s="125"/>
      <c r="G546" s="125"/>
      <c r="H546" s="125"/>
      <c r="I546" s="125"/>
      <c r="J546" s="125"/>
      <c r="K546" s="125"/>
      <c r="L546" s="125"/>
      <c r="M546" s="125"/>
      <c r="N546" s="125"/>
      <c r="O546" s="125"/>
      <c r="P546" s="125"/>
      <c r="Q546" s="125"/>
      <c r="R546" s="125"/>
    </row>
    <row r="547" spans="2:18">
      <c r="B547" s="124"/>
      <c r="C547" s="124"/>
      <c r="D547" s="124"/>
      <c r="E547" s="124"/>
      <c r="F547" s="125"/>
      <c r="G547" s="125"/>
      <c r="H547" s="125"/>
      <c r="I547" s="125"/>
      <c r="J547" s="125"/>
      <c r="K547" s="125"/>
      <c r="L547" s="125"/>
      <c r="M547" s="125"/>
      <c r="N547" s="125"/>
      <c r="O547" s="125"/>
      <c r="P547" s="125"/>
      <c r="Q547" s="125"/>
      <c r="R547" s="125"/>
    </row>
    <row r="548" spans="2:18">
      <c r="B548" s="124"/>
      <c r="C548" s="124"/>
      <c r="D548" s="124"/>
      <c r="E548" s="124"/>
      <c r="F548" s="125"/>
      <c r="G548" s="125"/>
      <c r="H548" s="125"/>
      <c r="I548" s="125"/>
      <c r="J548" s="125"/>
      <c r="K548" s="125"/>
      <c r="L548" s="125"/>
      <c r="M548" s="125"/>
      <c r="N548" s="125"/>
      <c r="O548" s="125"/>
      <c r="P548" s="125"/>
      <c r="Q548" s="125"/>
      <c r="R548" s="125"/>
    </row>
    <row r="549" spans="2:18">
      <c r="B549" s="124"/>
      <c r="C549" s="124"/>
      <c r="D549" s="124"/>
      <c r="E549" s="124"/>
      <c r="F549" s="125"/>
      <c r="G549" s="125"/>
      <c r="H549" s="125"/>
      <c r="I549" s="125"/>
      <c r="J549" s="125"/>
      <c r="K549" s="125"/>
      <c r="L549" s="125"/>
      <c r="M549" s="125"/>
      <c r="N549" s="125"/>
      <c r="O549" s="125"/>
      <c r="P549" s="125"/>
      <c r="Q549" s="125"/>
      <c r="R549" s="125"/>
    </row>
    <row r="550" spans="2:18">
      <c r="B550" s="124"/>
      <c r="C550" s="124"/>
      <c r="D550" s="124"/>
      <c r="E550" s="124"/>
      <c r="F550" s="125"/>
      <c r="G550" s="125"/>
      <c r="H550" s="125"/>
      <c r="I550" s="125"/>
      <c r="J550" s="125"/>
      <c r="K550" s="125"/>
      <c r="L550" s="125"/>
      <c r="M550" s="125"/>
      <c r="N550" s="125"/>
      <c r="O550" s="125"/>
      <c r="P550" s="125"/>
      <c r="Q550" s="125"/>
      <c r="R550" s="125"/>
    </row>
    <row r="551" spans="2:18">
      <c r="B551" s="124"/>
      <c r="C551" s="124"/>
      <c r="D551" s="124"/>
      <c r="E551" s="124"/>
      <c r="F551" s="125"/>
      <c r="G551" s="125"/>
      <c r="H551" s="125"/>
      <c r="I551" s="125"/>
      <c r="J551" s="125"/>
      <c r="K551" s="125"/>
      <c r="L551" s="125"/>
      <c r="M551" s="125"/>
      <c r="N551" s="125"/>
      <c r="O551" s="125"/>
      <c r="P551" s="125"/>
      <c r="Q551" s="125"/>
      <c r="R551" s="125"/>
    </row>
    <row r="552" spans="2:18">
      <c r="B552" s="124"/>
      <c r="C552" s="124"/>
      <c r="D552" s="124"/>
      <c r="E552" s="124"/>
      <c r="F552" s="125"/>
      <c r="G552" s="125"/>
      <c r="H552" s="125"/>
      <c r="I552" s="125"/>
      <c r="J552" s="125"/>
      <c r="K552" s="125"/>
      <c r="L552" s="125"/>
      <c r="M552" s="125"/>
      <c r="N552" s="125"/>
      <c r="O552" s="125"/>
      <c r="P552" s="125"/>
      <c r="Q552" s="125"/>
      <c r="R552" s="125"/>
    </row>
    <row r="553" spans="2:18">
      <c r="B553" s="124"/>
      <c r="C553" s="124"/>
      <c r="D553" s="124"/>
      <c r="E553" s="124"/>
      <c r="F553" s="125"/>
      <c r="G553" s="125"/>
      <c r="H553" s="125"/>
      <c r="I553" s="125"/>
      <c r="J553" s="125"/>
      <c r="K553" s="125"/>
      <c r="L553" s="125"/>
      <c r="M553" s="125"/>
      <c r="N553" s="125"/>
      <c r="O553" s="125"/>
      <c r="P553" s="125"/>
      <c r="Q553" s="125"/>
      <c r="R553" s="125"/>
    </row>
    <row r="554" spans="2:18">
      <c r="B554" s="124"/>
      <c r="C554" s="124"/>
      <c r="D554" s="124"/>
      <c r="E554" s="124"/>
      <c r="F554" s="125"/>
      <c r="G554" s="125"/>
      <c r="H554" s="125"/>
      <c r="I554" s="125"/>
      <c r="J554" s="125"/>
      <c r="K554" s="125"/>
      <c r="L554" s="125"/>
      <c r="M554" s="125"/>
      <c r="N554" s="125"/>
      <c r="O554" s="125"/>
      <c r="P554" s="125"/>
      <c r="Q554" s="125"/>
      <c r="R554" s="125"/>
    </row>
    <row r="555" spans="2:18">
      <c r="B555" s="124"/>
      <c r="C555" s="124"/>
      <c r="D555" s="124"/>
      <c r="E555" s="124"/>
      <c r="F555" s="125"/>
      <c r="G555" s="125"/>
      <c r="H555" s="125"/>
      <c r="I555" s="125"/>
      <c r="J555" s="125"/>
      <c r="K555" s="125"/>
      <c r="L555" s="125"/>
      <c r="M555" s="125"/>
      <c r="N555" s="125"/>
      <c r="O555" s="125"/>
      <c r="P555" s="125"/>
      <c r="Q555" s="125"/>
      <c r="R555" s="125"/>
    </row>
    <row r="556" spans="2:18">
      <c r="B556" s="124"/>
      <c r="C556" s="124"/>
      <c r="D556" s="124"/>
      <c r="E556" s="124"/>
      <c r="F556" s="125"/>
      <c r="G556" s="125"/>
      <c r="H556" s="125"/>
      <c r="I556" s="125"/>
      <c r="J556" s="125"/>
      <c r="K556" s="125"/>
      <c r="L556" s="125"/>
      <c r="M556" s="125"/>
      <c r="N556" s="125"/>
      <c r="O556" s="125"/>
      <c r="P556" s="125"/>
      <c r="Q556" s="125"/>
      <c r="R556" s="125"/>
    </row>
    <row r="557" spans="2:18">
      <c r="B557" s="124"/>
      <c r="C557" s="124"/>
      <c r="D557" s="124"/>
      <c r="E557" s="124"/>
      <c r="F557" s="125"/>
      <c r="G557" s="125"/>
      <c r="H557" s="125"/>
      <c r="I557" s="125"/>
      <c r="J557" s="125"/>
      <c r="K557" s="125"/>
      <c r="L557" s="125"/>
      <c r="M557" s="125"/>
      <c r="N557" s="125"/>
      <c r="O557" s="125"/>
      <c r="P557" s="125"/>
      <c r="Q557" s="125"/>
      <c r="R557" s="125"/>
    </row>
    <row r="558" spans="2:18">
      <c r="B558" s="124"/>
      <c r="C558" s="124"/>
      <c r="D558" s="124"/>
      <c r="E558" s="124"/>
      <c r="F558" s="125"/>
      <c r="G558" s="125"/>
      <c r="H558" s="125"/>
      <c r="I558" s="125"/>
      <c r="J558" s="125"/>
      <c r="K558" s="125"/>
      <c r="L558" s="125"/>
      <c r="M558" s="125"/>
      <c r="N558" s="125"/>
      <c r="O558" s="125"/>
      <c r="P558" s="125"/>
      <c r="Q558" s="125"/>
      <c r="R558" s="125"/>
    </row>
    <row r="559" spans="2:18">
      <c r="B559" s="124"/>
      <c r="C559" s="124"/>
      <c r="D559" s="124"/>
      <c r="E559" s="124"/>
      <c r="F559" s="125"/>
      <c r="G559" s="125"/>
      <c r="H559" s="125"/>
      <c r="I559" s="125"/>
      <c r="J559" s="125"/>
      <c r="K559" s="125"/>
      <c r="L559" s="125"/>
      <c r="M559" s="125"/>
      <c r="N559" s="125"/>
      <c r="O559" s="125"/>
      <c r="P559" s="125"/>
      <c r="Q559" s="125"/>
      <c r="R559" s="125"/>
    </row>
    <row r="560" spans="2:18">
      <c r="B560" s="124"/>
      <c r="C560" s="124"/>
      <c r="D560" s="124"/>
      <c r="E560" s="124"/>
      <c r="F560" s="125"/>
      <c r="G560" s="125"/>
      <c r="H560" s="125"/>
      <c r="I560" s="125"/>
      <c r="J560" s="125"/>
      <c r="K560" s="125"/>
      <c r="L560" s="125"/>
      <c r="M560" s="125"/>
      <c r="N560" s="125"/>
      <c r="O560" s="125"/>
      <c r="P560" s="125"/>
      <c r="Q560" s="125"/>
      <c r="R560" s="125"/>
    </row>
    <row r="561" spans="2:18">
      <c r="B561" s="124"/>
      <c r="C561" s="124"/>
      <c r="D561" s="124"/>
      <c r="E561" s="124"/>
      <c r="F561" s="125"/>
      <c r="G561" s="125"/>
      <c r="H561" s="125"/>
      <c r="I561" s="125"/>
      <c r="J561" s="125"/>
      <c r="K561" s="125"/>
      <c r="L561" s="125"/>
      <c r="M561" s="125"/>
      <c r="N561" s="125"/>
      <c r="O561" s="125"/>
      <c r="P561" s="125"/>
      <c r="Q561" s="125"/>
      <c r="R561" s="125"/>
    </row>
    <row r="562" spans="2:18">
      <c r="B562" s="124"/>
      <c r="C562" s="124"/>
      <c r="D562" s="124"/>
      <c r="E562" s="124"/>
      <c r="F562" s="125"/>
      <c r="G562" s="125"/>
      <c r="H562" s="125"/>
      <c r="I562" s="125"/>
      <c r="J562" s="125"/>
      <c r="K562" s="125"/>
      <c r="L562" s="125"/>
      <c r="M562" s="125"/>
      <c r="N562" s="125"/>
      <c r="O562" s="125"/>
      <c r="P562" s="125"/>
      <c r="Q562" s="125"/>
      <c r="R562" s="125"/>
    </row>
    <row r="563" spans="2:18">
      <c r="B563" s="124"/>
      <c r="C563" s="124"/>
      <c r="D563" s="124"/>
      <c r="E563" s="124"/>
      <c r="F563" s="125"/>
      <c r="G563" s="125"/>
      <c r="H563" s="125"/>
      <c r="I563" s="125"/>
      <c r="J563" s="125"/>
      <c r="K563" s="125"/>
      <c r="L563" s="125"/>
      <c r="M563" s="125"/>
      <c r="N563" s="125"/>
      <c r="O563" s="125"/>
      <c r="P563" s="125"/>
      <c r="Q563" s="125"/>
      <c r="R563" s="125"/>
    </row>
    <row r="564" spans="2:18">
      <c r="B564" s="124"/>
      <c r="C564" s="124"/>
      <c r="D564" s="124"/>
      <c r="E564" s="124"/>
      <c r="F564" s="125"/>
      <c r="G564" s="125"/>
      <c r="H564" s="125"/>
      <c r="I564" s="125"/>
      <c r="J564" s="125"/>
      <c r="K564" s="125"/>
      <c r="L564" s="125"/>
      <c r="M564" s="125"/>
      <c r="N564" s="125"/>
      <c r="O564" s="125"/>
      <c r="P564" s="125"/>
      <c r="Q564" s="125"/>
      <c r="R564" s="125"/>
    </row>
    <row r="565" spans="2:18">
      <c r="B565" s="124"/>
      <c r="C565" s="124"/>
      <c r="D565" s="124"/>
      <c r="E565" s="124"/>
      <c r="F565" s="125"/>
      <c r="G565" s="125"/>
      <c r="H565" s="125"/>
      <c r="I565" s="125"/>
      <c r="J565" s="125"/>
      <c r="K565" s="125"/>
      <c r="L565" s="125"/>
      <c r="M565" s="125"/>
      <c r="N565" s="125"/>
      <c r="O565" s="125"/>
      <c r="P565" s="125"/>
      <c r="Q565" s="125"/>
      <c r="R565" s="125"/>
    </row>
    <row r="566" spans="2:18">
      <c r="B566" s="124"/>
      <c r="C566" s="124"/>
      <c r="D566" s="124"/>
      <c r="E566" s="124"/>
      <c r="F566" s="125"/>
      <c r="G566" s="125"/>
      <c r="H566" s="125"/>
      <c r="I566" s="125"/>
      <c r="J566" s="125"/>
      <c r="K566" s="125"/>
      <c r="L566" s="125"/>
      <c r="M566" s="125"/>
      <c r="N566" s="125"/>
      <c r="O566" s="125"/>
      <c r="P566" s="125"/>
      <c r="Q566" s="125"/>
      <c r="R566" s="125"/>
    </row>
    <row r="567" spans="2:18">
      <c r="B567" s="124"/>
      <c r="C567" s="124"/>
      <c r="D567" s="124"/>
      <c r="E567" s="124"/>
      <c r="F567" s="125"/>
      <c r="G567" s="125"/>
      <c r="H567" s="125"/>
      <c r="I567" s="125"/>
      <c r="J567" s="125"/>
      <c r="K567" s="125"/>
      <c r="L567" s="125"/>
      <c r="M567" s="125"/>
      <c r="N567" s="125"/>
      <c r="O567" s="125"/>
      <c r="P567" s="125"/>
      <c r="Q567" s="125"/>
      <c r="R567" s="125"/>
    </row>
    <row r="568" spans="2:18">
      <c r="B568" s="124"/>
      <c r="C568" s="124"/>
      <c r="D568" s="124"/>
      <c r="E568" s="124"/>
      <c r="F568" s="125"/>
      <c r="G568" s="125"/>
      <c r="H568" s="125"/>
      <c r="I568" s="125"/>
      <c r="J568" s="125"/>
      <c r="K568" s="125"/>
      <c r="L568" s="125"/>
      <c r="M568" s="125"/>
      <c r="N568" s="125"/>
      <c r="O568" s="125"/>
      <c r="P568" s="125"/>
      <c r="Q568" s="125"/>
      <c r="R568" s="125"/>
    </row>
    <row r="569" spans="2:18">
      <c r="B569" s="124"/>
      <c r="C569" s="124"/>
      <c r="D569" s="124"/>
      <c r="E569" s="124"/>
      <c r="F569" s="125"/>
      <c r="G569" s="125"/>
      <c r="H569" s="125"/>
      <c r="I569" s="125"/>
      <c r="J569" s="125"/>
      <c r="K569" s="125"/>
      <c r="L569" s="125"/>
      <c r="M569" s="125"/>
      <c r="N569" s="125"/>
      <c r="O569" s="125"/>
      <c r="P569" s="125"/>
      <c r="Q569" s="125"/>
      <c r="R569" s="125"/>
    </row>
    <row r="570" spans="2:18">
      <c r="B570" s="124"/>
      <c r="C570" s="124"/>
      <c r="D570" s="124"/>
      <c r="E570" s="124"/>
      <c r="F570" s="125"/>
      <c r="G570" s="125"/>
      <c r="H570" s="125"/>
      <c r="I570" s="125"/>
      <c r="J570" s="125"/>
      <c r="K570" s="125"/>
      <c r="L570" s="125"/>
      <c r="M570" s="125"/>
      <c r="N570" s="125"/>
      <c r="O570" s="125"/>
      <c r="P570" s="125"/>
      <c r="Q570" s="125"/>
      <c r="R570" s="125"/>
    </row>
    <row r="571" spans="2:18">
      <c r="B571" s="124"/>
      <c r="C571" s="124"/>
      <c r="D571" s="124"/>
      <c r="E571" s="124"/>
      <c r="F571" s="125"/>
      <c r="G571" s="125"/>
      <c r="H571" s="125"/>
      <c r="I571" s="125"/>
      <c r="J571" s="125"/>
      <c r="K571" s="125"/>
      <c r="L571" s="125"/>
      <c r="M571" s="125"/>
      <c r="N571" s="125"/>
      <c r="O571" s="125"/>
      <c r="P571" s="125"/>
      <c r="Q571" s="125"/>
      <c r="R571" s="125"/>
    </row>
    <row r="572" spans="2:18">
      <c r="B572" s="124"/>
      <c r="C572" s="124"/>
      <c r="D572" s="124"/>
      <c r="E572" s="124"/>
      <c r="F572" s="125"/>
      <c r="G572" s="125"/>
      <c r="H572" s="125"/>
      <c r="I572" s="125"/>
      <c r="J572" s="125"/>
      <c r="K572" s="125"/>
      <c r="L572" s="125"/>
      <c r="M572" s="125"/>
      <c r="N572" s="125"/>
      <c r="O572" s="125"/>
      <c r="P572" s="125"/>
      <c r="Q572" s="125"/>
      <c r="R572" s="125"/>
    </row>
    <row r="573" spans="2:18">
      <c r="B573" s="124"/>
      <c r="C573" s="124"/>
      <c r="D573" s="124"/>
      <c r="E573" s="124"/>
      <c r="F573" s="125"/>
      <c r="G573" s="125"/>
      <c r="H573" s="125"/>
      <c r="I573" s="125"/>
      <c r="J573" s="125"/>
      <c r="K573" s="125"/>
      <c r="L573" s="125"/>
      <c r="M573" s="125"/>
      <c r="N573" s="125"/>
      <c r="O573" s="125"/>
      <c r="P573" s="125"/>
      <c r="Q573" s="125"/>
      <c r="R573" s="125"/>
    </row>
    <row r="574" spans="2:18">
      <c r="B574" s="124"/>
      <c r="C574" s="124"/>
      <c r="D574" s="124"/>
      <c r="E574" s="124"/>
      <c r="F574" s="125"/>
      <c r="G574" s="125"/>
      <c r="H574" s="125"/>
      <c r="I574" s="125"/>
      <c r="J574" s="125"/>
      <c r="K574" s="125"/>
      <c r="L574" s="125"/>
      <c r="M574" s="125"/>
      <c r="N574" s="125"/>
      <c r="O574" s="125"/>
      <c r="P574" s="125"/>
      <c r="Q574" s="125"/>
      <c r="R574" s="125"/>
    </row>
    <row r="575" spans="2:18">
      <c r="B575" s="124"/>
      <c r="C575" s="124"/>
      <c r="D575" s="124"/>
      <c r="E575" s="124"/>
      <c r="F575" s="125"/>
      <c r="G575" s="125"/>
      <c r="H575" s="125"/>
      <c r="I575" s="125"/>
      <c r="J575" s="125"/>
      <c r="K575" s="125"/>
      <c r="L575" s="125"/>
      <c r="M575" s="125"/>
      <c r="N575" s="125"/>
      <c r="O575" s="125"/>
      <c r="P575" s="125"/>
      <c r="Q575" s="125"/>
      <c r="R575" s="125"/>
    </row>
    <row r="576" spans="2:18">
      <c r="B576" s="124"/>
      <c r="C576" s="124"/>
      <c r="D576" s="124"/>
      <c r="E576" s="124"/>
      <c r="F576" s="125"/>
      <c r="G576" s="125"/>
      <c r="H576" s="125"/>
      <c r="I576" s="125"/>
      <c r="J576" s="125"/>
      <c r="K576" s="125"/>
      <c r="L576" s="125"/>
      <c r="M576" s="125"/>
      <c r="N576" s="125"/>
      <c r="O576" s="125"/>
      <c r="P576" s="125"/>
      <c r="Q576" s="125"/>
      <c r="R576" s="125"/>
    </row>
    <row r="577" spans="2:18">
      <c r="B577" s="124"/>
      <c r="C577" s="124"/>
      <c r="D577" s="124"/>
      <c r="E577" s="124"/>
      <c r="F577" s="125"/>
      <c r="G577" s="125"/>
      <c r="H577" s="125"/>
      <c r="I577" s="125"/>
      <c r="J577" s="125"/>
      <c r="K577" s="125"/>
      <c r="L577" s="125"/>
      <c r="M577" s="125"/>
      <c r="N577" s="125"/>
      <c r="O577" s="125"/>
      <c r="P577" s="125"/>
      <c r="Q577" s="125"/>
      <c r="R577" s="125"/>
    </row>
    <row r="578" spans="2:18">
      <c r="B578" s="124"/>
      <c r="C578" s="124"/>
      <c r="D578" s="124"/>
      <c r="E578" s="124"/>
      <c r="F578" s="125"/>
      <c r="G578" s="125"/>
      <c r="H578" s="125"/>
      <c r="I578" s="125"/>
      <c r="J578" s="125"/>
      <c r="K578" s="125"/>
      <c r="L578" s="125"/>
      <c r="M578" s="125"/>
      <c r="N578" s="125"/>
      <c r="O578" s="125"/>
      <c r="P578" s="125"/>
      <c r="Q578" s="125"/>
      <c r="R578" s="125"/>
    </row>
    <row r="579" spans="2:18">
      <c r="B579" s="124"/>
      <c r="C579" s="124"/>
      <c r="D579" s="124"/>
      <c r="E579" s="124"/>
      <c r="F579" s="125"/>
      <c r="G579" s="125"/>
      <c r="H579" s="125"/>
      <c r="I579" s="125"/>
      <c r="J579" s="125"/>
      <c r="K579" s="125"/>
      <c r="L579" s="125"/>
      <c r="M579" s="125"/>
      <c r="N579" s="125"/>
      <c r="O579" s="125"/>
      <c r="P579" s="125"/>
      <c r="Q579" s="125"/>
      <c r="R579" s="125"/>
    </row>
    <row r="580" spans="2:18">
      <c r="B580" s="124"/>
      <c r="C580" s="124"/>
      <c r="D580" s="124"/>
      <c r="E580" s="124"/>
      <c r="F580" s="125"/>
      <c r="G580" s="125"/>
      <c r="H580" s="125"/>
      <c r="I580" s="125"/>
      <c r="J580" s="125"/>
      <c r="K580" s="125"/>
      <c r="L580" s="125"/>
      <c r="M580" s="125"/>
      <c r="N580" s="125"/>
      <c r="O580" s="125"/>
      <c r="P580" s="125"/>
      <c r="Q580" s="125"/>
      <c r="R580" s="125"/>
    </row>
    <row r="581" spans="2:18">
      <c r="B581" s="124"/>
      <c r="C581" s="124"/>
      <c r="D581" s="124"/>
      <c r="E581" s="124"/>
      <c r="F581" s="125"/>
      <c r="G581" s="125"/>
      <c r="H581" s="125"/>
      <c r="I581" s="125"/>
      <c r="J581" s="125"/>
      <c r="K581" s="125"/>
      <c r="L581" s="125"/>
      <c r="M581" s="125"/>
      <c r="N581" s="125"/>
      <c r="O581" s="125"/>
      <c r="P581" s="125"/>
      <c r="Q581" s="125"/>
      <c r="R581" s="125"/>
    </row>
    <row r="582" spans="2:18">
      <c r="B582" s="124"/>
      <c r="C582" s="124"/>
      <c r="D582" s="124"/>
      <c r="E582" s="124"/>
      <c r="F582" s="125"/>
      <c r="G582" s="125"/>
      <c r="H582" s="125"/>
      <c r="I582" s="125"/>
      <c r="J582" s="125"/>
      <c r="K582" s="125"/>
      <c r="L582" s="125"/>
      <c r="M582" s="125"/>
      <c r="N582" s="125"/>
      <c r="O582" s="125"/>
      <c r="P582" s="125"/>
      <c r="Q582" s="125"/>
      <c r="R582" s="125"/>
    </row>
    <row r="583" spans="2:18">
      <c r="B583" s="124"/>
      <c r="C583" s="124"/>
      <c r="D583" s="124"/>
      <c r="E583" s="124"/>
      <c r="F583" s="125"/>
      <c r="G583" s="125"/>
      <c r="H583" s="125"/>
      <c r="I583" s="125"/>
      <c r="J583" s="125"/>
      <c r="K583" s="125"/>
      <c r="L583" s="125"/>
      <c r="M583" s="125"/>
      <c r="N583" s="125"/>
      <c r="O583" s="125"/>
      <c r="P583" s="125"/>
      <c r="Q583" s="125"/>
      <c r="R583" s="125"/>
    </row>
    <row r="584" spans="2:18">
      <c r="B584" s="124"/>
      <c r="C584" s="124"/>
      <c r="D584" s="124"/>
      <c r="E584" s="124"/>
      <c r="F584" s="125"/>
      <c r="G584" s="125"/>
      <c r="H584" s="125"/>
      <c r="I584" s="125"/>
      <c r="J584" s="125"/>
      <c r="K584" s="125"/>
      <c r="L584" s="125"/>
      <c r="M584" s="125"/>
      <c r="N584" s="125"/>
      <c r="O584" s="125"/>
      <c r="P584" s="125"/>
      <c r="Q584" s="125"/>
      <c r="R584" s="125"/>
    </row>
    <row r="585" spans="2:18">
      <c r="B585" s="124"/>
      <c r="C585" s="124"/>
      <c r="D585" s="124"/>
      <c r="E585" s="124"/>
      <c r="F585" s="125"/>
      <c r="G585" s="125"/>
      <c r="H585" s="125"/>
      <c r="I585" s="125"/>
      <c r="J585" s="125"/>
      <c r="K585" s="125"/>
      <c r="L585" s="125"/>
      <c r="M585" s="125"/>
      <c r="N585" s="125"/>
      <c r="O585" s="125"/>
      <c r="P585" s="125"/>
      <c r="Q585" s="125"/>
      <c r="R585" s="125"/>
    </row>
    <row r="586" spans="2:18">
      <c r="B586" s="124"/>
      <c r="C586" s="124"/>
      <c r="D586" s="124"/>
      <c r="E586" s="124"/>
      <c r="F586" s="125"/>
      <c r="G586" s="125"/>
      <c r="H586" s="125"/>
      <c r="I586" s="125"/>
      <c r="J586" s="125"/>
      <c r="K586" s="125"/>
      <c r="L586" s="125"/>
      <c r="M586" s="125"/>
      <c r="N586" s="125"/>
      <c r="O586" s="125"/>
      <c r="P586" s="125"/>
      <c r="Q586" s="125"/>
      <c r="R586" s="125"/>
    </row>
    <row r="587" spans="2:18">
      <c r="B587" s="124"/>
      <c r="C587" s="124"/>
      <c r="D587" s="124"/>
      <c r="E587" s="124"/>
      <c r="F587" s="125"/>
      <c r="G587" s="125"/>
      <c r="H587" s="125"/>
      <c r="I587" s="125"/>
      <c r="J587" s="125"/>
      <c r="K587" s="125"/>
      <c r="L587" s="125"/>
      <c r="M587" s="125"/>
      <c r="N587" s="125"/>
      <c r="O587" s="125"/>
      <c r="P587" s="125"/>
      <c r="Q587" s="125"/>
      <c r="R587" s="125"/>
    </row>
    <row r="588" spans="2:18">
      <c r="B588" s="124"/>
      <c r="C588" s="124"/>
      <c r="D588" s="124"/>
      <c r="E588" s="124"/>
      <c r="F588" s="125"/>
      <c r="G588" s="125"/>
      <c r="H588" s="125"/>
      <c r="I588" s="125"/>
      <c r="J588" s="125"/>
      <c r="K588" s="125"/>
      <c r="L588" s="125"/>
      <c r="M588" s="125"/>
      <c r="N588" s="125"/>
      <c r="O588" s="125"/>
      <c r="P588" s="125"/>
      <c r="Q588" s="125"/>
      <c r="R588" s="125"/>
    </row>
    <row r="589" spans="2:18">
      <c r="B589" s="124"/>
      <c r="C589" s="124"/>
      <c r="D589" s="124"/>
      <c r="E589" s="124"/>
      <c r="F589" s="125"/>
      <c r="G589" s="125"/>
      <c r="H589" s="125"/>
      <c r="I589" s="125"/>
      <c r="J589" s="125"/>
      <c r="K589" s="125"/>
      <c r="L589" s="125"/>
      <c r="M589" s="125"/>
      <c r="N589" s="125"/>
      <c r="O589" s="125"/>
      <c r="P589" s="125"/>
      <c r="Q589" s="125"/>
      <c r="R589" s="125"/>
    </row>
    <row r="590" spans="2:18">
      <c r="B590" s="124"/>
      <c r="C590" s="124"/>
      <c r="D590" s="124"/>
      <c r="E590" s="124"/>
      <c r="F590" s="125"/>
      <c r="G590" s="125"/>
      <c r="H590" s="125"/>
      <c r="I590" s="125"/>
      <c r="J590" s="125"/>
      <c r="K590" s="125"/>
      <c r="L590" s="125"/>
      <c r="M590" s="125"/>
      <c r="N590" s="125"/>
      <c r="O590" s="125"/>
      <c r="P590" s="125"/>
      <c r="Q590" s="125"/>
      <c r="R590" s="125"/>
    </row>
    <row r="591" spans="2:18">
      <c r="B591" s="124"/>
      <c r="C591" s="124"/>
      <c r="D591" s="124"/>
      <c r="E591" s="124"/>
      <c r="F591" s="125"/>
      <c r="G591" s="125"/>
      <c r="H591" s="125"/>
      <c r="I591" s="125"/>
      <c r="J591" s="125"/>
      <c r="K591" s="125"/>
      <c r="L591" s="125"/>
      <c r="M591" s="125"/>
      <c r="N591" s="125"/>
      <c r="O591" s="125"/>
      <c r="P591" s="125"/>
      <c r="Q591" s="125"/>
      <c r="R591" s="125"/>
    </row>
    <row r="592" spans="2:18">
      <c r="B592" s="124"/>
      <c r="C592" s="124"/>
      <c r="D592" s="124"/>
      <c r="E592" s="124"/>
      <c r="F592" s="125"/>
      <c r="G592" s="125"/>
      <c r="H592" s="125"/>
      <c r="I592" s="125"/>
      <c r="J592" s="125"/>
      <c r="K592" s="125"/>
      <c r="L592" s="125"/>
      <c r="M592" s="125"/>
      <c r="N592" s="125"/>
      <c r="O592" s="125"/>
      <c r="P592" s="125"/>
      <c r="Q592" s="125"/>
      <c r="R592" s="125"/>
    </row>
    <row r="593" spans="2:18">
      <c r="B593" s="124"/>
      <c r="C593" s="124"/>
      <c r="D593" s="124"/>
      <c r="E593" s="124"/>
      <c r="F593" s="125"/>
      <c r="G593" s="125"/>
      <c r="H593" s="125"/>
      <c r="I593" s="125"/>
      <c r="J593" s="125"/>
      <c r="K593" s="125"/>
      <c r="L593" s="125"/>
      <c r="M593" s="125"/>
      <c r="N593" s="125"/>
      <c r="O593" s="125"/>
      <c r="P593" s="125"/>
      <c r="Q593" s="125"/>
      <c r="R593" s="125"/>
    </row>
    <row r="594" spans="2:18">
      <c r="B594" s="124"/>
      <c r="C594" s="124"/>
      <c r="D594" s="124"/>
      <c r="E594" s="124"/>
      <c r="F594" s="125"/>
      <c r="G594" s="125"/>
      <c r="H594" s="125"/>
      <c r="I594" s="125"/>
      <c r="J594" s="125"/>
      <c r="K594" s="125"/>
      <c r="L594" s="125"/>
      <c r="M594" s="125"/>
      <c r="N594" s="125"/>
      <c r="O594" s="125"/>
      <c r="P594" s="125"/>
      <c r="Q594" s="125"/>
      <c r="R594" s="125"/>
    </row>
    <row r="595" spans="2:18">
      <c r="B595" s="124"/>
      <c r="C595" s="124"/>
      <c r="D595" s="124"/>
      <c r="E595" s="124"/>
      <c r="F595" s="125"/>
      <c r="G595" s="125"/>
      <c r="H595" s="125"/>
      <c r="I595" s="125"/>
      <c r="J595" s="125"/>
      <c r="K595" s="125"/>
      <c r="L595" s="125"/>
      <c r="M595" s="125"/>
      <c r="N595" s="125"/>
      <c r="O595" s="125"/>
      <c r="P595" s="125"/>
      <c r="Q595" s="125"/>
      <c r="R595" s="125"/>
    </row>
    <row r="596" spans="2:18">
      <c r="B596" s="124"/>
      <c r="C596" s="124"/>
      <c r="D596" s="124"/>
      <c r="E596" s="124"/>
      <c r="F596" s="125"/>
      <c r="G596" s="125"/>
      <c r="H596" s="125"/>
      <c r="I596" s="125"/>
      <c r="J596" s="125"/>
      <c r="K596" s="125"/>
      <c r="L596" s="125"/>
      <c r="M596" s="125"/>
      <c r="N596" s="125"/>
      <c r="O596" s="125"/>
      <c r="P596" s="125"/>
      <c r="Q596" s="125"/>
      <c r="R596" s="125"/>
    </row>
    <row r="597" spans="2:18">
      <c r="B597" s="124"/>
      <c r="C597" s="124"/>
      <c r="D597" s="124"/>
      <c r="E597" s="124"/>
      <c r="F597" s="125"/>
      <c r="G597" s="125"/>
      <c r="H597" s="125"/>
      <c r="I597" s="125"/>
      <c r="J597" s="125"/>
      <c r="K597" s="125"/>
      <c r="L597" s="125"/>
      <c r="M597" s="125"/>
      <c r="N597" s="125"/>
      <c r="O597" s="125"/>
      <c r="P597" s="125"/>
      <c r="Q597" s="125"/>
      <c r="R597" s="125"/>
    </row>
    <row r="598" spans="2:18">
      <c r="B598" s="124"/>
      <c r="C598" s="124"/>
      <c r="D598" s="124"/>
      <c r="E598" s="124"/>
      <c r="F598" s="125"/>
      <c r="G598" s="125"/>
      <c r="H598" s="125"/>
      <c r="I598" s="125"/>
      <c r="J598" s="125"/>
      <c r="K598" s="125"/>
      <c r="L598" s="125"/>
      <c r="M598" s="125"/>
      <c r="N598" s="125"/>
      <c r="O598" s="125"/>
      <c r="P598" s="125"/>
      <c r="Q598" s="125"/>
      <c r="R598" s="125"/>
    </row>
    <row r="599" spans="2:18">
      <c r="B599" s="124"/>
      <c r="C599" s="124"/>
      <c r="D599" s="124"/>
      <c r="E599" s="124"/>
      <c r="F599" s="125"/>
      <c r="G599" s="125"/>
      <c r="H599" s="125"/>
      <c r="I599" s="125"/>
      <c r="J599" s="125"/>
      <c r="K599" s="125"/>
      <c r="L599" s="125"/>
      <c r="M599" s="125"/>
      <c r="N599" s="125"/>
      <c r="O599" s="125"/>
      <c r="P599" s="125"/>
      <c r="Q599" s="125"/>
      <c r="R599" s="125"/>
    </row>
    <row r="600" spans="2:18">
      <c r="B600" s="124"/>
      <c r="C600" s="124"/>
      <c r="D600" s="124"/>
      <c r="E600" s="124"/>
      <c r="F600" s="125"/>
      <c r="G600" s="125"/>
      <c r="H600" s="125"/>
      <c r="I600" s="125"/>
      <c r="J600" s="125"/>
      <c r="K600" s="125"/>
      <c r="L600" s="125"/>
      <c r="M600" s="125"/>
      <c r="N600" s="125"/>
      <c r="O600" s="125"/>
      <c r="P600" s="125"/>
      <c r="Q600" s="125"/>
      <c r="R600" s="125"/>
    </row>
    <row r="601" spans="2:18">
      <c r="B601" s="124"/>
      <c r="C601" s="124"/>
      <c r="D601" s="124"/>
      <c r="E601" s="124"/>
      <c r="F601" s="125"/>
      <c r="G601" s="125"/>
      <c r="H601" s="125"/>
      <c r="I601" s="125"/>
      <c r="J601" s="125"/>
      <c r="K601" s="125"/>
      <c r="L601" s="125"/>
      <c r="M601" s="125"/>
      <c r="N601" s="125"/>
      <c r="O601" s="125"/>
      <c r="P601" s="125"/>
      <c r="Q601" s="125"/>
      <c r="R601" s="125"/>
    </row>
    <row r="602" spans="2:18">
      <c r="B602" s="124"/>
      <c r="C602" s="124"/>
      <c r="D602" s="124"/>
      <c r="E602" s="124"/>
      <c r="F602" s="125"/>
      <c r="G602" s="125"/>
      <c r="H602" s="125"/>
      <c r="I602" s="125"/>
      <c r="J602" s="125"/>
      <c r="K602" s="125"/>
      <c r="L602" s="125"/>
      <c r="M602" s="125"/>
      <c r="N602" s="125"/>
      <c r="O602" s="125"/>
      <c r="P602" s="125"/>
      <c r="Q602" s="125"/>
      <c r="R602" s="125"/>
    </row>
    <row r="603" spans="2:18">
      <c r="B603" s="124"/>
      <c r="C603" s="124"/>
      <c r="D603" s="124"/>
      <c r="E603" s="124"/>
      <c r="F603" s="125"/>
      <c r="G603" s="125"/>
      <c r="H603" s="125"/>
      <c r="I603" s="125"/>
      <c r="J603" s="125"/>
      <c r="K603" s="125"/>
      <c r="L603" s="125"/>
      <c r="M603" s="125"/>
      <c r="N603" s="125"/>
      <c r="O603" s="125"/>
      <c r="P603" s="125"/>
      <c r="Q603" s="125"/>
      <c r="R603" s="125"/>
    </row>
    <row r="604" spans="2:18">
      <c r="B604" s="124"/>
      <c r="C604" s="124"/>
      <c r="D604" s="124"/>
      <c r="E604" s="124"/>
      <c r="F604" s="125"/>
      <c r="G604" s="125"/>
      <c r="H604" s="125"/>
      <c r="I604" s="125"/>
      <c r="J604" s="125"/>
      <c r="K604" s="125"/>
      <c r="L604" s="125"/>
      <c r="M604" s="125"/>
      <c r="N604" s="125"/>
      <c r="O604" s="125"/>
      <c r="P604" s="125"/>
      <c r="Q604" s="125"/>
      <c r="R604" s="125"/>
    </row>
    <row r="605" spans="2:18">
      <c r="B605" s="124"/>
      <c r="C605" s="124"/>
      <c r="D605" s="124"/>
      <c r="E605" s="124"/>
      <c r="F605" s="125"/>
      <c r="G605" s="125"/>
      <c r="H605" s="125"/>
      <c r="I605" s="125"/>
      <c r="J605" s="125"/>
      <c r="K605" s="125"/>
      <c r="L605" s="125"/>
      <c r="M605" s="125"/>
      <c r="N605" s="125"/>
      <c r="O605" s="125"/>
      <c r="P605" s="125"/>
      <c r="Q605" s="125"/>
      <c r="R605" s="125"/>
    </row>
    <row r="606" spans="2:18">
      <c r="B606" s="124"/>
      <c r="C606" s="124"/>
      <c r="D606" s="124"/>
      <c r="E606" s="124"/>
      <c r="F606" s="125"/>
      <c r="G606" s="125"/>
      <c r="H606" s="125"/>
      <c r="I606" s="125"/>
      <c r="J606" s="125"/>
      <c r="K606" s="125"/>
      <c r="L606" s="125"/>
      <c r="M606" s="125"/>
      <c r="N606" s="125"/>
      <c r="O606" s="125"/>
      <c r="P606" s="125"/>
      <c r="Q606" s="125"/>
      <c r="R606" s="125"/>
    </row>
    <row r="607" spans="2:18">
      <c r="B607" s="124"/>
      <c r="C607" s="124"/>
      <c r="D607" s="124"/>
      <c r="E607" s="124"/>
      <c r="F607" s="125"/>
      <c r="G607" s="125"/>
      <c r="H607" s="125"/>
      <c r="I607" s="125"/>
      <c r="J607" s="125"/>
      <c r="K607" s="125"/>
      <c r="L607" s="125"/>
      <c r="M607" s="125"/>
      <c r="N607" s="125"/>
      <c r="O607" s="125"/>
      <c r="P607" s="125"/>
      <c r="Q607" s="125"/>
      <c r="R607" s="125"/>
    </row>
    <row r="608" spans="2:18">
      <c r="B608" s="124"/>
      <c r="C608" s="124"/>
      <c r="D608" s="124"/>
      <c r="E608" s="124"/>
      <c r="F608" s="125"/>
      <c r="G608" s="125"/>
      <c r="H608" s="125"/>
      <c r="I608" s="125"/>
      <c r="J608" s="125"/>
      <c r="K608" s="125"/>
      <c r="L608" s="125"/>
      <c r="M608" s="125"/>
      <c r="N608" s="125"/>
      <c r="O608" s="125"/>
      <c r="P608" s="125"/>
      <c r="Q608" s="125"/>
      <c r="R608" s="125"/>
    </row>
    <row r="609" spans="2:18">
      <c r="B609" s="124"/>
      <c r="C609" s="124"/>
      <c r="D609" s="124"/>
      <c r="E609" s="124"/>
      <c r="F609" s="125"/>
      <c r="G609" s="125"/>
      <c r="H609" s="125"/>
      <c r="I609" s="125"/>
      <c r="J609" s="125"/>
      <c r="K609" s="125"/>
      <c r="L609" s="125"/>
      <c r="M609" s="125"/>
      <c r="N609" s="125"/>
      <c r="O609" s="125"/>
      <c r="P609" s="125"/>
      <c r="Q609" s="125"/>
      <c r="R609" s="125"/>
    </row>
    <row r="610" spans="2:18">
      <c r="B610" s="124"/>
      <c r="C610" s="124"/>
      <c r="D610" s="124"/>
      <c r="E610" s="124"/>
      <c r="F610" s="125"/>
      <c r="G610" s="125"/>
      <c r="H610" s="125"/>
      <c r="I610" s="125"/>
      <c r="J610" s="125"/>
      <c r="K610" s="125"/>
      <c r="L610" s="125"/>
      <c r="M610" s="125"/>
      <c r="N610" s="125"/>
      <c r="O610" s="125"/>
      <c r="P610" s="125"/>
      <c r="Q610" s="125"/>
      <c r="R610" s="125"/>
    </row>
    <row r="611" spans="2:18">
      <c r="B611" s="124"/>
      <c r="C611" s="124"/>
      <c r="D611" s="124"/>
      <c r="E611" s="124"/>
      <c r="F611" s="125"/>
      <c r="G611" s="125"/>
      <c r="H611" s="125"/>
      <c r="I611" s="125"/>
      <c r="J611" s="125"/>
      <c r="K611" s="125"/>
      <c r="L611" s="125"/>
      <c r="M611" s="125"/>
      <c r="N611" s="125"/>
      <c r="O611" s="125"/>
      <c r="P611" s="125"/>
      <c r="Q611" s="125"/>
      <c r="R611" s="125"/>
    </row>
    <row r="612" spans="2:18">
      <c r="B612" s="124"/>
      <c r="C612" s="124"/>
      <c r="D612" s="124"/>
      <c r="E612" s="124"/>
      <c r="F612" s="125"/>
      <c r="G612" s="125"/>
      <c r="H612" s="125"/>
      <c r="I612" s="125"/>
      <c r="J612" s="125"/>
      <c r="K612" s="125"/>
      <c r="L612" s="125"/>
      <c r="M612" s="125"/>
      <c r="N612" s="125"/>
      <c r="O612" s="125"/>
      <c r="P612" s="125"/>
      <c r="Q612" s="125"/>
      <c r="R612" s="125"/>
    </row>
    <row r="613" spans="2:18">
      <c r="B613" s="124"/>
      <c r="C613" s="124"/>
      <c r="D613" s="124"/>
      <c r="E613" s="124"/>
      <c r="F613" s="125"/>
      <c r="G613" s="125"/>
      <c r="H613" s="125"/>
      <c r="I613" s="125"/>
      <c r="J613" s="125"/>
      <c r="K613" s="125"/>
      <c r="L613" s="125"/>
      <c r="M613" s="125"/>
      <c r="N613" s="125"/>
      <c r="O613" s="125"/>
      <c r="P613" s="125"/>
      <c r="Q613" s="125"/>
      <c r="R613" s="125"/>
    </row>
    <row r="614" spans="2:18">
      <c r="B614" s="124"/>
      <c r="C614" s="124"/>
      <c r="D614" s="124"/>
      <c r="E614" s="124"/>
      <c r="F614" s="125"/>
      <c r="G614" s="125"/>
      <c r="H614" s="125"/>
      <c r="I614" s="125"/>
      <c r="J614" s="125"/>
      <c r="K614" s="125"/>
      <c r="L614" s="125"/>
      <c r="M614" s="125"/>
      <c r="N614" s="125"/>
      <c r="O614" s="125"/>
      <c r="P614" s="125"/>
      <c r="Q614" s="125"/>
      <c r="R614" s="125"/>
    </row>
    <row r="615" spans="2:18">
      <c r="B615" s="124"/>
      <c r="C615" s="124"/>
      <c r="D615" s="124"/>
      <c r="E615" s="124"/>
      <c r="F615" s="125"/>
      <c r="G615" s="125"/>
      <c r="H615" s="125"/>
      <c r="I615" s="125"/>
      <c r="J615" s="125"/>
      <c r="K615" s="125"/>
      <c r="L615" s="125"/>
      <c r="M615" s="125"/>
      <c r="N615" s="125"/>
      <c r="O615" s="125"/>
      <c r="P615" s="125"/>
      <c r="Q615" s="125"/>
      <c r="R615" s="125"/>
    </row>
    <row r="616" spans="2:18">
      <c r="B616" s="124"/>
      <c r="C616" s="124"/>
      <c r="D616" s="124"/>
      <c r="E616" s="124"/>
      <c r="F616" s="125"/>
      <c r="G616" s="125"/>
      <c r="H616" s="125"/>
      <c r="I616" s="125"/>
      <c r="J616" s="125"/>
      <c r="K616" s="125"/>
      <c r="L616" s="125"/>
      <c r="M616" s="125"/>
      <c r="N616" s="125"/>
      <c r="O616" s="125"/>
      <c r="P616" s="125"/>
      <c r="Q616" s="125"/>
      <c r="R616" s="125"/>
    </row>
    <row r="617" spans="2:18">
      <c r="B617" s="124"/>
      <c r="C617" s="124"/>
      <c r="D617" s="124"/>
      <c r="E617" s="124"/>
      <c r="F617" s="125"/>
      <c r="G617" s="125"/>
      <c r="H617" s="125"/>
      <c r="I617" s="125"/>
      <c r="J617" s="125"/>
      <c r="K617" s="125"/>
      <c r="L617" s="125"/>
      <c r="M617" s="125"/>
      <c r="N617" s="125"/>
      <c r="O617" s="125"/>
      <c r="P617" s="125"/>
      <c r="Q617" s="125"/>
      <c r="R617" s="125"/>
    </row>
    <row r="618" spans="2:18">
      <c r="B618" s="124"/>
      <c r="C618" s="124"/>
      <c r="D618" s="124"/>
      <c r="E618" s="124"/>
      <c r="F618" s="125"/>
      <c r="G618" s="125"/>
      <c r="H618" s="125"/>
      <c r="I618" s="125"/>
      <c r="J618" s="125"/>
      <c r="K618" s="125"/>
      <c r="L618" s="125"/>
      <c r="M618" s="125"/>
      <c r="N618" s="125"/>
      <c r="O618" s="125"/>
      <c r="P618" s="125"/>
      <c r="Q618" s="125"/>
      <c r="R618" s="125"/>
    </row>
    <row r="619" spans="2:18">
      <c r="B619" s="124"/>
      <c r="C619" s="124"/>
      <c r="D619" s="124"/>
      <c r="E619" s="124"/>
      <c r="F619" s="125"/>
      <c r="G619" s="125"/>
      <c r="H619" s="125"/>
      <c r="I619" s="125"/>
      <c r="J619" s="125"/>
      <c r="K619" s="125"/>
      <c r="L619" s="125"/>
      <c r="M619" s="125"/>
      <c r="N619" s="125"/>
      <c r="O619" s="125"/>
      <c r="P619" s="125"/>
      <c r="Q619" s="125"/>
      <c r="R619" s="125"/>
    </row>
    <row r="620" spans="2:18">
      <c r="B620" s="124"/>
      <c r="C620" s="124"/>
      <c r="D620" s="124"/>
      <c r="E620" s="124"/>
      <c r="F620" s="125"/>
      <c r="G620" s="125"/>
      <c r="H620" s="125"/>
      <c r="I620" s="125"/>
      <c r="J620" s="125"/>
      <c r="K620" s="125"/>
      <c r="L620" s="125"/>
      <c r="M620" s="125"/>
      <c r="N620" s="125"/>
      <c r="O620" s="125"/>
      <c r="P620" s="125"/>
      <c r="Q620" s="125"/>
      <c r="R620" s="125"/>
    </row>
    <row r="621" spans="2:18">
      <c r="B621" s="124"/>
      <c r="C621" s="124"/>
      <c r="D621" s="124"/>
      <c r="E621" s="124"/>
      <c r="F621" s="125"/>
      <c r="G621" s="125"/>
      <c r="H621" s="125"/>
      <c r="I621" s="125"/>
      <c r="J621" s="125"/>
      <c r="K621" s="125"/>
      <c r="L621" s="125"/>
      <c r="M621" s="125"/>
      <c r="N621" s="125"/>
      <c r="O621" s="125"/>
      <c r="P621" s="125"/>
      <c r="Q621" s="125"/>
      <c r="R621" s="125"/>
    </row>
    <row r="622" spans="2:18">
      <c r="B622" s="124"/>
      <c r="C622" s="124"/>
      <c r="D622" s="124"/>
      <c r="E622" s="124"/>
      <c r="F622" s="125"/>
      <c r="G622" s="125"/>
      <c r="H622" s="125"/>
      <c r="I622" s="125"/>
      <c r="J622" s="125"/>
      <c r="K622" s="125"/>
      <c r="L622" s="125"/>
      <c r="M622" s="125"/>
      <c r="N622" s="125"/>
      <c r="O622" s="125"/>
      <c r="P622" s="125"/>
      <c r="Q622" s="125"/>
      <c r="R622" s="125"/>
    </row>
    <row r="623" spans="2:18">
      <c r="B623" s="124"/>
      <c r="C623" s="124"/>
      <c r="D623" s="124"/>
      <c r="E623" s="124"/>
      <c r="F623" s="125"/>
      <c r="G623" s="125"/>
      <c r="H623" s="125"/>
      <c r="I623" s="125"/>
      <c r="J623" s="125"/>
      <c r="K623" s="125"/>
      <c r="L623" s="125"/>
      <c r="M623" s="125"/>
      <c r="N623" s="125"/>
      <c r="O623" s="125"/>
      <c r="P623" s="125"/>
      <c r="Q623" s="125"/>
      <c r="R623" s="125"/>
    </row>
    <row r="624" spans="2:18">
      <c r="B624" s="124"/>
      <c r="C624" s="124"/>
      <c r="D624" s="124"/>
      <c r="E624" s="124"/>
      <c r="F624" s="125"/>
      <c r="G624" s="125"/>
      <c r="H624" s="125"/>
      <c r="I624" s="125"/>
      <c r="J624" s="125"/>
      <c r="K624" s="125"/>
      <c r="L624" s="125"/>
      <c r="M624" s="125"/>
      <c r="N624" s="125"/>
      <c r="O624" s="125"/>
      <c r="P624" s="125"/>
      <c r="Q624" s="125"/>
      <c r="R624" s="125"/>
    </row>
    <row r="625" spans="2:18">
      <c r="B625" s="124"/>
      <c r="C625" s="124"/>
      <c r="D625" s="124"/>
      <c r="E625" s="124"/>
      <c r="F625" s="125"/>
      <c r="G625" s="125"/>
      <c r="H625" s="125"/>
      <c r="I625" s="125"/>
      <c r="J625" s="125"/>
      <c r="K625" s="125"/>
      <c r="L625" s="125"/>
      <c r="M625" s="125"/>
      <c r="N625" s="125"/>
      <c r="O625" s="125"/>
      <c r="P625" s="125"/>
      <c r="Q625" s="125"/>
      <c r="R625" s="125"/>
    </row>
    <row r="626" spans="2:18">
      <c r="B626" s="124"/>
      <c r="C626" s="124"/>
      <c r="D626" s="124"/>
      <c r="E626" s="124"/>
      <c r="F626" s="125"/>
      <c r="G626" s="125"/>
      <c r="H626" s="125"/>
      <c r="I626" s="125"/>
      <c r="J626" s="125"/>
      <c r="K626" s="125"/>
      <c r="L626" s="125"/>
      <c r="M626" s="125"/>
      <c r="N626" s="125"/>
      <c r="O626" s="125"/>
      <c r="P626" s="125"/>
      <c r="Q626" s="125"/>
      <c r="R626" s="125"/>
    </row>
    <row r="627" spans="2:18">
      <c r="B627" s="124"/>
      <c r="C627" s="124"/>
      <c r="D627" s="124"/>
      <c r="E627" s="124"/>
      <c r="F627" s="125"/>
      <c r="G627" s="125"/>
      <c r="H627" s="125"/>
      <c r="I627" s="125"/>
      <c r="J627" s="125"/>
      <c r="K627" s="125"/>
      <c r="L627" s="125"/>
      <c r="M627" s="125"/>
      <c r="N627" s="125"/>
      <c r="O627" s="125"/>
      <c r="P627" s="125"/>
      <c r="Q627" s="125"/>
      <c r="R627" s="125"/>
    </row>
    <row r="628" spans="2:18">
      <c r="B628" s="124"/>
      <c r="C628" s="124"/>
      <c r="D628" s="124"/>
      <c r="E628" s="124"/>
      <c r="F628" s="125"/>
      <c r="G628" s="125"/>
      <c r="H628" s="125"/>
      <c r="I628" s="125"/>
      <c r="J628" s="125"/>
      <c r="K628" s="125"/>
      <c r="L628" s="125"/>
      <c r="M628" s="125"/>
      <c r="N628" s="125"/>
      <c r="O628" s="125"/>
      <c r="P628" s="125"/>
      <c r="Q628" s="125"/>
      <c r="R628" s="125"/>
    </row>
    <row r="629" spans="2:18">
      <c r="B629" s="124"/>
      <c r="C629" s="124"/>
      <c r="D629" s="124"/>
      <c r="E629" s="124"/>
      <c r="F629" s="125"/>
      <c r="G629" s="125"/>
      <c r="H629" s="125"/>
      <c r="I629" s="125"/>
      <c r="J629" s="125"/>
      <c r="K629" s="125"/>
      <c r="L629" s="125"/>
      <c r="M629" s="125"/>
      <c r="N629" s="125"/>
      <c r="O629" s="125"/>
      <c r="P629" s="125"/>
      <c r="Q629" s="125"/>
      <c r="R629" s="125"/>
    </row>
    <row r="630" spans="2:18">
      <c r="B630" s="124"/>
      <c r="C630" s="124"/>
      <c r="D630" s="124"/>
      <c r="E630" s="124"/>
      <c r="F630" s="125"/>
      <c r="G630" s="125"/>
      <c r="H630" s="125"/>
      <c r="I630" s="125"/>
      <c r="J630" s="125"/>
      <c r="K630" s="125"/>
      <c r="L630" s="125"/>
      <c r="M630" s="125"/>
      <c r="N630" s="125"/>
      <c r="O630" s="125"/>
      <c r="P630" s="125"/>
      <c r="Q630" s="125"/>
      <c r="R630" s="125"/>
    </row>
    <row r="631" spans="2:18">
      <c r="B631" s="124"/>
      <c r="C631" s="124"/>
      <c r="D631" s="124"/>
      <c r="E631" s="124"/>
      <c r="F631" s="125"/>
      <c r="G631" s="125"/>
      <c r="H631" s="125"/>
      <c r="I631" s="125"/>
      <c r="J631" s="125"/>
      <c r="K631" s="125"/>
      <c r="L631" s="125"/>
      <c r="M631" s="125"/>
      <c r="N631" s="125"/>
      <c r="O631" s="125"/>
      <c r="P631" s="125"/>
      <c r="Q631" s="125"/>
      <c r="R631" s="125"/>
    </row>
    <row r="632" spans="2:18">
      <c r="B632" s="124"/>
      <c r="C632" s="124"/>
      <c r="D632" s="124"/>
      <c r="E632" s="124"/>
      <c r="F632" s="125"/>
      <c r="G632" s="125"/>
      <c r="H632" s="125"/>
      <c r="I632" s="125"/>
      <c r="J632" s="125"/>
      <c r="K632" s="125"/>
      <c r="L632" s="125"/>
      <c r="M632" s="125"/>
      <c r="N632" s="125"/>
      <c r="O632" s="125"/>
      <c r="P632" s="125"/>
      <c r="Q632" s="125"/>
      <c r="R632" s="125"/>
    </row>
    <row r="633" spans="2:18">
      <c r="B633" s="124"/>
      <c r="C633" s="124"/>
      <c r="D633" s="124"/>
      <c r="E633" s="124"/>
      <c r="F633" s="125"/>
      <c r="G633" s="125"/>
      <c r="H633" s="125"/>
      <c r="I633" s="125"/>
      <c r="J633" s="125"/>
      <c r="K633" s="125"/>
      <c r="L633" s="125"/>
      <c r="M633" s="125"/>
      <c r="N633" s="125"/>
      <c r="O633" s="125"/>
      <c r="P633" s="125"/>
      <c r="Q633" s="125"/>
      <c r="R633" s="125"/>
    </row>
    <row r="634" spans="2:18">
      <c r="B634" s="124"/>
      <c r="C634" s="124"/>
      <c r="D634" s="124"/>
      <c r="E634" s="124"/>
      <c r="F634" s="125"/>
      <c r="G634" s="125"/>
      <c r="H634" s="125"/>
      <c r="I634" s="125"/>
      <c r="J634" s="125"/>
      <c r="K634" s="125"/>
      <c r="L634" s="125"/>
      <c r="M634" s="125"/>
      <c r="N634" s="125"/>
      <c r="O634" s="125"/>
      <c r="P634" s="125"/>
      <c r="Q634" s="125"/>
      <c r="R634" s="125"/>
    </row>
    <row r="635" spans="2:18">
      <c r="B635" s="124"/>
      <c r="C635" s="124"/>
      <c r="D635" s="124"/>
      <c r="E635" s="124"/>
      <c r="F635" s="125"/>
      <c r="G635" s="125"/>
      <c r="H635" s="125"/>
      <c r="I635" s="125"/>
      <c r="J635" s="125"/>
      <c r="K635" s="125"/>
      <c r="L635" s="125"/>
      <c r="M635" s="125"/>
      <c r="N635" s="125"/>
      <c r="O635" s="125"/>
      <c r="P635" s="125"/>
      <c r="Q635" s="125"/>
      <c r="R635" s="125"/>
    </row>
    <row r="636" spans="2:18">
      <c r="B636" s="124"/>
      <c r="C636" s="124"/>
      <c r="D636" s="124"/>
      <c r="E636" s="124"/>
      <c r="F636" s="125"/>
      <c r="G636" s="125"/>
      <c r="H636" s="125"/>
      <c r="I636" s="125"/>
      <c r="J636" s="125"/>
      <c r="K636" s="125"/>
      <c r="L636" s="125"/>
      <c r="M636" s="125"/>
      <c r="N636" s="125"/>
      <c r="O636" s="125"/>
      <c r="P636" s="125"/>
      <c r="Q636" s="125"/>
      <c r="R636" s="125"/>
    </row>
    <row r="637" spans="2:18">
      <c r="B637" s="124"/>
      <c r="C637" s="124"/>
      <c r="D637" s="124"/>
      <c r="E637" s="124"/>
      <c r="F637" s="125"/>
      <c r="G637" s="125"/>
      <c r="H637" s="125"/>
      <c r="I637" s="125"/>
      <c r="J637" s="125"/>
      <c r="K637" s="125"/>
      <c r="L637" s="125"/>
      <c r="M637" s="125"/>
      <c r="N637" s="125"/>
      <c r="O637" s="125"/>
      <c r="P637" s="125"/>
      <c r="Q637" s="125"/>
      <c r="R637" s="125"/>
    </row>
    <row r="638" spans="2:18">
      <c r="B638" s="124"/>
      <c r="C638" s="124"/>
      <c r="D638" s="124"/>
      <c r="E638" s="124"/>
      <c r="F638" s="125"/>
      <c r="G638" s="125"/>
      <c r="H638" s="125"/>
      <c r="I638" s="125"/>
      <c r="J638" s="125"/>
      <c r="K638" s="125"/>
      <c r="L638" s="125"/>
      <c r="M638" s="125"/>
      <c r="N638" s="125"/>
      <c r="O638" s="125"/>
      <c r="P638" s="125"/>
      <c r="Q638" s="125"/>
      <c r="R638" s="125"/>
    </row>
    <row r="639" spans="2:18">
      <c r="B639" s="124"/>
      <c r="C639" s="124"/>
      <c r="D639" s="124"/>
      <c r="E639" s="124"/>
      <c r="F639" s="125"/>
      <c r="G639" s="125"/>
      <c r="H639" s="125"/>
      <c r="I639" s="125"/>
      <c r="J639" s="125"/>
      <c r="K639" s="125"/>
      <c r="L639" s="125"/>
      <c r="M639" s="125"/>
      <c r="N639" s="125"/>
      <c r="O639" s="125"/>
      <c r="P639" s="125"/>
      <c r="Q639" s="125"/>
      <c r="R639" s="125"/>
    </row>
    <row r="640" spans="2:18">
      <c r="B640" s="124"/>
      <c r="C640" s="124"/>
      <c r="D640" s="124"/>
      <c r="E640" s="124"/>
      <c r="F640" s="125"/>
      <c r="G640" s="125"/>
      <c r="H640" s="125"/>
      <c r="I640" s="125"/>
      <c r="J640" s="125"/>
      <c r="K640" s="125"/>
      <c r="L640" s="125"/>
      <c r="M640" s="125"/>
      <c r="N640" s="125"/>
      <c r="O640" s="125"/>
      <c r="P640" s="125"/>
      <c r="Q640" s="125"/>
      <c r="R640" s="125"/>
    </row>
    <row r="641" spans="2:18">
      <c r="B641" s="124"/>
      <c r="C641" s="124"/>
      <c r="D641" s="124"/>
      <c r="E641" s="124"/>
      <c r="F641" s="125"/>
      <c r="G641" s="125"/>
      <c r="H641" s="125"/>
      <c r="I641" s="125"/>
      <c r="J641" s="125"/>
      <c r="K641" s="125"/>
      <c r="L641" s="125"/>
      <c r="M641" s="125"/>
      <c r="N641" s="125"/>
      <c r="O641" s="125"/>
      <c r="P641" s="125"/>
      <c r="Q641" s="125"/>
      <c r="R641" s="125"/>
    </row>
    <row r="642" spans="2:18">
      <c r="B642" s="124"/>
      <c r="C642" s="124"/>
      <c r="D642" s="124"/>
      <c r="E642" s="124"/>
      <c r="F642" s="125"/>
      <c r="G642" s="125"/>
      <c r="H642" s="125"/>
      <c r="I642" s="125"/>
      <c r="J642" s="125"/>
      <c r="K642" s="125"/>
      <c r="L642" s="125"/>
      <c r="M642" s="125"/>
      <c r="N642" s="125"/>
      <c r="O642" s="125"/>
      <c r="P642" s="125"/>
      <c r="Q642" s="125"/>
      <c r="R642" s="125"/>
    </row>
    <row r="643" spans="2:18">
      <c r="B643" s="124"/>
      <c r="C643" s="124"/>
      <c r="D643" s="124"/>
      <c r="E643" s="124"/>
      <c r="F643" s="125"/>
      <c r="G643" s="125"/>
      <c r="H643" s="125"/>
      <c r="I643" s="125"/>
      <c r="J643" s="125"/>
      <c r="K643" s="125"/>
      <c r="L643" s="125"/>
      <c r="M643" s="125"/>
      <c r="N643" s="125"/>
      <c r="O643" s="125"/>
      <c r="P643" s="125"/>
      <c r="Q643" s="125"/>
      <c r="R643" s="125"/>
    </row>
    <row r="644" spans="2:18">
      <c r="B644" s="124"/>
      <c r="C644" s="124"/>
      <c r="D644" s="124"/>
      <c r="E644" s="124"/>
      <c r="F644" s="125"/>
      <c r="G644" s="125"/>
      <c r="H644" s="125"/>
      <c r="I644" s="125"/>
      <c r="J644" s="125"/>
      <c r="K644" s="125"/>
      <c r="L644" s="125"/>
      <c r="M644" s="125"/>
      <c r="N644" s="125"/>
      <c r="O644" s="125"/>
      <c r="P644" s="125"/>
      <c r="Q644" s="125"/>
      <c r="R644" s="125"/>
    </row>
    <row r="645" spans="2:18">
      <c r="B645" s="124"/>
      <c r="C645" s="124"/>
      <c r="D645" s="124"/>
      <c r="E645" s="124"/>
      <c r="F645" s="125"/>
      <c r="G645" s="125"/>
      <c r="H645" s="125"/>
      <c r="I645" s="125"/>
      <c r="J645" s="125"/>
      <c r="K645" s="125"/>
      <c r="L645" s="125"/>
      <c r="M645" s="125"/>
      <c r="N645" s="125"/>
      <c r="O645" s="125"/>
      <c r="P645" s="125"/>
      <c r="Q645" s="125"/>
      <c r="R645" s="125"/>
    </row>
    <row r="646" spans="2:18">
      <c r="B646" s="124"/>
      <c r="C646" s="124"/>
      <c r="D646" s="124"/>
      <c r="E646" s="124"/>
      <c r="F646" s="125"/>
      <c r="G646" s="125"/>
      <c r="H646" s="125"/>
      <c r="I646" s="125"/>
      <c r="J646" s="125"/>
      <c r="K646" s="125"/>
      <c r="L646" s="125"/>
      <c r="M646" s="125"/>
      <c r="N646" s="125"/>
      <c r="O646" s="125"/>
      <c r="P646" s="125"/>
      <c r="Q646" s="125"/>
      <c r="R646" s="125"/>
    </row>
    <row r="647" spans="2:18">
      <c r="B647" s="124"/>
      <c r="C647" s="124"/>
      <c r="D647" s="124"/>
      <c r="E647" s="124"/>
      <c r="F647" s="125"/>
      <c r="G647" s="125"/>
      <c r="H647" s="125"/>
      <c r="I647" s="125"/>
      <c r="J647" s="125"/>
      <c r="K647" s="125"/>
      <c r="L647" s="125"/>
      <c r="M647" s="125"/>
      <c r="N647" s="125"/>
      <c r="O647" s="125"/>
      <c r="P647" s="125"/>
      <c r="Q647" s="125"/>
      <c r="R647" s="125"/>
    </row>
    <row r="648" spans="2:18">
      <c r="B648" s="124"/>
      <c r="C648" s="124"/>
      <c r="D648" s="124"/>
      <c r="E648" s="124"/>
      <c r="F648" s="125"/>
      <c r="G648" s="125"/>
      <c r="H648" s="125"/>
      <c r="I648" s="125"/>
      <c r="J648" s="125"/>
      <c r="K648" s="125"/>
      <c r="L648" s="125"/>
      <c r="M648" s="125"/>
      <c r="N648" s="125"/>
      <c r="O648" s="125"/>
      <c r="P648" s="125"/>
      <c r="Q648" s="125"/>
      <c r="R648" s="125"/>
    </row>
    <row r="649" spans="2:18">
      <c r="B649" s="124"/>
      <c r="C649" s="124"/>
      <c r="D649" s="124"/>
      <c r="E649" s="124"/>
      <c r="F649" s="125"/>
      <c r="G649" s="125"/>
      <c r="H649" s="125"/>
      <c r="I649" s="125"/>
      <c r="J649" s="125"/>
      <c r="K649" s="125"/>
      <c r="L649" s="125"/>
      <c r="M649" s="125"/>
      <c r="N649" s="125"/>
      <c r="O649" s="125"/>
      <c r="P649" s="125"/>
      <c r="Q649" s="125"/>
      <c r="R649" s="125"/>
    </row>
    <row r="650" spans="2:18">
      <c r="B650" s="124"/>
      <c r="C650" s="124"/>
      <c r="D650" s="124"/>
      <c r="E650" s="124"/>
      <c r="F650" s="125"/>
      <c r="G650" s="125"/>
      <c r="H650" s="125"/>
      <c r="I650" s="125"/>
      <c r="J650" s="125"/>
      <c r="K650" s="125"/>
      <c r="L650" s="125"/>
      <c r="M650" s="125"/>
      <c r="N650" s="125"/>
      <c r="O650" s="125"/>
      <c r="P650" s="125"/>
      <c r="Q650" s="125"/>
      <c r="R650" s="125"/>
    </row>
    <row r="651" spans="2:18">
      <c r="B651" s="124"/>
      <c r="C651" s="124"/>
      <c r="D651" s="124"/>
      <c r="E651" s="124"/>
      <c r="F651" s="125"/>
      <c r="G651" s="125"/>
      <c r="H651" s="125"/>
      <c r="I651" s="125"/>
      <c r="J651" s="125"/>
      <c r="K651" s="125"/>
      <c r="L651" s="125"/>
      <c r="M651" s="125"/>
      <c r="N651" s="125"/>
      <c r="O651" s="125"/>
      <c r="P651" s="125"/>
      <c r="Q651" s="125"/>
      <c r="R651" s="125"/>
    </row>
    <row r="652" spans="2:18">
      <c r="B652" s="124"/>
      <c r="C652" s="124"/>
      <c r="D652" s="124"/>
      <c r="E652" s="124"/>
      <c r="F652" s="125"/>
      <c r="G652" s="125"/>
      <c r="H652" s="125"/>
      <c r="I652" s="125"/>
      <c r="J652" s="125"/>
      <c r="K652" s="125"/>
      <c r="L652" s="125"/>
      <c r="M652" s="125"/>
      <c r="N652" s="125"/>
      <c r="O652" s="125"/>
      <c r="P652" s="125"/>
      <c r="Q652" s="125"/>
      <c r="R652" s="125"/>
    </row>
    <row r="653" spans="2:18">
      <c r="B653" s="124"/>
      <c r="C653" s="124"/>
      <c r="D653" s="124"/>
      <c r="E653" s="124"/>
      <c r="F653" s="125"/>
      <c r="G653" s="125"/>
      <c r="H653" s="125"/>
      <c r="I653" s="125"/>
      <c r="J653" s="125"/>
      <c r="K653" s="125"/>
      <c r="L653" s="125"/>
      <c r="M653" s="125"/>
      <c r="N653" s="125"/>
      <c r="O653" s="125"/>
      <c r="P653" s="125"/>
      <c r="Q653" s="125"/>
      <c r="R653" s="125"/>
    </row>
    <row r="654" spans="2:18">
      <c r="B654" s="124"/>
      <c r="C654" s="124"/>
      <c r="D654" s="124"/>
      <c r="E654" s="124"/>
      <c r="F654" s="125"/>
      <c r="G654" s="125"/>
      <c r="H654" s="125"/>
      <c r="I654" s="125"/>
      <c r="J654" s="125"/>
      <c r="K654" s="125"/>
      <c r="L654" s="125"/>
      <c r="M654" s="125"/>
      <c r="N654" s="125"/>
      <c r="O654" s="125"/>
      <c r="P654" s="125"/>
      <c r="Q654" s="125"/>
      <c r="R654" s="125"/>
    </row>
    <row r="655" spans="2:18">
      <c r="B655" s="124"/>
      <c r="C655" s="124"/>
      <c r="D655" s="124"/>
      <c r="E655" s="124"/>
      <c r="F655" s="125"/>
      <c r="G655" s="125"/>
      <c r="H655" s="125"/>
      <c r="I655" s="125"/>
      <c r="J655" s="125"/>
      <c r="K655" s="125"/>
      <c r="L655" s="125"/>
      <c r="M655" s="125"/>
      <c r="N655" s="125"/>
      <c r="O655" s="125"/>
      <c r="P655" s="125"/>
      <c r="Q655" s="125"/>
      <c r="R655" s="125"/>
    </row>
    <row r="656" spans="2:18">
      <c r="B656" s="124"/>
      <c r="C656" s="124"/>
      <c r="D656" s="124"/>
      <c r="E656" s="124"/>
      <c r="F656" s="125"/>
      <c r="G656" s="125"/>
      <c r="H656" s="125"/>
      <c r="I656" s="125"/>
      <c r="J656" s="125"/>
      <c r="K656" s="125"/>
      <c r="L656" s="125"/>
      <c r="M656" s="125"/>
      <c r="N656" s="125"/>
      <c r="O656" s="125"/>
      <c r="P656" s="125"/>
      <c r="Q656" s="125"/>
      <c r="R656" s="125"/>
    </row>
    <row r="657" spans="2:18">
      <c r="B657" s="124"/>
      <c r="C657" s="124"/>
      <c r="D657" s="124"/>
      <c r="E657" s="124"/>
      <c r="F657" s="125"/>
      <c r="G657" s="125"/>
      <c r="H657" s="125"/>
      <c r="I657" s="125"/>
      <c r="J657" s="125"/>
      <c r="K657" s="125"/>
      <c r="L657" s="125"/>
      <c r="M657" s="125"/>
      <c r="N657" s="125"/>
      <c r="O657" s="125"/>
      <c r="P657" s="125"/>
      <c r="Q657" s="125"/>
      <c r="R657" s="125"/>
    </row>
    <row r="658" spans="2:18">
      <c r="B658" s="124"/>
      <c r="C658" s="124"/>
      <c r="D658" s="124"/>
      <c r="E658" s="124"/>
      <c r="F658" s="125"/>
      <c r="G658" s="125"/>
      <c r="H658" s="125"/>
      <c r="I658" s="125"/>
      <c r="J658" s="125"/>
      <c r="K658" s="125"/>
      <c r="L658" s="125"/>
      <c r="M658" s="125"/>
      <c r="N658" s="125"/>
      <c r="O658" s="125"/>
      <c r="P658" s="125"/>
      <c r="Q658" s="125"/>
      <c r="R658" s="125"/>
    </row>
    <row r="659" spans="2:18">
      <c r="B659" s="124"/>
      <c r="C659" s="124"/>
      <c r="D659" s="124"/>
      <c r="E659" s="124"/>
      <c r="F659" s="125"/>
      <c r="G659" s="125"/>
      <c r="H659" s="125"/>
      <c r="I659" s="125"/>
      <c r="J659" s="125"/>
      <c r="K659" s="125"/>
      <c r="L659" s="125"/>
      <c r="M659" s="125"/>
      <c r="N659" s="125"/>
      <c r="O659" s="125"/>
      <c r="P659" s="125"/>
      <c r="Q659" s="125"/>
      <c r="R659" s="125"/>
    </row>
    <row r="660" spans="2:18">
      <c r="B660" s="124"/>
      <c r="C660" s="124"/>
      <c r="D660" s="124"/>
      <c r="E660" s="124"/>
      <c r="F660" s="125"/>
      <c r="G660" s="125"/>
      <c r="H660" s="125"/>
      <c r="I660" s="125"/>
      <c r="J660" s="125"/>
      <c r="K660" s="125"/>
      <c r="L660" s="125"/>
      <c r="M660" s="125"/>
      <c r="N660" s="125"/>
      <c r="O660" s="125"/>
      <c r="P660" s="125"/>
      <c r="Q660" s="125"/>
      <c r="R660" s="125"/>
    </row>
    <row r="661" spans="2:18">
      <c r="B661" s="124"/>
      <c r="C661" s="124"/>
      <c r="D661" s="124"/>
      <c r="E661" s="124"/>
      <c r="F661" s="125"/>
      <c r="G661" s="125"/>
      <c r="H661" s="125"/>
      <c r="I661" s="125"/>
      <c r="J661" s="125"/>
      <c r="K661" s="125"/>
      <c r="L661" s="125"/>
      <c r="M661" s="125"/>
      <c r="N661" s="125"/>
      <c r="O661" s="125"/>
      <c r="P661" s="125"/>
      <c r="Q661" s="125"/>
      <c r="R661" s="125"/>
    </row>
    <row r="662" spans="2:18">
      <c r="B662" s="124"/>
      <c r="C662" s="124"/>
      <c r="D662" s="124"/>
      <c r="E662" s="124"/>
      <c r="F662" s="125"/>
      <c r="G662" s="125"/>
      <c r="H662" s="125"/>
      <c r="I662" s="125"/>
      <c r="J662" s="125"/>
      <c r="K662" s="125"/>
      <c r="L662" s="125"/>
      <c r="M662" s="125"/>
      <c r="N662" s="125"/>
      <c r="O662" s="125"/>
      <c r="P662" s="125"/>
      <c r="Q662" s="125"/>
      <c r="R662" s="125"/>
    </row>
    <row r="663" spans="2:18">
      <c r="B663" s="124"/>
      <c r="C663" s="124"/>
      <c r="D663" s="124"/>
      <c r="E663" s="124"/>
      <c r="F663" s="125"/>
      <c r="G663" s="125"/>
      <c r="H663" s="125"/>
      <c r="I663" s="125"/>
      <c r="J663" s="125"/>
      <c r="K663" s="125"/>
      <c r="L663" s="125"/>
      <c r="M663" s="125"/>
      <c r="N663" s="125"/>
      <c r="O663" s="125"/>
      <c r="P663" s="125"/>
      <c r="Q663" s="125"/>
      <c r="R663" s="125"/>
    </row>
    <row r="664" spans="2:18">
      <c r="B664" s="124"/>
      <c r="C664" s="124"/>
      <c r="D664" s="124"/>
      <c r="E664" s="124"/>
      <c r="F664" s="125"/>
      <c r="G664" s="125"/>
      <c r="H664" s="125"/>
      <c r="I664" s="125"/>
      <c r="J664" s="125"/>
      <c r="K664" s="125"/>
      <c r="L664" s="125"/>
      <c r="M664" s="125"/>
      <c r="N664" s="125"/>
      <c r="O664" s="125"/>
      <c r="P664" s="125"/>
      <c r="Q664" s="125"/>
      <c r="R664" s="125"/>
    </row>
    <row r="665" spans="2:18">
      <c r="B665" s="124"/>
      <c r="C665" s="124"/>
      <c r="D665" s="124"/>
      <c r="E665" s="124"/>
      <c r="F665" s="125"/>
      <c r="G665" s="125"/>
      <c r="H665" s="125"/>
      <c r="I665" s="125"/>
      <c r="J665" s="125"/>
      <c r="K665" s="125"/>
      <c r="L665" s="125"/>
      <c r="M665" s="125"/>
      <c r="N665" s="125"/>
      <c r="O665" s="125"/>
      <c r="P665" s="125"/>
      <c r="Q665" s="125"/>
      <c r="R665" s="125"/>
    </row>
    <row r="666" spans="2:18">
      <c r="B666" s="124"/>
      <c r="C666" s="124"/>
      <c r="D666" s="124"/>
      <c r="E666" s="124"/>
      <c r="F666" s="125"/>
      <c r="G666" s="125"/>
      <c r="H666" s="125"/>
      <c r="I666" s="125"/>
      <c r="J666" s="125"/>
      <c r="K666" s="125"/>
      <c r="L666" s="125"/>
      <c r="M666" s="125"/>
      <c r="N666" s="125"/>
      <c r="O666" s="125"/>
      <c r="P666" s="125"/>
      <c r="Q666" s="125"/>
      <c r="R666" s="125"/>
    </row>
    <row r="667" spans="2:18">
      <c r="B667" s="124"/>
      <c r="C667" s="124"/>
      <c r="D667" s="124"/>
      <c r="E667" s="124"/>
      <c r="F667" s="125"/>
      <c r="G667" s="125"/>
      <c r="H667" s="125"/>
      <c r="I667" s="125"/>
      <c r="J667" s="125"/>
      <c r="K667" s="125"/>
      <c r="L667" s="125"/>
      <c r="M667" s="125"/>
      <c r="N667" s="125"/>
      <c r="O667" s="125"/>
      <c r="P667" s="125"/>
      <c r="Q667" s="125"/>
      <c r="R667" s="125"/>
    </row>
    <row r="668" spans="2:18">
      <c r="B668" s="124"/>
      <c r="C668" s="124"/>
      <c r="D668" s="124"/>
      <c r="E668" s="124"/>
      <c r="F668" s="125"/>
      <c r="G668" s="125"/>
      <c r="H668" s="125"/>
      <c r="I668" s="125"/>
      <c r="J668" s="125"/>
      <c r="K668" s="125"/>
      <c r="L668" s="125"/>
      <c r="M668" s="125"/>
      <c r="N668" s="125"/>
      <c r="O668" s="125"/>
      <c r="P668" s="125"/>
      <c r="Q668" s="125"/>
      <c r="R668" s="125"/>
    </row>
    <row r="669" spans="2:18">
      <c r="B669" s="124"/>
      <c r="C669" s="124"/>
      <c r="D669" s="124"/>
      <c r="E669" s="124"/>
      <c r="F669" s="125"/>
      <c r="G669" s="125"/>
      <c r="H669" s="125"/>
      <c r="I669" s="125"/>
      <c r="J669" s="125"/>
      <c r="K669" s="125"/>
      <c r="L669" s="125"/>
      <c r="M669" s="125"/>
      <c r="N669" s="125"/>
      <c r="O669" s="125"/>
      <c r="P669" s="125"/>
      <c r="Q669" s="125"/>
      <c r="R669" s="125"/>
    </row>
    <row r="670" spans="2:18">
      <c r="B670" s="124"/>
      <c r="C670" s="124"/>
      <c r="D670" s="124"/>
      <c r="E670" s="124"/>
      <c r="F670" s="125"/>
      <c r="G670" s="125"/>
      <c r="H670" s="125"/>
      <c r="I670" s="125"/>
      <c r="J670" s="125"/>
      <c r="K670" s="125"/>
      <c r="L670" s="125"/>
      <c r="M670" s="125"/>
      <c r="N670" s="125"/>
      <c r="O670" s="125"/>
      <c r="P670" s="125"/>
      <c r="Q670" s="125"/>
      <c r="R670" s="125"/>
    </row>
    <row r="671" spans="2:18">
      <c r="B671" s="124"/>
      <c r="C671" s="124"/>
      <c r="D671" s="124"/>
      <c r="E671" s="124"/>
      <c r="F671" s="125"/>
      <c r="G671" s="125"/>
      <c r="H671" s="125"/>
      <c r="I671" s="125"/>
      <c r="J671" s="125"/>
      <c r="K671" s="125"/>
      <c r="L671" s="125"/>
      <c r="M671" s="125"/>
      <c r="N671" s="125"/>
      <c r="O671" s="125"/>
      <c r="P671" s="125"/>
      <c r="Q671" s="125"/>
      <c r="R671" s="125"/>
    </row>
    <row r="672" spans="2:18">
      <c r="B672" s="124"/>
      <c r="C672" s="124"/>
      <c r="D672" s="124"/>
      <c r="E672" s="124"/>
      <c r="F672" s="125"/>
      <c r="G672" s="125"/>
      <c r="H672" s="125"/>
      <c r="I672" s="125"/>
      <c r="J672" s="125"/>
      <c r="K672" s="125"/>
      <c r="L672" s="125"/>
      <c r="M672" s="125"/>
      <c r="N672" s="125"/>
      <c r="O672" s="125"/>
      <c r="P672" s="125"/>
      <c r="Q672" s="125"/>
      <c r="R672" s="125"/>
    </row>
    <row r="673" spans="2:18">
      <c r="B673" s="124"/>
      <c r="C673" s="124"/>
      <c r="D673" s="124"/>
      <c r="E673" s="124"/>
      <c r="F673" s="125"/>
      <c r="G673" s="125"/>
      <c r="H673" s="125"/>
      <c r="I673" s="125"/>
      <c r="J673" s="125"/>
      <c r="K673" s="125"/>
      <c r="L673" s="125"/>
      <c r="M673" s="125"/>
      <c r="N673" s="125"/>
      <c r="O673" s="125"/>
      <c r="P673" s="125"/>
      <c r="Q673" s="125"/>
      <c r="R673" s="125"/>
    </row>
    <row r="674" spans="2:18">
      <c r="B674" s="124"/>
      <c r="C674" s="124"/>
      <c r="D674" s="124"/>
      <c r="E674" s="124"/>
      <c r="F674" s="125"/>
      <c r="G674" s="125"/>
      <c r="H674" s="125"/>
      <c r="I674" s="125"/>
      <c r="J674" s="125"/>
      <c r="K674" s="125"/>
      <c r="L674" s="125"/>
      <c r="M674" s="125"/>
      <c r="N674" s="125"/>
      <c r="O674" s="125"/>
      <c r="P674" s="125"/>
      <c r="Q674" s="125"/>
      <c r="R674" s="125"/>
    </row>
    <row r="675" spans="2:18">
      <c r="B675" s="124"/>
      <c r="C675" s="124"/>
      <c r="D675" s="124"/>
      <c r="E675" s="124"/>
      <c r="F675" s="125"/>
      <c r="G675" s="125"/>
      <c r="H675" s="125"/>
      <c r="I675" s="125"/>
      <c r="J675" s="125"/>
      <c r="K675" s="125"/>
      <c r="L675" s="125"/>
      <c r="M675" s="125"/>
      <c r="N675" s="125"/>
      <c r="O675" s="125"/>
      <c r="P675" s="125"/>
      <c r="Q675" s="125"/>
      <c r="R675" s="125"/>
    </row>
    <row r="676" spans="2:18">
      <c r="B676" s="124"/>
      <c r="C676" s="124"/>
      <c r="D676" s="124"/>
      <c r="E676" s="124"/>
      <c r="F676" s="125"/>
      <c r="G676" s="125"/>
      <c r="H676" s="125"/>
      <c r="I676" s="125"/>
      <c r="J676" s="125"/>
      <c r="K676" s="125"/>
      <c r="L676" s="125"/>
      <c r="M676" s="125"/>
      <c r="N676" s="125"/>
      <c r="O676" s="125"/>
      <c r="P676" s="125"/>
      <c r="Q676" s="125"/>
      <c r="R676" s="125"/>
    </row>
    <row r="677" spans="2:18">
      <c r="B677" s="124"/>
      <c r="C677" s="124"/>
      <c r="D677" s="124"/>
      <c r="E677" s="124"/>
      <c r="F677" s="125"/>
      <c r="G677" s="125"/>
      <c r="H677" s="125"/>
      <c r="I677" s="125"/>
      <c r="J677" s="125"/>
      <c r="K677" s="125"/>
      <c r="L677" s="125"/>
      <c r="M677" s="125"/>
      <c r="N677" s="125"/>
      <c r="O677" s="125"/>
      <c r="P677" s="125"/>
      <c r="Q677" s="125"/>
      <c r="R677" s="125"/>
    </row>
    <row r="678" spans="2:18">
      <c r="B678" s="124"/>
      <c r="C678" s="124"/>
      <c r="D678" s="124"/>
      <c r="E678" s="124"/>
      <c r="F678" s="125"/>
      <c r="G678" s="125"/>
      <c r="H678" s="125"/>
      <c r="I678" s="125"/>
      <c r="J678" s="125"/>
      <c r="K678" s="125"/>
      <c r="L678" s="125"/>
      <c r="M678" s="125"/>
      <c r="N678" s="125"/>
      <c r="O678" s="125"/>
      <c r="P678" s="125"/>
      <c r="Q678" s="125"/>
      <c r="R678" s="125"/>
    </row>
    <row r="679" spans="2:18">
      <c r="B679" s="124"/>
      <c r="C679" s="124"/>
      <c r="D679" s="124"/>
      <c r="E679" s="124"/>
      <c r="F679" s="125"/>
      <c r="G679" s="125"/>
      <c r="H679" s="125"/>
      <c r="I679" s="125"/>
      <c r="J679" s="125"/>
      <c r="K679" s="125"/>
      <c r="L679" s="125"/>
      <c r="M679" s="125"/>
      <c r="N679" s="125"/>
      <c r="O679" s="125"/>
      <c r="P679" s="125"/>
      <c r="Q679" s="125"/>
      <c r="R679" s="125"/>
    </row>
    <row r="680" spans="2:18">
      <c r="B680" s="124"/>
      <c r="C680" s="124"/>
      <c r="D680" s="124"/>
      <c r="E680" s="124"/>
      <c r="F680" s="125"/>
      <c r="G680" s="125"/>
      <c r="H680" s="125"/>
      <c r="I680" s="125"/>
      <c r="J680" s="125"/>
      <c r="K680" s="125"/>
      <c r="L680" s="125"/>
      <c r="M680" s="125"/>
      <c r="N680" s="125"/>
      <c r="O680" s="125"/>
      <c r="P680" s="125"/>
      <c r="Q680" s="125"/>
      <c r="R680" s="125"/>
    </row>
    <row r="681" spans="2:18">
      <c r="B681" s="124"/>
      <c r="C681" s="124"/>
      <c r="D681" s="124"/>
      <c r="E681" s="124"/>
      <c r="F681" s="125"/>
      <c r="G681" s="125"/>
      <c r="H681" s="125"/>
      <c r="I681" s="125"/>
      <c r="J681" s="125"/>
      <c r="K681" s="125"/>
      <c r="L681" s="125"/>
      <c r="M681" s="125"/>
      <c r="N681" s="125"/>
      <c r="O681" s="125"/>
      <c r="P681" s="125"/>
      <c r="Q681" s="125"/>
      <c r="R681" s="125"/>
    </row>
    <row r="682" spans="2:18">
      <c r="B682" s="124"/>
      <c r="C682" s="124"/>
      <c r="D682" s="124"/>
      <c r="E682" s="124"/>
      <c r="F682" s="125"/>
      <c r="G682" s="125"/>
      <c r="H682" s="125"/>
      <c r="I682" s="125"/>
      <c r="J682" s="125"/>
      <c r="K682" s="125"/>
      <c r="L682" s="125"/>
      <c r="M682" s="125"/>
      <c r="N682" s="125"/>
      <c r="O682" s="125"/>
      <c r="P682" s="125"/>
      <c r="Q682" s="125"/>
      <c r="R682" s="125"/>
    </row>
    <row r="683" spans="2:18">
      <c r="B683" s="124"/>
      <c r="C683" s="124"/>
      <c r="D683" s="124"/>
      <c r="E683" s="124"/>
      <c r="F683" s="125"/>
      <c r="G683" s="125"/>
      <c r="H683" s="125"/>
      <c r="I683" s="125"/>
      <c r="J683" s="125"/>
      <c r="K683" s="125"/>
      <c r="L683" s="125"/>
      <c r="M683" s="125"/>
      <c r="N683" s="125"/>
      <c r="O683" s="125"/>
      <c r="P683" s="125"/>
      <c r="Q683" s="125"/>
      <c r="R683" s="125"/>
    </row>
    <row r="684" spans="2:18">
      <c r="B684" s="124"/>
      <c r="C684" s="124"/>
      <c r="D684" s="124"/>
      <c r="E684" s="124"/>
      <c r="F684" s="125"/>
      <c r="G684" s="125"/>
      <c r="H684" s="125"/>
      <c r="I684" s="125"/>
      <c r="J684" s="125"/>
      <c r="K684" s="125"/>
      <c r="L684" s="125"/>
      <c r="M684" s="125"/>
      <c r="N684" s="125"/>
      <c r="O684" s="125"/>
      <c r="P684" s="125"/>
      <c r="Q684" s="125"/>
      <c r="R684" s="125"/>
    </row>
    <row r="685" spans="2:18">
      <c r="B685" s="124"/>
      <c r="C685" s="124"/>
      <c r="D685" s="124"/>
      <c r="E685" s="124"/>
      <c r="F685" s="125"/>
      <c r="G685" s="125"/>
      <c r="H685" s="125"/>
      <c r="I685" s="125"/>
      <c r="J685" s="125"/>
      <c r="K685" s="125"/>
      <c r="L685" s="125"/>
      <c r="M685" s="125"/>
      <c r="N685" s="125"/>
      <c r="O685" s="125"/>
      <c r="P685" s="125"/>
      <c r="Q685" s="125"/>
      <c r="R685" s="125"/>
    </row>
    <row r="686" spans="2:18">
      <c r="B686" s="124"/>
      <c r="C686" s="124"/>
      <c r="D686" s="124"/>
      <c r="E686" s="124"/>
      <c r="F686" s="125"/>
      <c r="G686" s="125"/>
      <c r="H686" s="125"/>
      <c r="I686" s="125"/>
      <c r="J686" s="125"/>
      <c r="K686" s="125"/>
      <c r="L686" s="125"/>
      <c r="M686" s="125"/>
      <c r="N686" s="125"/>
      <c r="O686" s="125"/>
      <c r="P686" s="125"/>
      <c r="Q686" s="125"/>
      <c r="R686" s="125"/>
    </row>
    <row r="687" spans="2:18">
      <c r="B687" s="124"/>
      <c r="C687" s="124"/>
      <c r="D687" s="124"/>
      <c r="E687" s="124"/>
      <c r="F687" s="125"/>
      <c r="G687" s="125"/>
      <c r="H687" s="125"/>
      <c r="I687" s="125"/>
      <c r="J687" s="125"/>
      <c r="K687" s="125"/>
      <c r="L687" s="125"/>
      <c r="M687" s="125"/>
      <c r="N687" s="125"/>
      <c r="O687" s="125"/>
      <c r="P687" s="125"/>
      <c r="Q687" s="125"/>
      <c r="R687" s="125"/>
    </row>
    <row r="688" spans="2:18">
      <c r="B688" s="124"/>
      <c r="C688" s="124"/>
      <c r="D688" s="124"/>
      <c r="E688" s="124"/>
      <c r="F688" s="125"/>
      <c r="G688" s="125"/>
      <c r="H688" s="125"/>
      <c r="I688" s="125"/>
      <c r="J688" s="125"/>
      <c r="K688" s="125"/>
      <c r="L688" s="125"/>
      <c r="M688" s="125"/>
      <c r="N688" s="125"/>
      <c r="O688" s="125"/>
      <c r="P688" s="125"/>
      <c r="Q688" s="125"/>
      <c r="R688" s="125"/>
    </row>
    <row r="689" spans="2:18">
      <c r="B689" s="124"/>
      <c r="C689" s="124"/>
      <c r="D689" s="124"/>
      <c r="E689" s="124"/>
      <c r="F689" s="125"/>
      <c r="G689" s="125"/>
      <c r="H689" s="125"/>
      <c r="I689" s="125"/>
      <c r="J689" s="125"/>
      <c r="K689" s="125"/>
      <c r="L689" s="125"/>
      <c r="M689" s="125"/>
      <c r="N689" s="125"/>
      <c r="O689" s="125"/>
      <c r="P689" s="125"/>
      <c r="Q689" s="125"/>
      <c r="R689" s="125"/>
    </row>
    <row r="690" spans="2:18">
      <c r="B690" s="124"/>
      <c r="C690" s="124"/>
      <c r="D690" s="124"/>
      <c r="E690" s="124"/>
      <c r="F690" s="125"/>
      <c r="G690" s="125"/>
      <c r="H690" s="125"/>
      <c r="I690" s="125"/>
      <c r="J690" s="125"/>
      <c r="K690" s="125"/>
      <c r="L690" s="125"/>
      <c r="M690" s="125"/>
      <c r="N690" s="125"/>
      <c r="O690" s="125"/>
      <c r="P690" s="125"/>
      <c r="Q690" s="125"/>
      <c r="R690" s="125"/>
    </row>
    <row r="691" spans="2:18">
      <c r="B691" s="124"/>
      <c r="C691" s="124"/>
      <c r="D691" s="124"/>
      <c r="E691" s="124"/>
      <c r="F691" s="125"/>
      <c r="G691" s="125"/>
      <c r="H691" s="125"/>
      <c r="I691" s="125"/>
      <c r="J691" s="125"/>
      <c r="K691" s="125"/>
      <c r="L691" s="125"/>
      <c r="M691" s="125"/>
      <c r="N691" s="125"/>
      <c r="O691" s="125"/>
      <c r="P691" s="125"/>
      <c r="Q691" s="125"/>
      <c r="R691" s="125"/>
    </row>
    <row r="692" spans="2:18">
      <c r="B692" s="124"/>
      <c r="C692" s="124"/>
      <c r="D692" s="124"/>
      <c r="E692" s="124"/>
      <c r="F692" s="125"/>
      <c r="G692" s="125"/>
      <c r="H692" s="125"/>
      <c r="I692" s="125"/>
      <c r="J692" s="125"/>
      <c r="K692" s="125"/>
      <c r="L692" s="125"/>
      <c r="M692" s="125"/>
      <c r="N692" s="125"/>
      <c r="O692" s="125"/>
      <c r="P692" s="125"/>
      <c r="Q692" s="125"/>
      <c r="R692" s="125"/>
    </row>
    <row r="693" spans="2:18">
      <c r="B693" s="124"/>
      <c r="C693" s="124"/>
      <c r="D693" s="124"/>
      <c r="E693" s="124"/>
      <c r="F693" s="125"/>
      <c r="G693" s="125"/>
      <c r="H693" s="125"/>
      <c r="I693" s="125"/>
      <c r="J693" s="125"/>
      <c r="K693" s="125"/>
      <c r="L693" s="125"/>
      <c r="M693" s="125"/>
      <c r="N693" s="125"/>
      <c r="O693" s="125"/>
      <c r="P693" s="125"/>
      <c r="Q693" s="125"/>
      <c r="R693" s="125"/>
    </row>
    <row r="694" spans="2:18">
      <c r="B694" s="124"/>
      <c r="C694" s="124"/>
      <c r="D694" s="124"/>
      <c r="E694" s="124"/>
      <c r="F694" s="125"/>
      <c r="G694" s="125"/>
      <c r="H694" s="125"/>
      <c r="I694" s="125"/>
      <c r="J694" s="125"/>
      <c r="K694" s="125"/>
      <c r="L694" s="125"/>
      <c r="M694" s="125"/>
      <c r="N694" s="125"/>
      <c r="O694" s="125"/>
      <c r="P694" s="125"/>
      <c r="Q694" s="125"/>
      <c r="R694" s="125"/>
    </row>
    <row r="695" spans="2:18">
      <c r="B695" s="124"/>
      <c r="C695" s="124"/>
      <c r="D695" s="124"/>
      <c r="E695" s="124"/>
      <c r="F695" s="125"/>
      <c r="G695" s="125"/>
      <c r="H695" s="125"/>
      <c r="I695" s="125"/>
      <c r="J695" s="125"/>
      <c r="K695" s="125"/>
      <c r="L695" s="125"/>
      <c r="M695" s="125"/>
      <c r="N695" s="125"/>
      <c r="O695" s="125"/>
      <c r="P695" s="125"/>
      <c r="Q695" s="125"/>
      <c r="R695" s="125"/>
    </row>
    <row r="696" spans="2:18">
      <c r="B696" s="124"/>
      <c r="C696" s="124"/>
      <c r="D696" s="124"/>
      <c r="E696" s="124"/>
      <c r="F696" s="125"/>
      <c r="G696" s="125"/>
      <c r="H696" s="125"/>
      <c r="I696" s="125"/>
      <c r="J696" s="125"/>
      <c r="K696" s="125"/>
      <c r="L696" s="125"/>
      <c r="M696" s="125"/>
      <c r="N696" s="125"/>
      <c r="O696" s="125"/>
      <c r="P696" s="125"/>
      <c r="Q696" s="125"/>
      <c r="R696" s="125"/>
    </row>
    <row r="697" spans="2:18">
      <c r="B697" s="124"/>
      <c r="C697" s="124"/>
      <c r="D697" s="124"/>
      <c r="E697" s="124"/>
      <c r="F697" s="125"/>
      <c r="G697" s="125"/>
      <c r="H697" s="125"/>
      <c r="I697" s="125"/>
      <c r="J697" s="125"/>
      <c r="K697" s="125"/>
      <c r="L697" s="125"/>
      <c r="M697" s="125"/>
      <c r="N697" s="125"/>
      <c r="O697" s="125"/>
      <c r="P697" s="125"/>
      <c r="Q697" s="125"/>
      <c r="R697" s="125"/>
    </row>
    <row r="698" spans="2:18">
      <c r="B698" s="124"/>
      <c r="C698" s="124"/>
      <c r="D698" s="124"/>
      <c r="E698" s="124"/>
      <c r="F698" s="125"/>
      <c r="G698" s="125"/>
      <c r="H698" s="125"/>
      <c r="I698" s="125"/>
      <c r="J698" s="125"/>
      <c r="K698" s="125"/>
      <c r="L698" s="125"/>
      <c r="M698" s="125"/>
      <c r="N698" s="125"/>
      <c r="O698" s="125"/>
      <c r="P698" s="125"/>
      <c r="Q698" s="125"/>
      <c r="R698" s="125"/>
    </row>
    <row r="699" spans="2:18">
      <c r="B699" s="124"/>
      <c r="C699" s="124"/>
      <c r="D699" s="124"/>
      <c r="E699" s="124"/>
      <c r="F699" s="125"/>
      <c r="G699" s="125"/>
      <c r="H699" s="125"/>
      <c r="I699" s="125"/>
      <c r="J699" s="125"/>
      <c r="K699" s="125"/>
      <c r="L699" s="125"/>
      <c r="M699" s="125"/>
      <c r="N699" s="125"/>
      <c r="O699" s="125"/>
      <c r="P699" s="125"/>
      <c r="Q699" s="125"/>
      <c r="R699" s="125"/>
    </row>
    <row r="700" spans="2:18">
      <c r="B700" s="124"/>
      <c r="C700" s="124"/>
      <c r="D700" s="124"/>
      <c r="E700" s="124"/>
      <c r="F700" s="125"/>
      <c r="G700" s="125"/>
      <c r="H700" s="125"/>
      <c r="I700" s="125"/>
      <c r="J700" s="125"/>
      <c r="K700" s="125"/>
      <c r="L700" s="125"/>
      <c r="M700" s="125"/>
      <c r="N700" s="125"/>
      <c r="O700" s="125"/>
      <c r="P700" s="125"/>
      <c r="Q700" s="125"/>
      <c r="R700" s="125"/>
    </row>
    <row r="701" spans="2:18">
      <c r="B701" s="124"/>
      <c r="C701" s="124"/>
      <c r="D701" s="124"/>
      <c r="E701" s="124"/>
      <c r="F701" s="125"/>
      <c r="G701" s="125"/>
      <c r="H701" s="125"/>
      <c r="I701" s="125"/>
      <c r="J701" s="125"/>
      <c r="K701" s="125"/>
      <c r="L701" s="125"/>
      <c r="M701" s="125"/>
      <c r="N701" s="125"/>
      <c r="O701" s="125"/>
      <c r="P701" s="125"/>
      <c r="Q701" s="125"/>
      <c r="R701" s="125"/>
    </row>
    <row r="702" spans="2:18">
      <c r="B702" s="124"/>
      <c r="C702" s="124"/>
      <c r="D702" s="124"/>
      <c r="E702" s="124"/>
      <c r="F702" s="125"/>
      <c r="G702" s="125"/>
      <c r="H702" s="125"/>
      <c r="I702" s="125"/>
      <c r="J702" s="125"/>
      <c r="K702" s="125"/>
      <c r="L702" s="125"/>
      <c r="M702" s="125"/>
      <c r="N702" s="125"/>
      <c r="O702" s="125"/>
      <c r="P702" s="125"/>
      <c r="Q702" s="125"/>
      <c r="R702" s="125"/>
    </row>
    <row r="703" spans="2:18">
      <c r="B703" s="124"/>
      <c r="C703" s="124"/>
      <c r="D703" s="124"/>
      <c r="E703" s="124"/>
      <c r="F703" s="125"/>
      <c r="G703" s="125"/>
      <c r="H703" s="125"/>
      <c r="I703" s="125"/>
      <c r="J703" s="125"/>
      <c r="K703" s="125"/>
      <c r="L703" s="125"/>
      <c r="M703" s="125"/>
      <c r="N703" s="125"/>
      <c r="O703" s="125"/>
      <c r="P703" s="125"/>
      <c r="Q703" s="125"/>
      <c r="R703" s="125"/>
    </row>
    <row r="704" spans="2:18">
      <c r="B704" s="124"/>
      <c r="C704" s="124"/>
      <c r="D704" s="124"/>
      <c r="E704" s="124"/>
      <c r="F704" s="125"/>
      <c r="G704" s="125"/>
      <c r="H704" s="125"/>
      <c r="I704" s="125"/>
      <c r="J704" s="125"/>
      <c r="K704" s="125"/>
      <c r="L704" s="125"/>
      <c r="M704" s="125"/>
      <c r="N704" s="125"/>
      <c r="O704" s="125"/>
      <c r="P704" s="125"/>
      <c r="Q704" s="125"/>
      <c r="R704" s="125"/>
    </row>
    <row r="705" spans="2:18">
      <c r="B705" s="124"/>
      <c r="C705" s="124"/>
      <c r="D705" s="124"/>
      <c r="E705" s="124"/>
      <c r="F705" s="125"/>
      <c r="G705" s="125"/>
      <c r="H705" s="125"/>
      <c r="I705" s="125"/>
      <c r="J705" s="125"/>
      <c r="K705" s="125"/>
      <c r="L705" s="125"/>
      <c r="M705" s="125"/>
      <c r="N705" s="125"/>
      <c r="O705" s="125"/>
      <c r="P705" s="125"/>
      <c r="Q705" s="125"/>
      <c r="R705" s="125"/>
    </row>
    <row r="706" spans="2:18">
      <c r="B706" s="124"/>
      <c r="C706" s="124"/>
      <c r="D706" s="124"/>
      <c r="E706" s="124"/>
      <c r="F706" s="125"/>
      <c r="G706" s="125"/>
      <c r="H706" s="125"/>
      <c r="I706" s="125"/>
      <c r="J706" s="125"/>
      <c r="K706" s="125"/>
      <c r="L706" s="125"/>
      <c r="M706" s="125"/>
      <c r="N706" s="125"/>
      <c r="O706" s="125"/>
      <c r="P706" s="125"/>
      <c r="Q706" s="125"/>
      <c r="R706" s="125"/>
    </row>
    <row r="707" spans="2:18">
      <c r="B707" s="124"/>
      <c r="C707" s="124"/>
      <c r="D707" s="124"/>
      <c r="E707" s="124"/>
      <c r="F707" s="125"/>
      <c r="G707" s="125"/>
      <c r="H707" s="125"/>
      <c r="I707" s="125"/>
      <c r="J707" s="125"/>
      <c r="K707" s="125"/>
      <c r="L707" s="125"/>
      <c r="M707" s="125"/>
      <c r="N707" s="125"/>
      <c r="O707" s="125"/>
      <c r="P707" s="125"/>
      <c r="Q707" s="125"/>
      <c r="R707" s="125"/>
    </row>
    <row r="708" spans="2:18">
      <c r="B708" s="124"/>
      <c r="C708" s="124"/>
      <c r="D708" s="124"/>
      <c r="E708" s="124"/>
      <c r="F708" s="125"/>
      <c r="G708" s="125"/>
      <c r="H708" s="125"/>
      <c r="I708" s="125"/>
      <c r="J708" s="125"/>
      <c r="K708" s="125"/>
      <c r="L708" s="125"/>
      <c r="M708" s="125"/>
      <c r="N708" s="125"/>
      <c r="O708" s="125"/>
      <c r="P708" s="125"/>
      <c r="Q708" s="125"/>
      <c r="R708" s="125"/>
    </row>
    <row r="709" spans="2:18">
      <c r="B709" s="124"/>
      <c r="C709" s="124"/>
      <c r="D709" s="124"/>
      <c r="E709" s="124"/>
      <c r="F709" s="125"/>
      <c r="G709" s="125"/>
      <c r="H709" s="125"/>
      <c r="I709" s="125"/>
      <c r="J709" s="125"/>
      <c r="K709" s="125"/>
      <c r="L709" s="125"/>
      <c r="M709" s="125"/>
      <c r="N709" s="125"/>
      <c r="O709" s="125"/>
      <c r="P709" s="125"/>
      <c r="Q709" s="125"/>
      <c r="R709" s="125"/>
    </row>
    <row r="710" spans="2:18">
      <c r="B710" s="124"/>
      <c r="C710" s="124"/>
      <c r="D710" s="124"/>
      <c r="E710" s="124"/>
      <c r="F710" s="125"/>
      <c r="G710" s="125"/>
      <c r="H710" s="125"/>
      <c r="I710" s="125"/>
      <c r="J710" s="125"/>
      <c r="K710" s="125"/>
      <c r="L710" s="125"/>
      <c r="M710" s="125"/>
      <c r="N710" s="125"/>
      <c r="O710" s="125"/>
      <c r="P710" s="125"/>
      <c r="Q710" s="125"/>
      <c r="R710" s="125"/>
    </row>
    <row r="711" spans="2:18">
      <c r="B711" s="124"/>
      <c r="C711" s="124"/>
      <c r="D711" s="124"/>
      <c r="E711" s="124"/>
      <c r="F711" s="125"/>
      <c r="G711" s="125"/>
      <c r="H711" s="125"/>
      <c r="I711" s="125"/>
      <c r="J711" s="125"/>
      <c r="K711" s="125"/>
      <c r="L711" s="125"/>
      <c r="M711" s="125"/>
      <c r="N711" s="125"/>
      <c r="O711" s="125"/>
      <c r="P711" s="125"/>
      <c r="Q711" s="125"/>
      <c r="R711" s="125"/>
    </row>
    <row r="712" spans="2:18">
      <c r="B712" s="124"/>
      <c r="C712" s="124"/>
      <c r="D712" s="124"/>
      <c r="E712" s="124"/>
      <c r="F712" s="125"/>
      <c r="G712" s="125"/>
      <c r="H712" s="125"/>
      <c r="I712" s="125"/>
      <c r="J712" s="125"/>
      <c r="K712" s="125"/>
      <c r="L712" s="125"/>
      <c r="M712" s="125"/>
      <c r="N712" s="125"/>
      <c r="O712" s="125"/>
      <c r="P712" s="125"/>
      <c r="Q712" s="125"/>
      <c r="R712" s="125"/>
    </row>
    <row r="713" spans="2:18">
      <c r="B713" s="124"/>
      <c r="C713" s="124"/>
      <c r="D713" s="124"/>
      <c r="E713" s="124"/>
      <c r="F713" s="125"/>
      <c r="G713" s="125"/>
      <c r="H713" s="125"/>
      <c r="I713" s="125"/>
      <c r="J713" s="125"/>
      <c r="K713" s="125"/>
      <c r="L713" s="125"/>
      <c r="M713" s="125"/>
      <c r="N713" s="125"/>
      <c r="O713" s="125"/>
      <c r="P713" s="125"/>
      <c r="Q713" s="125"/>
      <c r="R713" s="125"/>
    </row>
    <row r="714" spans="2:18">
      <c r="B714" s="124"/>
      <c r="C714" s="124"/>
      <c r="D714" s="124"/>
      <c r="E714" s="124"/>
      <c r="F714" s="125"/>
      <c r="G714" s="125"/>
      <c r="H714" s="125"/>
      <c r="I714" s="125"/>
      <c r="J714" s="125"/>
      <c r="K714" s="125"/>
      <c r="L714" s="125"/>
      <c r="M714" s="125"/>
      <c r="N714" s="125"/>
      <c r="O714" s="125"/>
      <c r="P714" s="125"/>
      <c r="Q714" s="125"/>
      <c r="R714" s="125"/>
    </row>
    <row r="715" spans="2:18">
      <c r="B715" s="124"/>
      <c r="C715" s="124"/>
      <c r="D715" s="124"/>
      <c r="E715" s="124"/>
      <c r="F715" s="125"/>
      <c r="G715" s="125"/>
      <c r="H715" s="125"/>
      <c r="I715" s="125"/>
      <c r="J715" s="125"/>
      <c r="K715" s="125"/>
      <c r="L715" s="125"/>
      <c r="M715" s="125"/>
      <c r="N715" s="125"/>
      <c r="O715" s="125"/>
      <c r="P715" s="125"/>
      <c r="Q715" s="125"/>
      <c r="R715" s="125"/>
    </row>
    <row r="716" spans="2:18">
      <c r="B716" s="124"/>
      <c r="C716" s="124"/>
      <c r="D716" s="124"/>
      <c r="E716" s="124"/>
      <c r="F716" s="125"/>
      <c r="G716" s="125"/>
      <c r="H716" s="125"/>
      <c r="I716" s="125"/>
      <c r="J716" s="125"/>
      <c r="K716" s="125"/>
      <c r="L716" s="125"/>
      <c r="M716" s="125"/>
      <c r="N716" s="125"/>
      <c r="O716" s="125"/>
      <c r="P716" s="125"/>
      <c r="Q716" s="125"/>
      <c r="R716" s="125"/>
    </row>
    <row r="717" spans="2:18">
      <c r="B717" s="124"/>
      <c r="C717" s="124"/>
      <c r="D717" s="124"/>
      <c r="E717" s="124"/>
      <c r="F717" s="125"/>
      <c r="G717" s="125"/>
      <c r="H717" s="125"/>
      <c r="I717" s="125"/>
      <c r="J717" s="125"/>
      <c r="K717" s="125"/>
      <c r="L717" s="125"/>
      <c r="M717" s="125"/>
      <c r="N717" s="125"/>
      <c r="O717" s="125"/>
      <c r="P717" s="125"/>
      <c r="Q717" s="125"/>
      <c r="R717" s="125"/>
    </row>
    <row r="718" spans="2:18">
      <c r="B718" s="124"/>
      <c r="C718" s="124"/>
      <c r="D718" s="124"/>
      <c r="E718" s="124"/>
      <c r="F718" s="125"/>
      <c r="G718" s="125"/>
      <c r="H718" s="125"/>
      <c r="I718" s="125"/>
      <c r="J718" s="125"/>
      <c r="K718" s="125"/>
      <c r="L718" s="125"/>
      <c r="M718" s="125"/>
      <c r="N718" s="125"/>
      <c r="O718" s="125"/>
      <c r="P718" s="125"/>
      <c r="Q718" s="125"/>
      <c r="R718" s="125"/>
    </row>
    <row r="719" spans="2:18">
      <c r="B719" s="124"/>
      <c r="C719" s="124"/>
      <c r="D719" s="124"/>
      <c r="E719" s="124"/>
      <c r="F719" s="125"/>
      <c r="G719" s="125"/>
      <c r="H719" s="125"/>
      <c r="I719" s="125"/>
      <c r="J719" s="125"/>
      <c r="K719" s="125"/>
      <c r="L719" s="125"/>
      <c r="M719" s="125"/>
      <c r="N719" s="125"/>
      <c r="O719" s="125"/>
      <c r="P719" s="125"/>
      <c r="Q719" s="125"/>
      <c r="R719" s="125"/>
    </row>
    <row r="720" spans="2:18">
      <c r="B720" s="124"/>
      <c r="C720" s="124"/>
      <c r="D720" s="124"/>
      <c r="E720" s="124"/>
      <c r="F720" s="125"/>
      <c r="G720" s="125"/>
      <c r="H720" s="125"/>
      <c r="I720" s="125"/>
      <c r="J720" s="125"/>
      <c r="K720" s="125"/>
      <c r="L720" s="125"/>
      <c r="M720" s="125"/>
      <c r="N720" s="125"/>
      <c r="O720" s="125"/>
      <c r="P720" s="125"/>
      <c r="Q720" s="125"/>
      <c r="R720" s="125"/>
    </row>
    <row r="721" spans="2:18">
      <c r="B721" s="124"/>
      <c r="C721" s="124"/>
      <c r="D721" s="124"/>
      <c r="E721" s="124"/>
      <c r="F721" s="125"/>
      <c r="G721" s="125"/>
      <c r="H721" s="125"/>
      <c r="I721" s="125"/>
      <c r="J721" s="125"/>
      <c r="K721" s="125"/>
      <c r="L721" s="125"/>
      <c r="M721" s="125"/>
      <c r="N721" s="125"/>
      <c r="O721" s="125"/>
      <c r="P721" s="125"/>
      <c r="Q721" s="125"/>
      <c r="R721" s="125"/>
    </row>
    <row r="722" spans="2:18">
      <c r="B722" s="124"/>
      <c r="C722" s="124"/>
      <c r="D722" s="124"/>
      <c r="E722" s="124"/>
      <c r="F722" s="125"/>
      <c r="G722" s="125"/>
      <c r="H722" s="125"/>
      <c r="I722" s="125"/>
      <c r="J722" s="125"/>
      <c r="K722" s="125"/>
      <c r="L722" s="125"/>
      <c r="M722" s="125"/>
      <c r="N722" s="125"/>
      <c r="O722" s="125"/>
      <c r="P722" s="125"/>
      <c r="Q722" s="125"/>
      <c r="R722" s="125"/>
    </row>
    <row r="723" spans="2:18">
      <c r="B723" s="124"/>
      <c r="C723" s="124"/>
      <c r="D723" s="124"/>
      <c r="E723" s="124"/>
      <c r="F723" s="125"/>
      <c r="G723" s="125"/>
      <c r="H723" s="125"/>
      <c r="I723" s="125"/>
      <c r="J723" s="125"/>
      <c r="K723" s="125"/>
      <c r="L723" s="125"/>
      <c r="M723" s="125"/>
      <c r="N723" s="125"/>
      <c r="O723" s="125"/>
      <c r="P723" s="125"/>
      <c r="Q723" s="125"/>
      <c r="R723" s="125"/>
    </row>
    <row r="724" spans="2:18">
      <c r="B724" s="124"/>
      <c r="C724" s="124"/>
      <c r="D724" s="124"/>
      <c r="E724" s="124"/>
      <c r="F724" s="125"/>
      <c r="G724" s="125"/>
      <c r="H724" s="125"/>
      <c r="I724" s="125"/>
      <c r="J724" s="125"/>
      <c r="K724" s="125"/>
      <c r="L724" s="125"/>
      <c r="M724" s="125"/>
      <c r="N724" s="125"/>
      <c r="O724" s="125"/>
      <c r="P724" s="125"/>
      <c r="Q724" s="125"/>
      <c r="R724" s="125"/>
    </row>
    <row r="725" spans="2:18">
      <c r="B725" s="124"/>
      <c r="C725" s="124"/>
      <c r="D725" s="124"/>
      <c r="E725" s="124"/>
      <c r="F725" s="125"/>
      <c r="G725" s="125"/>
      <c r="H725" s="125"/>
      <c r="I725" s="125"/>
      <c r="J725" s="125"/>
      <c r="K725" s="125"/>
      <c r="L725" s="125"/>
      <c r="M725" s="125"/>
      <c r="N725" s="125"/>
      <c r="O725" s="125"/>
      <c r="P725" s="125"/>
      <c r="Q725" s="125"/>
      <c r="R725" s="125"/>
    </row>
    <row r="726" spans="2:18">
      <c r="B726" s="124"/>
      <c r="C726" s="124"/>
      <c r="D726" s="124"/>
      <c r="E726" s="124"/>
      <c r="F726" s="125"/>
      <c r="G726" s="125"/>
      <c r="H726" s="125"/>
      <c r="I726" s="125"/>
      <c r="J726" s="125"/>
      <c r="K726" s="125"/>
      <c r="L726" s="125"/>
      <c r="M726" s="125"/>
      <c r="N726" s="125"/>
      <c r="O726" s="125"/>
      <c r="P726" s="125"/>
      <c r="Q726" s="125"/>
      <c r="R726" s="125"/>
    </row>
    <row r="727" spans="2:18">
      <c r="B727" s="124"/>
      <c r="C727" s="124"/>
      <c r="D727" s="124"/>
      <c r="E727" s="124"/>
      <c r="F727" s="125"/>
      <c r="G727" s="125"/>
      <c r="H727" s="125"/>
      <c r="I727" s="125"/>
      <c r="J727" s="125"/>
      <c r="K727" s="125"/>
      <c r="L727" s="125"/>
      <c r="M727" s="125"/>
      <c r="N727" s="125"/>
      <c r="O727" s="125"/>
      <c r="P727" s="125"/>
      <c r="Q727" s="125"/>
      <c r="R727" s="125"/>
    </row>
    <row r="728" spans="2:18">
      <c r="B728" s="124"/>
      <c r="C728" s="124"/>
      <c r="D728" s="124"/>
      <c r="E728" s="124"/>
      <c r="F728" s="125"/>
      <c r="G728" s="125"/>
      <c r="H728" s="125"/>
      <c r="I728" s="125"/>
      <c r="J728" s="125"/>
      <c r="K728" s="125"/>
      <c r="L728" s="125"/>
      <c r="M728" s="125"/>
      <c r="N728" s="125"/>
      <c r="O728" s="125"/>
      <c r="P728" s="125"/>
      <c r="Q728" s="125"/>
      <c r="R728" s="125"/>
    </row>
    <row r="729" spans="2:18">
      <c r="B729" s="124"/>
      <c r="C729" s="124"/>
      <c r="D729" s="124"/>
      <c r="E729" s="124"/>
      <c r="F729" s="125"/>
      <c r="G729" s="125"/>
      <c r="H729" s="125"/>
      <c r="I729" s="125"/>
      <c r="J729" s="125"/>
      <c r="K729" s="125"/>
      <c r="L729" s="125"/>
      <c r="M729" s="125"/>
      <c r="N729" s="125"/>
      <c r="O729" s="125"/>
      <c r="P729" s="125"/>
      <c r="Q729" s="125"/>
      <c r="R729" s="125"/>
    </row>
    <row r="730" spans="2:18">
      <c r="B730" s="124"/>
      <c r="C730" s="124"/>
      <c r="D730" s="124"/>
      <c r="E730" s="124"/>
      <c r="F730" s="125"/>
      <c r="G730" s="125"/>
      <c r="H730" s="125"/>
      <c r="I730" s="125"/>
      <c r="J730" s="125"/>
      <c r="K730" s="125"/>
      <c r="L730" s="125"/>
      <c r="M730" s="125"/>
      <c r="N730" s="125"/>
      <c r="O730" s="125"/>
      <c r="P730" s="125"/>
      <c r="Q730" s="125"/>
      <c r="R730" s="125"/>
    </row>
    <row r="731" spans="2:18">
      <c r="B731" s="124"/>
      <c r="C731" s="124"/>
      <c r="D731" s="124"/>
      <c r="E731" s="124"/>
      <c r="F731" s="125"/>
      <c r="G731" s="125"/>
      <c r="H731" s="125"/>
      <c r="I731" s="125"/>
      <c r="J731" s="125"/>
      <c r="K731" s="125"/>
      <c r="L731" s="125"/>
      <c r="M731" s="125"/>
      <c r="N731" s="125"/>
      <c r="O731" s="125"/>
      <c r="P731" s="125"/>
      <c r="Q731" s="125"/>
      <c r="R731" s="125"/>
    </row>
    <row r="732" spans="2:18">
      <c r="B732" s="124"/>
      <c r="C732" s="124"/>
      <c r="D732" s="124"/>
      <c r="E732" s="124"/>
      <c r="F732" s="125"/>
      <c r="G732" s="125"/>
      <c r="H732" s="125"/>
      <c r="I732" s="125"/>
      <c r="J732" s="125"/>
      <c r="K732" s="125"/>
      <c r="L732" s="125"/>
      <c r="M732" s="125"/>
      <c r="N732" s="125"/>
      <c r="O732" s="125"/>
      <c r="P732" s="125"/>
      <c r="Q732" s="125"/>
      <c r="R732" s="125"/>
    </row>
    <row r="733" spans="2:18">
      <c r="B733" s="124"/>
      <c r="C733" s="124"/>
      <c r="D733" s="124"/>
      <c r="E733" s="124"/>
      <c r="F733" s="125"/>
      <c r="G733" s="125"/>
      <c r="H733" s="125"/>
      <c r="I733" s="125"/>
      <c r="J733" s="125"/>
      <c r="K733" s="125"/>
      <c r="L733" s="125"/>
      <c r="M733" s="125"/>
      <c r="N733" s="125"/>
      <c r="O733" s="125"/>
      <c r="P733" s="125"/>
      <c r="Q733" s="125"/>
      <c r="R733" s="125"/>
    </row>
    <row r="734" spans="2:18">
      <c r="B734" s="124"/>
      <c r="C734" s="124"/>
      <c r="D734" s="124"/>
      <c r="E734" s="124"/>
      <c r="F734" s="125"/>
      <c r="G734" s="125"/>
      <c r="H734" s="125"/>
      <c r="I734" s="125"/>
      <c r="J734" s="125"/>
      <c r="K734" s="125"/>
      <c r="L734" s="125"/>
      <c r="M734" s="125"/>
      <c r="N734" s="125"/>
      <c r="O734" s="125"/>
      <c r="P734" s="125"/>
      <c r="Q734" s="125"/>
      <c r="R734" s="125"/>
    </row>
    <row r="735" spans="2:18">
      <c r="B735" s="124"/>
      <c r="C735" s="124"/>
      <c r="D735" s="124"/>
      <c r="E735" s="124"/>
      <c r="F735" s="125"/>
      <c r="G735" s="125"/>
      <c r="H735" s="125"/>
      <c r="I735" s="125"/>
      <c r="J735" s="125"/>
      <c r="K735" s="125"/>
      <c r="L735" s="125"/>
      <c r="M735" s="125"/>
      <c r="N735" s="125"/>
      <c r="O735" s="125"/>
      <c r="P735" s="125"/>
      <c r="Q735" s="125"/>
      <c r="R735" s="125"/>
    </row>
    <row r="736" spans="2:18">
      <c r="B736" s="124"/>
      <c r="C736" s="124"/>
      <c r="D736" s="124"/>
      <c r="E736" s="124"/>
      <c r="F736" s="125"/>
      <c r="G736" s="125"/>
      <c r="H736" s="125"/>
      <c r="I736" s="125"/>
      <c r="J736" s="125"/>
      <c r="K736" s="125"/>
      <c r="L736" s="125"/>
      <c r="M736" s="125"/>
      <c r="N736" s="125"/>
      <c r="O736" s="125"/>
      <c r="P736" s="125"/>
      <c r="Q736" s="125"/>
      <c r="R736" s="125"/>
    </row>
    <row r="737" spans="2:18">
      <c r="B737" s="124"/>
      <c r="C737" s="124"/>
      <c r="D737" s="124"/>
      <c r="E737" s="124"/>
      <c r="F737" s="125"/>
      <c r="G737" s="125"/>
      <c r="H737" s="125"/>
      <c r="I737" s="125"/>
      <c r="J737" s="125"/>
      <c r="K737" s="125"/>
      <c r="L737" s="125"/>
      <c r="M737" s="125"/>
      <c r="N737" s="125"/>
      <c r="O737" s="125"/>
      <c r="P737" s="125"/>
      <c r="Q737" s="125"/>
      <c r="R737" s="125"/>
    </row>
    <row r="738" spans="2:18">
      <c r="B738" s="124"/>
      <c r="C738" s="124"/>
      <c r="D738" s="124"/>
      <c r="E738" s="124"/>
      <c r="F738" s="125"/>
      <c r="G738" s="125"/>
      <c r="H738" s="125"/>
      <c r="I738" s="125"/>
      <c r="J738" s="125"/>
      <c r="K738" s="125"/>
      <c r="L738" s="125"/>
      <c r="M738" s="125"/>
      <c r="N738" s="125"/>
      <c r="O738" s="125"/>
      <c r="P738" s="125"/>
      <c r="Q738" s="125"/>
      <c r="R738" s="125"/>
    </row>
    <row r="739" spans="2:18">
      <c r="B739" s="124"/>
      <c r="C739" s="124"/>
      <c r="D739" s="124"/>
      <c r="E739" s="124"/>
      <c r="F739" s="125"/>
      <c r="G739" s="125"/>
      <c r="H739" s="125"/>
      <c r="I739" s="125"/>
      <c r="J739" s="125"/>
      <c r="K739" s="125"/>
      <c r="L739" s="125"/>
      <c r="M739" s="125"/>
      <c r="N739" s="125"/>
      <c r="O739" s="125"/>
      <c r="P739" s="125"/>
      <c r="Q739" s="125"/>
      <c r="R739" s="125"/>
    </row>
    <row r="740" spans="2:18">
      <c r="B740" s="124"/>
      <c r="C740" s="124"/>
      <c r="D740" s="124"/>
      <c r="E740" s="124"/>
      <c r="F740" s="125"/>
      <c r="G740" s="125"/>
      <c r="H740" s="125"/>
      <c r="I740" s="125"/>
      <c r="J740" s="125"/>
      <c r="K740" s="125"/>
      <c r="L740" s="125"/>
      <c r="M740" s="125"/>
      <c r="N740" s="125"/>
      <c r="O740" s="125"/>
      <c r="P740" s="125"/>
      <c r="Q740" s="125"/>
      <c r="R740" s="125"/>
    </row>
    <row r="741" spans="2:18">
      <c r="B741" s="124"/>
      <c r="C741" s="124"/>
      <c r="D741" s="124"/>
      <c r="E741" s="124"/>
      <c r="F741" s="125"/>
      <c r="G741" s="125"/>
      <c r="H741" s="125"/>
      <c r="I741" s="125"/>
      <c r="J741" s="125"/>
      <c r="K741" s="125"/>
      <c r="L741" s="125"/>
      <c r="M741" s="125"/>
      <c r="N741" s="125"/>
      <c r="O741" s="125"/>
      <c r="P741" s="125"/>
      <c r="Q741" s="125"/>
      <c r="R741" s="125"/>
    </row>
    <row r="742" spans="2:18">
      <c r="B742" s="124"/>
      <c r="C742" s="124"/>
      <c r="D742" s="124"/>
      <c r="E742" s="124"/>
      <c r="F742" s="125"/>
      <c r="G742" s="125"/>
      <c r="H742" s="125"/>
      <c r="I742" s="125"/>
      <c r="J742" s="125"/>
      <c r="K742" s="125"/>
      <c r="L742" s="125"/>
      <c r="M742" s="125"/>
      <c r="N742" s="125"/>
      <c r="O742" s="125"/>
      <c r="P742" s="125"/>
      <c r="Q742" s="125"/>
      <c r="R742" s="125"/>
    </row>
    <row r="743" spans="2:18">
      <c r="B743" s="124"/>
      <c r="C743" s="124"/>
      <c r="D743" s="124"/>
      <c r="E743" s="124"/>
      <c r="F743" s="125"/>
      <c r="G743" s="125"/>
      <c r="H743" s="125"/>
      <c r="I743" s="125"/>
      <c r="J743" s="125"/>
      <c r="K743" s="125"/>
      <c r="L743" s="125"/>
      <c r="M743" s="125"/>
      <c r="N743" s="125"/>
      <c r="O743" s="125"/>
      <c r="P743" s="125"/>
      <c r="Q743" s="125"/>
      <c r="R743" s="125"/>
    </row>
    <row r="744" spans="2:18">
      <c r="B744" s="124"/>
      <c r="C744" s="124"/>
      <c r="D744" s="124"/>
      <c r="E744" s="124"/>
      <c r="F744" s="125"/>
      <c r="G744" s="125"/>
      <c r="H744" s="125"/>
      <c r="I744" s="125"/>
      <c r="J744" s="125"/>
      <c r="K744" s="125"/>
      <c r="L744" s="125"/>
      <c r="M744" s="125"/>
      <c r="N744" s="125"/>
      <c r="O744" s="125"/>
      <c r="P744" s="125"/>
      <c r="Q744" s="125"/>
      <c r="R744" s="125"/>
    </row>
    <row r="745" spans="2:18">
      <c r="B745" s="124"/>
      <c r="C745" s="124"/>
      <c r="D745" s="124"/>
      <c r="E745" s="124"/>
      <c r="F745" s="125"/>
      <c r="G745" s="125"/>
      <c r="H745" s="125"/>
      <c r="I745" s="125"/>
      <c r="J745" s="125"/>
      <c r="K745" s="125"/>
      <c r="L745" s="125"/>
      <c r="M745" s="125"/>
      <c r="N745" s="125"/>
      <c r="O745" s="125"/>
      <c r="P745" s="125"/>
      <c r="Q745" s="125"/>
      <c r="R745" s="125"/>
    </row>
    <row r="746" spans="2:18">
      <c r="B746" s="124"/>
      <c r="C746" s="124"/>
      <c r="D746" s="124"/>
      <c r="E746" s="124"/>
      <c r="F746" s="125"/>
      <c r="G746" s="125"/>
      <c r="H746" s="125"/>
      <c r="I746" s="125"/>
      <c r="J746" s="125"/>
      <c r="K746" s="125"/>
      <c r="L746" s="125"/>
      <c r="M746" s="125"/>
      <c r="N746" s="125"/>
      <c r="O746" s="125"/>
      <c r="P746" s="125"/>
      <c r="Q746" s="125"/>
      <c r="R746" s="125"/>
    </row>
    <row r="747" spans="2:18">
      <c r="B747" s="124"/>
      <c r="C747" s="124"/>
      <c r="D747" s="124"/>
      <c r="E747" s="124"/>
      <c r="F747" s="125"/>
      <c r="G747" s="125"/>
      <c r="H747" s="125"/>
      <c r="I747" s="125"/>
      <c r="J747" s="125"/>
      <c r="K747" s="125"/>
      <c r="L747" s="125"/>
      <c r="M747" s="125"/>
      <c r="N747" s="125"/>
      <c r="O747" s="125"/>
      <c r="P747" s="125"/>
      <c r="Q747" s="125"/>
      <c r="R747" s="125"/>
    </row>
    <row r="748" spans="2:18">
      <c r="B748" s="124"/>
      <c r="C748" s="124"/>
      <c r="D748" s="124"/>
      <c r="E748" s="124"/>
      <c r="F748" s="125"/>
      <c r="G748" s="125"/>
      <c r="H748" s="125"/>
      <c r="I748" s="125"/>
      <c r="J748" s="125"/>
      <c r="K748" s="125"/>
      <c r="L748" s="125"/>
      <c r="M748" s="125"/>
      <c r="N748" s="125"/>
      <c r="O748" s="125"/>
      <c r="P748" s="125"/>
      <c r="Q748" s="125"/>
      <c r="R748" s="125"/>
    </row>
    <row r="749" spans="2:18">
      <c r="B749" s="124"/>
      <c r="C749" s="124"/>
      <c r="D749" s="124"/>
      <c r="E749" s="124"/>
      <c r="F749" s="125"/>
      <c r="G749" s="125"/>
      <c r="H749" s="125"/>
      <c r="I749" s="125"/>
      <c r="J749" s="125"/>
      <c r="K749" s="125"/>
      <c r="L749" s="125"/>
      <c r="M749" s="125"/>
      <c r="N749" s="125"/>
      <c r="O749" s="125"/>
      <c r="P749" s="125"/>
      <c r="Q749" s="125"/>
      <c r="R749" s="125"/>
    </row>
    <row r="750" spans="2:18">
      <c r="B750" s="124"/>
      <c r="C750" s="124"/>
      <c r="D750" s="124"/>
      <c r="E750" s="124"/>
      <c r="F750" s="125"/>
      <c r="G750" s="125"/>
      <c r="H750" s="125"/>
      <c r="I750" s="125"/>
      <c r="J750" s="125"/>
      <c r="K750" s="125"/>
      <c r="L750" s="125"/>
      <c r="M750" s="125"/>
      <c r="N750" s="125"/>
      <c r="O750" s="125"/>
      <c r="P750" s="125"/>
      <c r="Q750" s="125"/>
      <c r="R750" s="125"/>
    </row>
    <row r="751" spans="2:18">
      <c r="B751" s="124"/>
      <c r="C751" s="124"/>
      <c r="D751" s="124"/>
      <c r="E751" s="124"/>
      <c r="F751" s="125"/>
      <c r="G751" s="125"/>
      <c r="H751" s="125"/>
      <c r="I751" s="125"/>
      <c r="J751" s="125"/>
      <c r="K751" s="125"/>
      <c r="L751" s="125"/>
      <c r="M751" s="125"/>
      <c r="N751" s="125"/>
      <c r="O751" s="125"/>
      <c r="P751" s="125"/>
      <c r="Q751" s="125"/>
      <c r="R751" s="125"/>
    </row>
    <row r="752" spans="2:18">
      <c r="B752" s="124"/>
      <c r="C752" s="124"/>
      <c r="D752" s="124"/>
      <c r="E752" s="124"/>
      <c r="F752" s="125"/>
      <c r="G752" s="125"/>
      <c r="H752" s="125"/>
      <c r="I752" s="125"/>
      <c r="J752" s="125"/>
      <c r="K752" s="125"/>
      <c r="L752" s="125"/>
      <c r="M752" s="125"/>
      <c r="N752" s="125"/>
      <c r="O752" s="125"/>
      <c r="P752" s="125"/>
      <c r="Q752" s="125"/>
      <c r="R752" s="125"/>
    </row>
    <row r="753" spans="2:18">
      <c r="B753" s="124"/>
      <c r="C753" s="124"/>
      <c r="D753" s="124"/>
      <c r="E753" s="124"/>
      <c r="F753" s="125"/>
      <c r="G753" s="125"/>
      <c r="H753" s="125"/>
      <c r="I753" s="125"/>
      <c r="J753" s="125"/>
      <c r="K753" s="125"/>
      <c r="L753" s="125"/>
      <c r="M753" s="125"/>
      <c r="N753" s="125"/>
      <c r="O753" s="125"/>
      <c r="P753" s="125"/>
      <c r="Q753" s="125"/>
      <c r="R753" s="125"/>
    </row>
    <row r="754" spans="2:18">
      <c r="B754" s="124"/>
      <c r="C754" s="124"/>
      <c r="D754" s="124"/>
      <c r="E754" s="124"/>
      <c r="F754" s="125"/>
      <c r="G754" s="125"/>
      <c r="H754" s="125"/>
      <c r="I754" s="125"/>
      <c r="J754" s="125"/>
      <c r="K754" s="125"/>
      <c r="L754" s="125"/>
      <c r="M754" s="125"/>
      <c r="N754" s="125"/>
      <c r="O754" s="125"/>
      <c r="P754" s="125"/>
      <c r="Q754" s="125"/>
      <c r="R754" s="125"/>
    </row>
    <row r="755" spans="2:18">
      <c r="B755" s="124"/>
      <c r="C755" s="124"/>
      <c r="D755" s="124"/>
      <c r="E755" s="124"/>
      <c r="F755" s="125"/>
      <c r="G755" s="125"/>
      <c r="H755" s="125"/>
      <c r="I755" s="125"/>
      <c r="J755" s="125"/>
      <c r="K755" s="125"/>
      <c r="L755" s="125"/>
      <c r="M755" s="125"/>
      <c r="N755" s="125"/>
      <c r="O755" s="125"/>
      <c r="P755" s="125"/>
      <c r="Q755" s="125"/>
      <c r="R755" s="125"/>
    </row>
    <row r="756" spans="2:18">
      <c r="B756" s="124"/>
      <c r="C756" s="124"/>
      <c r="D756" s="124"/>
      <c r="E756" s="124"/>
      <c r="F756" s="125"/>
      <c r="G756" s="125"/>
      <c r="H756" s="125"/>
      <c r="I756" s="125"/>
      <c r="J756" s="125"/>
      <c r="K756" s="125"/>
      <c r="L756" s="125"/>
      <c r="M756" s="125"/>
      <c r="N756" s="125"/>
      <c r="O756" s="125"/>
      <c r="P756" s="125"/>
      <c r="Q756" s="125"/>
      <c r="R756" s="125"/>
    </row>
    <row r="757" spans="2:18">
      <c r="B757" s="124"/>
      <c r="C757" s="124"/>
      <c r="D757" s="124"/>
      <c r="E757" s="124"/>
      <c r="F757" s="125"/>
      <c r="G757" s="125"/>
      <c r="H757" s="125"/>
      <c r="I757" s="125"/>
      <c r="J757" s="125"/>
      <c r="K757" s="125"/>
      <c r="L757" s="125"/>
      <c r="M757" s="125"/>
      <c r="N757" s="125"/>
      <c r="O757" s="125"/>
      <c r="P757" s="125"/>
      <c r="Q757" s="125"/>
      <c r="R757" s="125"/>
    </row>
    <row r="758" spans="2:18">
      <c r="B758" s="124"/>
      <c r="C758" s="124"/>
      <c r="D758" s="124"/>
      <c r="E758" s="124"/>
      <c r="F758" s="125"/>
      <c r="G758" s="125"/>
      <c r="H758" s="125"/>
      <c r="I758" s="125"/>
      <c r="J758" s="125"/>
      <c r="K758" s="125"/>
      <c r="L758" s="125"/>
      <c r="M758" s="125"/>
      <c r="N758" s="125"/>
      <c r="O758" s="125"/>
      <c r="P758" s="125"/>
      <c r="Q758" s="125"/>
      <c r="R758" s="125"/>
    </row>
    <row r="759" spans="2:18">
      <c r="B759" s="124"/>
      <c r="C759" s="124"/>
      <c r="D759" s="124"/>
      <c r="E759" s="124"/>
      <c r="F759" s="125"/>
      <c r="G759" s="125"/>
      <c r="H759" s="125"/>
      <c r="I759" s="125"/>
      <c r="J759" s="125"/>
      <c r="K759" s="125"/>
      <c r="L759" s="125"/>
      <c r="M759" s="125"/>
      <c r="N759" s="125"/>
      <c r="O759" s="125"/>
      <c r="P759" s="125"/>
      <c r="Q759" s="125"/>
      <c r="R759" s="125"/>
    </row>
    <row r="760" spans="2:18">
      <c r="B760" s="124"/>
      <c r="C760" s="124"/>
      <c r="D760" s="124"/>
      <c r="E760" s="124"/>
      <c r="F760" s="125"/>
      <c r="G760" s="125"/>
      <c r="H760" s="125"/>
      <c r="I760" s="125"/>
      <c r="J760" s="125"/>
      <c r="K760" s="125"/>
      <c r="L760" s="125"/>
      <c r="M760" s="125"/>
      <c r="N760" s="125"/>
      <c r="O760" s="125"/>
      <c r="P760" s="125"/>
      <c r="Q760" s="125"/>
      <c r="R760" s="125"/>
    </row>
    <row r="761" spans="2:18">
      <c r="B761" s="124"/>
      <c r="C761" s="124"/>
      <c r="D761" s="124"/>
      <c r="E761" s="124"/>
      <c r="F761" s="125"/>
      <c r="G761" s="125"/>
      <c r="H761" s="125"/>
      <c r="I761" s="125"/>
      <c r="J761" s="125"/>
      <c r="K761" s="125"/>
      <c r="L761" s="125"/>
      <c r="M761" s="125"/>
      <c r="N761" s="125"/>
      <c r="O761" s="125"/>
      <c r="P761" s="125"/>
      <c r="Q761" s="125"/>
      <c r="R761" s="125"/>
    </row>
    <row r="762" spans="2:18">
      <c r="B762" s="124"/>
      <c r="C762" s="124"/>
      <c r="D762" s="124"/>
      <c r="E762" s="124"/>
      <c r="F762" s="125"/>
      <c r="G762" s="125"/>
      <c r="H762" s="125"/>
      <c r="I762" s="125"/>
      <c r="J762" s="125"/>
      <c r="K762" s="125"/>
      <c r="L762" s="125"/>
      <c r="M762" s="125"/>
      <c r="N762" s="125"/>
      <c r="O762" s="125"/>
      <c r="P762" s="125"/>
      <c r="Q762" s="125"/>
      <c r="R762" s="125"/>
    </row>
    <row r="763" spans="2:18">
      <c r="B763" s="124"/>
      <c r="C763" s="124"/>
      <c r="D763" s="124"/>
      <c r="E763" s="124"/>
      <c r="F763" s="125"/>
      <c r="G763" s="125"/>
      <c r="H763" s="125"/>
      <c r="I763" s="125"/>
      <c r="J763" s="125"/>
      <c r="K763" s="125"/>
      <c r="L763" s="125"/>
      <c r="M763" s="125"/>
      <c r="N763" s="125"/>
      <c r="O763" s="125"/>
      <c r="P763" s="125"/>
      <c r="Q763" s="125"/>
      <c r="R763" s="125"/>
    </row>
    <row r="764" spans="2:18">
      <c r="B764" s="124"/>
      <c r="C764" s="124"/>
      <c r="D764" s="124"/>
      <c r="E764" s="124"/>
      <c r="F764" s="125"/>
      <c r="G764" s="125"/>
      <c r="H764" s="125"/>
      <c r="I764" s="125"/>
      <c r="J764" s="125"/>
      <c r="K764" s="125"/>
      <c r="L764" s="125"/>
      <c r="M764" s="125"/>
      <c r="N764" s="125"/>
      <c r="O764" s="125"/>
      <c r="P764" s="125"/>
      <c r="Q764" s="125"/>
      <c r="R764" s="125"/>
    </row>
    <row r="765" spans="2:18">
      <c r="B765" s="124"/>
      <c r="C765" s="124"/>
      <c r="D765" s="124"/>
      <c r="E765" s="124"/>
      <c r="F765" s="125"/>
      <c r="G765" s="125"/>
      <c r="H765" s="125"/>
      <c r="I765" s="125"/>
      <c r="J765" s="125"/>
      <c r="K765" s="125"/>
      <c r="L765" s="125"/>
      <c r="M765" s="125"/>
      <c r="N765" s="125"/>
      <c r="O765" s="125"/>
      <c r="P765" s="125"/>
      <c r="Q765" s="125"/>
      <c r="R765" s="125"/>
    </row>
    <row r="766" spans="2:18">
      <c r="B766" s="124"/>
      <c r="C766" s="124"/>
      <c r="D766" s="124"/>
      <c r="E766" s="124"/>
      <c r="F766" s="125"/>
      <c r="G766" s="125"/>
      <c r="H766" s="125"/>
      <c r="I766" s="125"/>
      <c r="J766" s="125"/>
      <c r="K766" s="125"/>
      <c r="L766" s="125"/>
      <c r="M766" s="125"/>
      <c r="N766" s="125"/>
      <c r="O766" s="125"/>
      <c r="P766" s="125"/>
      <c r="Q766" s="125"/>
      <c r="R766" s="125"/>
    </row>
    <row r="767" spans="2:18">
      <c r="B767" s="124"/>
      <c r="C767" s="124"/>
      <c r="D767" s="124"/>
      <c r="E767" s="124"/>
      <c r="F767" s="125"/>
      <c r="G767" s="125"/>
      <c r="H767" s="125"/>
      <c r="I767" s="125"/>
      <c r="J767" s="125"/>
      <c r="K767" s="125"/>
      <c r="L767" s="125"/>
      <c r="M767" s="125"/>
      <c r="N767" s="125"/>
      <c r="O767" s="125"/>
      <c r="P767" s="125"/>
      <c r="Q767" s="125"/>
      <c r="R767" s="125"/>
    </row>
    <row r="768" spans="2:18">
      <c r="B768" s="124"/>
      <c r="C768" s="124"/>
      <c r="D768" s="124"/>
      <c r="E768" s="124"/>
      <c r="F768" s="125"/>
      <c r="G768" s="125"/>
      <c r="H768" s="125"/>
      <c r="I768" s="125"/>
      <c r="J768" s="125"/>
      <c r="K768" s="125"/>
      <c r="L768" s="125"/>
      <c r="M768" s="125"/>
      <c r="N768" s="125"/>
      <c r="O768" s="125"/>
      <c r="P768" s="125"/>
      <c r="Q768" s="125"/>
      <c r="R768" s="125"/>
    </row>
    <row r="769" spans="2:18">
      <c r="B769" s="124"/>
      <c r="C769" s="124"/>
      <c r="D769" s="124"/>
      <c r="E769" s="124"/>
      <c r="F769" s="125"/>
      <c r="G769" s="125"/>
      <c r="H769" s="125"/>
      <c r="I769" s="125"/>
      <c r="J769" s="125"/>
      <c r="K769" s="125"/>
      <c r="L769" s="125"/>
      <c r="M769" s="125"/>
      <c r="N769" s="125"/>
      <c r="O769" s="125"/>
      <c r="P769" s="125"/>
      <c r="Q769" s="125"/>
      <c r="R769" s="125"/>
    </row>
    <row r="770" spans="2:18">
      <c r="B770" s="124"/>
      <c r="C770" s="124"/>
      <c r="D770" s="124"/>
      <c r="E770" s="124"/>
      <c r="F770" s="125"/>
      <c r="G770" s="125"/>
      <c r="H770" s="125"/>
      <c r="I770" s="125"/>
      <c r="J770" s="125"/>
      <c r="K770" s="125"/>
      <c r="L770" s="125"/>
      <c r="M770" s="125"/>
      <c r="N770" s="125"/>
      <c r="O770" s="125"/>
      <c r="P770" s="125"/>
      <c r="Q770" s="125"/>
      <c r="R770" s="125"/>
    </row>
    <row r="771" spans="2:18">
      <c r="B771" s="124"/>
      <c r="C771" s="124"/>
      <c r="D771" s="124"/>
      <c r="E771" s="124"/>
      <c r="F771" s="125"/>
      <c r="G771" s="125"/>
      <c r="H771" s="125"/>
      <c r="I771" s="125"/>
      <c r="J771" s="125"/>
      <c r="K771" s="125"/>
      <c r="L771" s="125"/>
      <c r="M771" s="125"/>
      <c r="N771" s="125"/>
      <c r="O771" s="125"/>
      <c r="P771" s="125"/>
      <c r="Q771" s="125"/>
      <c r="R771" s="125"/>
    </row>
    <row r="772" spans="2:18">
      <c r="B772" s="124"/>
      <c r="C772" s="124"/>
      <c r="D772" s="124"/>
      <c r="E772" s="124"/>
      <c r="F772" s="125"/>
      <c r="G772" s="125"/>
      <c r="H772" s="125"/>
      <c r="I772" s="125"/>
      <c r="J772" s="125"/>
      <c r="K772" s="125"/>
      <c r="L772" s="125"/>
      <c r="M772" s="125"/>
      <c r="N772" s="125"/>
      <c r="O772" s="125"/>
      <c r="P772" s="125"/>
      <c r="Q772" s="125"/>
      <c r="R772" s="125"/>
    </row>
    <row r="773" spans="2:18">
      <c r="B773" s="124"/>
      <c r="C773" s="124"/>
      <c r="D773" s="124"/>
      <c r="E773" s="124"/>
      <c r="F773" s="125"/>
      <c r="G773" s="125"/>
      <c r="H773" s="125"/>
      <c r="I773" s="125"/>
      <c r="J773" s="125"/>
      <c r="K773" s="125"/>
      <c r="L773" s="125"/>
      <c r="M773" s="125"/>
      <c r="N773" s="125"/>
      <c r="O773" s="125"/>
      <c r="P773" s="125"/>
      <c r="Q773" s="125"/>
      <c r="R773" s="125"/>
    </row>
    <row r="774" spans="2:18">
      <c r="B774" s="124"/>
      <c r="C774" s="124"/>
      <c r="D774" s="124"/>
      <c r="E774" s="124"/>
      <c r="F774" s="125"/>
      <c r="G774" s="125"/>
      <c r="H774" s="125"/>
      <c r="I774" s="125"/>
      <c r="J774" s="125"/>
      <c r="K774" s="125"/>
      <c r="L774" s="125"/>
      <c r="M774" s="125"/>
      <c r="N774" s="125"/>
      <c r="O774" s="125"/>
      <c r="P774" s="125"/>
      <c r="Q774" s="125"/>
      <c r="R774" s="125"/>
    </row>
    <row r="775" spans="2:18">
      <c r="B775" s="124"/>
      <c r="C775" s="124"/>
      <c r="D775" s="124"/>
      <c r="E775" s="124"/>
      <c r="F775" s="125"/>
      <c r="G775" s="125"/>
      <c r="H775" s="125"/>
      <c r="I775" s="125"/>
      <c r="J775" s="125"/>
      <c r="K775" s="125"/>
      <c r="L775" s="125"/>
      <c r="M775" s="125"/>
      <c r="N775" s="125"/>
      <c r="O775" s="125"/>
      <c r="P775" s="125"/>
      <c r="Q775" s="125"/>
      <c r="R775" s="125"/>
    </row>
    <row r="776" spans="2:18">
      <c r="B776" s="124"/>
      <c r="C776" s="124"/>
      <c r="D776" s="124"/>
      <c r="E776" s="124"/>
      <c r="F776" s="125"/>
      <c r="G776" s="125"/>
      <c r="H776" s="125"/>
      <c r="I776" s="125"/>
      <c r="J776" s="125"/>
      <c r="K776" s="125"/>
      <c r="L776" s="125"/>
      <c r="M776" s="125"/>
      <c r="N776" s="125"/>
      <c r="O776" s="125"/>
      <c r="P776" s="125"/>
      <c r="Q776" s="125"/>
      <c r="R776" s="125"/>
    </row>
    <row r="777" spans="2:18">
      <c r="B777" s="124"/>
      <c r="C777" s="124"/>
      <c r="D777" s="124"/>
      <c r="E777" s="124"/>
      <c r="F777" s="125"/>
      <c r="G777" s="125"/>
      <c r="H777" s="125"/>
      <c r="I777" s="125"/>
      <c r="J777" s="125"/>
      <c r="K777" s="125"/>
      <c r="L777" s="125"/>
      <c r="M777" s="125"/>
      <c r="N777" s="125"/>
      <c r="O777" s="125"/>
      <c r="P777" s="125"/>
      <c r="Q777" s="125"/>
      <c r="R777" s="125"/>
    </row>
    <row r="778" spans="2:18">
      <c r="B778" s="124"/>
      <c r="C778" s="124"/>
      <c r="D778" s="124"/>
      <c r="E778" s="124"/>
      <c r="F778" s="125"/>
      <c r="G778" s="125"/>
      <c r="H778" s="125"/>
      <c r="I778" s="125"/>
      <c r="J778" s="125"/>
      <c r="K778" s="125"/>
      <c r="L778" s="125"/>
      <c r="M778" s="125"/>
      <c r="N778" s="125"/>
      <c r="O778" s="125"/>
      <c r="P778" s="125"/>
      <c r="Q778" s="125"/>
      <c r="R778" s="125"/>
    </row>
    <row r="779" spans="2:18">
      <c r="B779" s="124"/>
      <c r="C779" s="124"/>
      <c r="D779" s="124"/>
      <c r="E779" s="124"/>
      <c r="F779" s="125"/>
      <c r="G779" s="125"/>
      <c r="H779" s="125"/>
      <c r="I779" s="125"/>
      <c r="J779" s="125"/>
      <c r="K779" s="125"/>
      <c r="L779" s="125"/>
      <c r="M779" s="125"/>
      <c r="N779" s="125"/>
      <c r="O779" s="125"/>
      <c r="P779" s="125"/>
      <c r="Q779" s="125"/>
      <c r="R779" s="125"/>
    </row>
    <row r="780" spans="2:18">
      <c r="B780" s="124"/>
      <c r="C780" s="124"/>
      <c r="D780" s="124"/>
      <c r="E780" s="124"/>
      <c r="F780" s="125"/>
      <c r="G780" s="125"/>
      <c r="H780" s="125"/>
      <c r="I780" s="125"/>
      <c r="J780" s="125"/>
      <c r="K780" s="125"/>
      <c r="L780" s="125"/>
      <c r="M780" s="125"/>
      <c r="N780" s="125"/>
      <c r="O780" s="125"/>
      <c r="P780" s="125"/>
      <c r="Q780" s="125"/>
      <c r="R780" s="125"/>
    </row>
    <row r="781" spans="2:18">
      <c r="B781" s="124"/>
      <c r="C781" s="124"/>
      <c r="D781" s="124"/>
      <c r="E781" s="124"/>
      <c r="F781" s="125"/>
      <c r="G781" s="125"/>
      <c r="H781" s="125"/>
      <c r="I781" s="125"/>
      <c r="J781" s="125"/>
      <c r="K781" s="125"/>
      <c r="L781" s="125"/>
      <c r="M781" s="125"/>
      <c r="N781" s="125"/>
      <c r="O781" s="125"/>
      <c r="P781" s="125"/>
      <c r="Q781" s="125"/>
      <c r="R781" s="125"/>
    </row>
    <row r="782" spans="2:18">
      <c r="B782" s="124"/>
      <c r="C782" s="124"/>
      <c r="D782" s="124"/>
      <c r="E782" s="124"/>
      <c r="F782" s="125"/>
      <c r="G782" s="125"/>
      <c r="H782" s="125"/>
      <c r="I782" s="125"/>
      <c r="J782" s="125"/>
      <c r="K782" s="125"/>
      <c r="L782" s="125"/>
      <c r="M782" s="125"/>
      <c r="N782" s="125"/>
      <c r="O782" s="125"/>
      <c r="P782" s="125"/>
      <c r="Q782" s="125"/>
      <c r="R782" s="125"/>
    </row>
    <row r="783" spans="2:18">
      <c r="B783" s="124"/>
      <c r="C783" s="124"/>
      <c r="D783" s="124"/>
      <c r="E783" s="124"/>
      <c r="F783" s="125"/>
      <c r="G783" s="125"/>
      <c r="H783" s="125"/>
      <c r="I783" s="125"/>
      <c r="J783" s="125"/>
      <c r="K783" s="125"/>
      <c r="L783" s="125"/>
      <c r="M783" s="125"/>
      <c r="N783" s="125"/>
      <c r="O783" s="125"/>
      <c r="P783" s="125"/>
      <c r="Q783" s="125"/>
      <c r="R783" s="125"/>
    </row>
    <row r="784" spans="2:18">
      <c r="B784" s="124"/>
      <c r="C784" s="124"/>
      <c r="D784" s="124"/>
      <c r="E784" s="124"/>
      <c r="F784" s="125"/>
      <c r="G784" s="125"/>
      <c r="H784" s="125"/>
      <c r="I784" s="125"/>
      <c r="J784" s="125"/>
      <c r="K784" s="125"/>
      <c r="L784" s="125"/>
      <c r="M784" s="125"/>
      <c r="N784" s="125"/>
      <c r="O784" s="125"/>
      <c r="P784" s="125"/>
      <c r="Q784" s="125"/>
      <c r="R784" s="125"/>
    </row>
    <row r="785" spans="2:18">
      <c r="B785" s="124"/>
      <c r="C785" s="124"/>
      <c r="D785" s="124"/>
      <c r="E785" s="124"/>
      <c r="F785" s="125"/>
      <c r="G785" s="125"/>
      <c r="H785" s="125"/>
      <c r="I785" s="125"/>
      <c r="J785" s="125"/>
      <c r="K785" s="125"/>
      <c r="L785" s="125"/>
      <c r="M785" s="125"/>
      <c r="N785" s="125"/>
      <c r="O785" s="125"/>
      <c r="P785" s="125"/>
      <c r="Q785" s="125"/>
      <c r="R785" s="125"/>
    </row>
    <row r="786" spans="2:18">
      <c r="B786" s="124"/>
      <c r="C786" s="124"/>
      <c r="D786" s="124"/>
      <c r="E786" s="124"/>
      <c r="F786" s="125"/>
      <c r="G786" s="125"/>
      <c r="H786" s="125"/>
      <c r="I786" s="125"/>
      <c r="J786" s="125"/>
      <c r="K786" s="125"/>
      <c r="L786" s="125"/>
      <c r="M786" s="125"/>
      <c r="N786" s="125"/>
      <c r="O786" s="125"/>
      <c r="P786" s="125"/>
      <c r="Q786" s="125"/>
      <c r="R786" s="125"/>
    </row>
    <row r="787" spans="2:18">
      <c r="B787" s="124"/>
      <c r="C787" s="124"/>
      <c r="D787" s="124"/>
      <c r="E787" s="124"/>
      <c r="F787" s="125"/>
      <c r="G787" s="125"/>
      <c r="H787" s="125"/>
      <c r="I787" s="125"/>
      <c r="J787" s="125"/>
      <c r="K787" s="125"/>
      <c r="L787" s="125"/>
      <c r="M787" s="125"/>
      <c r="N787" s="125"/>
      <c r="O787" s="125"/>
      <c r="P787" s="125"/>
      <c r="Q787" s="125"/>
      <c r="R787" s="125"/>
    </row>
    <row r="788" spans="2:18">
      <c r="B788" s="124"/>
      <c r="C788" s="124"/>
      <c r="D788" s="124"/>
      <c r="E788" s="124"/>
      <c r="F788" s="125"/>
      <c r="G788" s="125"/>
      <c r="H788" s="125"/>
      <c r="I788" s="125"/>
      <c r="J788" s="125"/>
      <c r="K788" s="125"/>
      <c r="L788" s="125"/>
      <c r="M788" s="125"/>
      <c r="N788" s="125"/>
      <c r="O788" s="125"/>
      <c r="P788" s="125"/>
      <c r="Q788" s="125"/>
      <c r="R788" s="125"/>
    </row>
    <row r="789" spans="2:18">
      <c r="B789" s="124"/>
      <c r="C789" s="124"/>
      <c r="D789" s="124"/>
      <c r="E789" s="124"/>
      <c r="F789" s="125"/>
      <c r="G789" s="125"/>
      <c r="H789" s="125"/>
      <c r="I789" s="125"/>
      <c r="J789" s="125"/>
      <c r="K789" s="125"/>
      <c r="L789" s="125"/>
      <c r="M789" s="125"/>
      <c r="N789" s="125"/>
      <c r="O789" s="125"/>
      <c r="P789" s="125"/>
      <c r="Q789" s="125"/>
      <c r="R789" s="125"/>
    </row>
    <row r="790" spans="2:18">
      <c r="B790" s="124"/>
      <c r="C790" s="124"/>
      <c r="D790" s="124"/>
      <c r="E790" s="124"/>
      <c r="F790" s="125"/>
      <c r="G790" s="125"/>
      <c r="H790" s="125"/>
      <c r="I790" s="125"/>
      <c r="J790" s="125"/>
      <c r="K790" s="125"/>
      <c r="L790" s="125"/>
      <c r="M790" s="125"/>
      <c r="N790" s="125"/>
      <c r="O790" s="125"/>
      <c r="P790" s="125"/>
      <c r="Q790" s="125"/>
      <c r="R790" s="125"/>
    </row>
    <row r="791" spans="2:18">
      <c r="B791" s="124"/>
      <c r="C791" s="124"/>
      <c r="D791" s="124"/>
      <c r="E791" s="124"/>
      <c r="F791" s="125"/>
      <c r="G791" s="125"/>
      <c r="H791" s="125"/>
      <c r="I791" s="125"/>
      <c r="J791" s="125"/>
      <c r="K791" s="125"/>
      <c r="L791" s="125"/>
      <c r="M791" s="125"/>
      <c r="N791" s="125"/>
      <c r="O791" s="125"/>
      <c r="P791" s="125"/>
      <c r="Q791" s="125"/>
      <c r="R791" s="125"/>
    </row>
    <row r="792" spans="2:18">
      <c r="B792" s="124"/>
      <c r="C792" s="124"/>
      <c r="D792" s="124"/>
      <c r="E792" s="124"/>
      <c r="F792" s="125"/>
      <c r="G792" s="125"/>
      <c r="H792" s="125"/>
      <c r="I792" s="125"/>
      <c r="J792" s="125"/>
      <c r="K792" s="125"/>
      <c r="L792" s="125"/>
      <c r="M792" s="125"/>
      <c r="N792" s="125"/>
      <c r="O792" s="125"/>
      <c r="P792" s="125"/>
      <c r="Q792" s="125"/>
      <c r="R792" s="125"/>
    </row>
    <row r="793" spans="2:18">
      <c r="B793" s="124"/>
      <c r="C793" s="124"/>
      <c r="D793" s="124"/>
      <c r="E793" s="124"/>
      <c r="F793" s="125"/>
      <c r="G793" s="125"/>
      <c r="H793" s="125"/>
      <c r="I793" s="125"/>
      <c r="J793" s="125"/>
      <c r="K793" s="125"/>
      <c r="L793" s="125"/>
      <c r="M793" s="125"/>
      <c r="N793" s="125"/>
      <c r="O793" s="125"/>
      <c r="P793" s="125"/>
      <c r="Q793" s="125"/>
      <c r="R793" s="125"/>
    </row>
    <row r="794" spans="2:18">
      <c r="B794" s="124"/>
      <c r="C794" s="124"/>
      <c r="D794" s="124"/>
      <c r="E794" s="124"/>
      <c r="F794" s="125"/>
      <c r="G794" s="125"/>
      <c r="H794" s="125"/>
      <c r="I794" s="125"/>
      <c r="J794" s="125"/>
      <c r="K794" s="125"/>
      <c r="L794" s="125"/>
      <c r="M794" s="125"/>
      <c r="N794" s="125"/>
      <c r="O794" s="125"/>
      <c r="P794" s="125"/>
      <c r="Q794" s="125"/>
      <c r="R794" s="125"/>
    </row>
    <row r="795" spans="2:18">
      <c r="B795" s="124"/>
      <c r="C795" s="124"/>
      <c r="D795" s="124"/>
      <c r="E795" s="124"/>
      <c r="F795" s="125"/>
      <c r="G795" s="125"/>
      <c r="H795" s="125"/>
      <c r="I795" s="125"/>
      <c r="J795" s="125"/>
      <c r="K795" s="125"/>
      <c r="L795" s="125"/>
      <c r="M795" s="125"/>
      <c r="N795" s="125"/>
      <c r="O795" s="125"/>
      <c r="P795" s="125"/>
      <c r="Q795" s="125"/>
      <c r="R795" s="125"/>
    </row>
    <row r="796" spans="2:18">
      <c r="B796" s="124"/>
      <c r="C796" s="124"/>
      <c r="D796" s="124"/>
      <c r="E796" s="124"/>
      <c r="F796" s="125"/>
      <c r="G796" s="125"/>
      <c r="H796" s="125"/>
      <c r="I796" s="125"/>
      <c r="J796" s="125"/>
      <c r="K796" s="125"/>
      <c r="L796" s="125"/>
      <c r="M796" s="125"/>
      <c r="N796" s="125"/>
      <c r="O796" s="125"/>
      <c r="P796" s="125"/>
      <c r="Q796" s="125"/>
      <c r="R796" s="125"/>
    </row>
    <row r="797" spans="2:18">
      <c r="B797" s="124"/>
      <c r="C797" s="124"/>
      <c r="D797" s="124"/>
      <c r="E797" s="124"/>
      <c r="F797" s="125"/>
      <c r="G797" s="125"/>
      <c r="H797" s="125"/>
      <c r="I797" s="125"/>
      <c r="J797" s="125"/>
      <c r="K797" s="125"/>
      <c r="L797" s="125"/>
      <c r="M797" s="125"/>
      <c r="N797" s="125"/>
      <c r="O797" s="125"/>
      <c r="P797" s="125"/>
      <c r="Q797" s="125"/>
      <c r="R797" s="125"/>
    </row>
    <row r="798" spans="2:18">
      <c r="B798" s="124"/>
      <c r="C798" s="124"/>
      <c r="D798" s="124"/>
      <c r="E798" s="124"/>
      <c r="F798" s="125"/>
      <c r="G798" s="125"/>
      <c r="H798" s="125"/>
      <c r="I798" s="125"/>
      <c r="J798" s="125"/>
      <c r="K798" s="125"/>
      <c r="L798" s="125"/>
      <c r="M798" s="125"/>
      <c r="N798" s="125"/>
      <c r="O798" s="125"/>
      <c r="P798" s="125"/>
      <c r="Q798" s="125"/>
      <c r="R798" s="125"/>
    </row>
    <row r="799" spans="2:18">
      <c r="B799" s="124"/>
      <c r="C799" s="124"/>
      <c r="D799" s="124"/>
      <c r="E799" s="124"/>
      <c r="F799" s="125"/>
      <c r="G799" s="125"/>
      <c r="H799" s="125"/>
      <c r="I799" s="125"/>
      <c r="J799" s="125"/>
      <c r="K799" s="125"/>
      <c r="L799" s="125"/>
      <c r="M799" s="125"/>
      <c r="N799" s="125"/>
      <c r="O799" s="125"/>
      <c r="P799" s="125"/>
      <c r="Q799" s="125"/>
      <c r="R799" s="125"/>
    </row>
    <row r="800" spans="2:18">
      <c r="B800" s="124"/>
      <c r="C800" s="124"/>
      <c r="D800" s="124"/>
      <c r="E800" s="124"/>
      <c r="F800" s="125"/>
      <c r="G800" s="125"/>
      <c r="H800" s="125"/>
      <c r="I800" s="125"/>
      <c r="J800" s="125"/>
      <c r="K800" s="125"/>
      <c r="L800" s="125"/>
      <c r="M800" s="125"/>
      <c r="N800" s="125"/>
      <c r="O800" s="125"/>
      <c r="P800" s="125"/>
      <c r="Q800" s="125"/>
      <c r="R800" s="125"/>
    </row>
    <row r="801" spans="2:18">
      <c r="B801" s="124"/>
      <c r="C801" s="124"/>
      <c r="D801" s="124"/>
      <c r="E801" s="124"/>
      <c r="F801" s="125"/>
      <c r="G801" s="125"/>
      <c r="H801" s="125"/>
      <c r="I801" s="125"/>
      <c r="J801" s="125"/>
      <c r="K801" s="125"/>
      <c r="L801" s="125"/>
      <c r="M801" s="125"/>
      <c r="N801" s="125"/>
      <c r="O801" s="125"/>
      <c r="P801" s="125"/>
      <c r="Q801" s="125"/>
      <c r="R801" s="125"/>
    </row>
    <row r="802" spans="2:18">
      <c r="B802" s="124"/>
      <c r="C802" s="124"/>
      <c r="D802" s="124"/>
      <c r="E802" s="124"/>
      <c r="F802" s="125"/>
      <c r="G802" s="125"/>
      <c r="H802" s="125"/>
      <c r="I802" s="125"/>
      <c r="J802" s="125"/>
      <c r="K802" s="125"/>
      <c r="L802" s="125"/>
      <c r="M802" s="125"/>
      <c r="N802" s="125"/>
      <c r="O802" s="125"/>
      <c r="P802" s="125"/>
      <c r="Q802" s="125"/>
      <c r="R802" s="125"/>
    </row>
    <row r="803" spans="2:18">
      <c r="B803" s="124"/>
      <c r="C803" s="124"/>
      <c r="D803" s="124"/>
      <c r="E803" s="124"/>
      <c r="F803" s="125"/>
      <c r="G803" s="125"/>
      <c r="H803" s="125"/>
      <c r="I803" s="125"/>
      <c r="J803" s="125"/>
      <c r="K803" s="125"/>
      <c r="L803" s="125"/>
      <c r="M803" s="125"/>
      <c r="N803" s="125"/>
      <c r="O803" s="125"/>
      <c r="P803" s="125"/>
      <c r="Q803" s="125"/>
      <c r="R803" s="125"/>
    </row>
    <row r="804" spans="2:18">
      <c r="B804" s="124"/>
      <c r="C804" s="124"/>
      <c r="D804" s="124"/>
      <c r="E804" s="124"/>
      <c r="F804" s="125"/>
      <c r="G804" s="125"/>
      <c r="H804" s="125"/>
      <c r="I804" s="125"/>
      <c r="J804" s="125"/>
      <c r="K804" s="125"/>
      <c r="L804" s="125"/>
      <c r="M804" s="125"/>
      <c r="N804" s="125"/>
      <c r="O804" s="125"/>
      <c r="P804" s="125"/>
      <c r="Q804" s="125"/>
      <c r="R804" s="125"/>
    </row>
    <row r="805" spans="2:18">
      <c r="B805" s="124"/>
      <c r="C805" s="124"/>
      <c r="D805" s="124"/>
      <c r="E805" s="124"/>
      <c r="F805" s="125"/>
      <c r="G805" s="125"/>
      <c r="H805" s="125"/>
      <c r="I805" s="125"/>
      <c r="J805" s="125"/>
      <c r="K805" s="125"/>
      <c r="L805" s="125"/>
      <c r="M805" s="125"/>
      <c r="N805" s="125"/>
      <c r="O805" s="125"/>
      <c r="P805" s="125"/>
      <c r="Q805" s="125"/>
      <c r="R805" s="125"/>
    </row>
    <row r="806" spans="2:18">
      <c r="B806" s="124"/>
      <c r="C806" s="124"/>
      <c r="D806" s="124"/>
      <c r="E806" s="124"/>
      <c r="F806" s="125"/>
      <c r="G806" s="125"/>
      <c r="H806" s="125"/>
      <c r="I806" s="125"/>
      <c r="J806" s="125"/>
      <c r="K806" s="125"/>
      <c r="L806" s="125"/>
      <c r="M806" s="125"/>
      <c r="N806" s="125"/>
      <c r="O806" s="125"/>
      <c r="P806" s="125"/>
      <c r="Q806" s="125"/>
      <c r="R806" s="125"/>
    </row>
    <row r="807" spans="2:18">
      <c r="B807" s="124"/>
      <c r="C807" s="124"/>
      <c r="D807" s="124"/>
      <c r="E807" s="124"/>
      <c r="F807" s="125"/>
      <c r="G807" s="125"/>
      <c r="H807" s="125"/>
      <c r="I807" s="125"/>
      <c r="J807" s="125"/>
      <c r="K807" s="125"/>
      <c r="L807" s="125"/>
      <c r="M807" s="125"/>
      <c r="N807" s="125"/>
      <c r="O807" s="125"/>
      <c r="P807" s="125"/>
      <c r="Q807" s="125"/>
      <c r="R807" s="125"/>
    </row>
    <row r="808" spans="2:18">
      <c r="B808" s="124"/>
      <c r="C808" s="124"/>
      <c r="D808" s="124"/>
      <c r="E808" s="124"/>
      <c r="F808" s="125"/>
      <c r="G808" s="125"/>
      <c r="H808" s="125"/>
      <c r="I808" s="125"/>
      <c r="J808" s="125"/>
      <c r="K808" s="125"/>
      <c r="L808" s="125"/>
      <c r="M808" s="125"/>
      <c r="N808" s="125"/>
      <c r="O808" s="125"/>
      <c r="P808" s="125"/>
      <c r="Q808" s="125"/>
      <c r="R808" s="125"/>
    </row>
    <row r="809" spans="2:18">
      <c r="B809" s="124"/>
      <c r="C809" s="124"/>
      <c r="D809" s="124"/>
      <c r="E809" s="124"/>
      <c r="F809" s="125"/>
      <c r="G809" s="125"/>
      <c r="H809" s="125"/>
      <c r="I809" s="125"/>
      <c r="J809" s="125"/>
      <c r="K809" s="125"/>
      <c r="L809" s="125"/>
      <c r="M809" s="125"/>
      <c r="N809" s="125"/>
      <c r="O809" s="125"/>
      <c r="P809" s="125"/>
      <c r="Q809" s="125"/>
      <c r="R809" s="125"/>
    </row>
    <row r="810" spans="2:18">
      <c r="B810" s="124"/>
      <c r="C810" s="124"/>
      <c r="D810" s="124"/>
      <c r="E810" s="124"/>
      <c r="F810" s="125"/>
      <c r="G810" s="125"/>
      <c r="H810" s="125"/>
      <c r="I810" s="125"/>
      <c r="J810" s="125"/>
      <c r="K810" s="125"/>
      <c r="L810" s="125"/>
      <c r="M810" s="125"/>
      <c r="N810" s="125"/>
      <c r="O810" s="125"/>
      <c r="P810" s="125"/>
      <c r="Q810" s="125"/>
      <c r="R810" s="125"/>
    </row>
    <row r="811" spans="2:18">
      <c r="B811" s="124"/>
      <c r="C811" s="124"/>
      <c r="D811" s="124"/>
      <c r="E811" s="124"/>
      <c r="F811" s="125"/>
      <c r="G811" s="125"/>
      <c r="H811" s="125"/>
      <c r="I811" s="125"/>
      <c r="J811" s="125"/>
      <c r="K811" s="125"/>
      <c r="L811" s="125"/>
      <c r="M811" s="125"/>
      <c r="N811" s="125"/>
      <c r="O811" s="125"/>
      <c r="P811" s="125"/>
      <c r="Q811" s="125"/>
      <c r="R811" s="125"/>
    </row>
    <row r="812" spans="2:18">
      <c r="B812" s="124"/>
      <c r="C812" s="124"/>
      <c r="D812" s="124"/>
      <c r="E812" s="124"/>
      <c r="F812" s="125"/>
      <c r="G812" s="125"/>
      <c r="H812" s="125"/>
      <c r="I812" s="125"/>
      <c r="J812" s="125"/>
      <c r="K812" s="125"/>
      <c r="L812" s="125"/>
      <c r="M812" s="125"/>
      <c r="N812" s="125"/>
      <c r="O812" s="125"/>
      <c r="P812" s="125"/>
      <c r="Q812" s="125"/>
      <c r="R812" s="125"/>
    </row>
    <row r="813" spans="2:18">
      <c r="B813" s="124"/>
      <c r="C813" s="124"/>
      <c r="D813" s="124"/>
      <c r="E813" s="124"/>
      <c r="F813" s="125"/>
      <c r="G813" s="125"/>
      <c r="H813" s="125"/>
      <c r="I813" s="125"/>
      <c r="J813" s="125"/>
      <c r="K813" s="125"/>
      <c r="L813" s="125"/>
      <c r="M813" s="125"/>
      <c r="N813" s="125"/>
      <c r="O813" s="125"/>
      <c r="P813" s="125"/>
      <c r="Q813" s="125"/>
      <c r="R813" s="125"/>
    </row>
    <row r="814" spans="2:18">
      <c r="B814" s="124"/>
      <c r="C814" s="124"/>
      <c r="D814" s="124"/>
      <c r="E814" s="124"/>
      <c r="F814" s="125"/>
      <c r="G814" s="125"/>
      <c r="H814" s="125"/>
      <c r="I814" s="125"/>
      <c r="J814" s="125"/>
      <c r="K814" s="125"/>
      <c r="L814" s="125"/>
      <c r="M814" s="125"/>
      <c r="N814" s="125"/>
      <c r="O814" s="125"/>
      <c r="P814" s="125"/>
      <c r="Q814" s="125"/>
      <c r="R814" s="125"/>
    </row>
    <row r="815" spans="2:18">
      <c r="B815" s="124"/>
      <c r="C815" s="124"/>
      <c r="D815" s="124"/>
      <c r="E815" s="124"/>
      <c r="F815" s="125"/>
      <c r="G815" s="125"/>
      <c r="H815" s="125"/>
      <c r="I815" s="125"/>
      <c r="J815" s="125"/>
      <c r="K815" s="125"/>
      <c r="L815" s="125"/>
      <c r="M815" s="125"/>
      <c r="N815" s="125"/>
      <c r="O815" s="125"/>
      <c r="P815" s="125"/>
      <c r="Q815" s="125"/>
      <c r="R815" s="125"/>
    </row>
    <row r="816" spans="2:18">
      <c r="B816" s="124"/>
      <c r="C816" s="124"/>
      <c r="D816" s="124"/>
      <c r="E816" s="124"/>
      <c r="F816" s="125"/>
      <c r="G816" s="125"/>
      <c r="H816" s="125"/>
      <c r="I816" s="125"/>
      <c r="J816" s="125"/>
      <c r="K816" s="125"/>
      <c r="L816" s="125"/>
      <c r="M816" s="125"/>
      <c r="N816" s="125"/>
      <c r="O816" s="125"/>
      <c r="P816" s="125"/>
      <c r="Q816" s="125"/>
      <c r="R816" s="125"/>
    </row>
    <row r="817" spans="2:18">
      <c r="B817" s="124"/>
      <c r="C817" s="124"/>
      <c r="D817" s="124"/>
      <c r="E817" s="124"/>
      <c r="F817" s="125"/>
      <c r="G817" s="125"/>
      <c r="H817" s="125"/>
      <c r="I817" s="125"/>
      <c r="J817" s="125"/>
      <c r="K817" s="125"/>
      <c r="L817" s="125"/>
      <c r="M817" s="125"/>
      <c r="N817" s="125"/>
      <c r="O817" s="125"/>
      <c r="P817" s="125"/>
      <c r="Q817" s="125"/>
      <c r="R817" s="125"/>
    </row>
    <row r="818" spans="2:18">
      <c r="B818" s="124"/>
      <c r="C818" s="124"/>
      <c r="D818" s="124"/>
      <c r="E818" s="124"/>
      <c r="F818" s="125"/>
      <c r="G818" s="125"/>
      <c r="H818" s="125"/>
      <c r="I818" s="125"/>
      <c r="J818" s="125"/>
      <c r="K818" s="125"/>
      <c r="L818" s="125"/>
      <c r="M818" s="125"/>
      <c r="N818" s="125"/>
      <c r="O818" s="125"/>
      <c r="P818" s="125"/>
      <c r="Q818" s="125"/>
      <c r="R818" s="125"/>
    </row>
    <row r="819" spans="2:18">
      <c r="B819" s="124"/>
      <c r="C819" s="124"/>
      <c r="D819" s="124"/>
      <c r="E819" s="124"/>
      <c r="F819" s="125"/>
      <c r="G819" s="125"/>
      <c r="H819" s="125"/>
      <c r="I819" s="125"/>
      <c r="J819" s="125"/>
      <c r="K819" s="125"/>
      <c r="L819" s="125"/>
      <c r="M819" s="125"/>
      <c r="N819" s="125"/>
      <c r="O819" s="125"/>
      <c r="P819" s="125"/>
      <c r="Q819" s="125"/>
      <c r="R819" s="125"/>
    </row>
    <row r="820" spans="2:18">
      <c r="B820" s="124"/>
      <c r="C820" s="124"/>
      <c r="D820" s="124"/>
      <c r="E820" s="124"/>
      <c r="F820" s="125"/>
      <c r="G820" s="125"/>
      <c r="H820" s="125"/>
      <c r="I820" s="125"/>
      <c r="J820" s="125"/>
      <c r="K820" s="125"/>
      <c r="L820" s="125"/>
      <c r="M820" s="125"/>
      <c r="N820" s="125"/>
      <c r="O820" s="125"/>
      <c r="P820" s="125"/>
      <c r="Q820" s="125"/>
      <c r="R820" s="125"/>
    </row>
    <row r="821" spans="2:18">
      <c r="B821" s="124"/>
      <c r="C821" s="124"/>
      <c r="D821" s="124"/>
      <c r="E821" s="124"/>
      <c r="F821" s="125"/>
      <c r="G821" s="125"/>
      <c r="H821" s="125"/>
      <c r="I821" s="125"/>
      <c r="J821" s="125"/>
      <c r="K821" s="125"/>
      <c r="L821" s="125"/>
      <c r="M821" s="125"/>
      <c r="N821" s="125"/>
      <c r="O821" s="125"/>
      <c r="P821" s="125"/>
      <c r="Q821" s="125"/>
      <c r="R821" s="125"/>
    </row>
    <row r="822" spans="2:18">
      <c r="B822" s="124"/>
      <c r="C822" s="124"/>
      <c r="D822" s="124"/>
      <c r="E822" s="124"/>
      <c r="F822" s="125"/>
      <c r="G822" s="125"/>
      <c r="H822" s="125"/>
      <c r="I822" s="125"/>
      <c r="J822" s="125"/>
      <c r="K822" s="125"/>
      <c r="L822" s="125"/>
      <c r="M822" s="125"/>
      <c r="N822" s="125"/>
      <c r="O822" s="125"/>
      <c r="P822" s="125"/>
      <c r="Q822" s="125"/>
      <c r="R822" s="125"/>
    </row>
    <row r="823" spans="2:18">
      <c r="B823" s="124"/>
      <c r="C823" s="124"/>
      <c r="D823" s="124"/>
      <c r="E823" s="124"/>
      <c r="F823" s="125"/>
      <c r="G823" s="125"/>
      <c r="H823" s="125"/>
      <c r="I823" s="125"/>
      <c r="J823" s="125"/>
      <c r="K823" s="125"/>
      <c r="L823" s="125"/>
      <c r="M823" s="125"/>
      <c r="N823" s="125"/>
      <c r="O823" s="125"/>
      <c r="P823" s="125"/>
      <c r="Q823" s="125"/>
      <c r="R823" s="125"/>
    </row>
    <row r="824" spans="2:18">
      <c r="B824" s="124"/>
      <c r="C824" s="124"/>
      <c r="D824" s="124"/>
      <c r="E824" s="124"/>
      <c r="F824" s="125"/>
      <c r="G824" s="125"/>
      <c r="H824" s="125"/>
      <c r="I824" s="125"/>
      <c r="J824" s="125"/>
      <c r="K824" s="125"/>
      <c r="L824" s="125"/>
      <c r="M824" s="125"/>
      <c r="N824" s="125"/>
      <c r="O824" s="125"/>
      <c r="P824" s="125"/>
      <c r="Q824" s="125"/>
      <c r="R824" s="125"/>
    </row>
    <row r="825" spans="2:18">
      <c r="B825" s="124"/>
      <c r="C825" s="124"/>
      <c r="D825" s="124"/>
      <c r="E825" s="124"/>
      <c r="F825" s="125"/>
      <c r="G825" s="125"/>
      <c r="H825" s="125"/>
      <c r="I825" s="125"/>
      <c r="J825" s="125"/>
      <c r="K825" s="125"/>
      <c r="L825" s="125"/>
      <c r="M825" s="125"/>
      <c r="N825" s="125"/>
      <c r="O825" s="125"/>
      <c r="P825" s="125"/>
      <c r="Q825" s="125"/>
      <c r="R825" s="125"/>
    </row>
    <row r="826" spans="2:18">
      <c r="B826" s="124"/>
      <c r="C826" s="124"/>
      <c r="D826" s="124"/>
      <c r="E826" s="124"/>
      <c r="F826" s="125"/>
      <c r="G826" s="125"/>
      <c r="H826" s="125"/>
      <c r="I826" s="125"/>
      <c r="J826" s="125"/>
      <c r="K826" s="125"/>
      <c r="L826" s="125"/>
      <c r="M826" s="125"/>
      <c r="N826" s="125"/>
      <c r="O826" s="125"/>
      <c r="P826" s="125"/>
      <c r="Q826" s="125"/>
      <c r="R826" s="125"/>
    </row>
    <row r="827" spans="2:18">
      <c r="B827" s="124"/>
      <c r="C827" s="124"/>
      <c r="D827" s="124"/>
      <c r="E827" s="124"/>
      <c r="F827" s="125"/>
      <c r="G827" s="125"/>
      <c r="H827" s="125"/>
      <c r="I827" s="125"/>
      <c r="J827" s="125"/>
      <c r="K827" s="125"/>
      <c r="L827" s="125"/>
      <c r="M827" s="125"/>
      <c r="N827" s="125"/>
      <c r="O827" s="125"/>
      <c r="P827" s="125"/>
      <c r="Q827" s="125"/>
      <c r="R827" s="125"/>
    </row>
    <row r="828" spans="2:18">
      <c r="B828" s="124"/>
      <c r="C828" s="124"/>
      <c r="D828" s="124"/>
      <c r="E828" s="124"/>
      <c r="F828" s="125"/>
      <c r="G828" s="125"/>
      <c r="H828" s="125"/>
      <c r="I828" s="125"/>
      <c r="J828" s="125"/>
      <c r="K828" s="125"/>
      <c r="L828" s="125"/>
      <c r="M828" s="125"/>
      <c r="N828" s="125"/>
      <c r="O828" s="125"/>
      <c r="P828" s="125"/>
      <c r="Q828" s="125"/>
      <c r="R828" s="125"/>
    </row>
    <row r="829" spans="2:18">
      <c r="B829" s="124"/>
      <c r="C829" s="124"/>
      <c r="D829" s="124"/>
      <c r="E829" s="124"/>
      <c r="F829" s="125"/>
      <c r="G829" s="125"/>
      <c r="H829" s="125"/>
      <c r="I829" s="125"/>
      <c r="J829" s="125"/>
      <c r="K829" s="125"/>
      <c r="L829" s="125"/>
      <c r="M829" s="125"/>
      <c r="N829" s="125"/>
      <c r="O829" s="125"/>
      <c r="P829" s="125"/>
      <c r="Q829" s="125"/>
      <c r="R829" s="125"/>
    </row>
    <row r="830" spans="2:18">
      <c r="B830" s="124"/>
      <c r="C830" s="124"/>
      <c r="D830" s="124"/>
      <c r="E830" s="124"/>
      <c r="F830" s="125"/>
      <c r="G830" s="125"/>
      <c r="H830" s="125"/>
      <c r="I830" s="125"/>
      <c r="J830" s="125"/>
      <c r="K830" s="125"/>
      <c r="L830" s="125"/>
      <c r="M830" s="125"/>
      <c r="N830" s="125"/>
      <c r="O830" s="125"/>
      <c r="P830" s="125"/>
      <c r="Q830" s="125"/>
      <c r="R830" s="125"/>
    </row>
    <row r="831" spans="2:18">
      <c r="B831" s="124"/>
      <c r="C831" s="124"/>
      <c r="D831" s="124"/>
      <c r="E831" s="124"/>
      <c r="F831" s="125"/>
      <c r="G831" s="125"/>
      <c r="H831" s="125"/>
      <c r="I831" s="125"/>
      <c r="J831" s="125"/>
      <c r="K831" s="125"/>
      <c r="L831" s="125"/>
      <c r="M831" s="125"/>
      <c r="N831" s="125"/>
      <c r="O831" s="125"/>
      <c r="P831" s="125"/>
      <c r="Q831" s="125"/>
      <c r="R831" s="125"/>
    </row>
    <row r="832" spans="2:18">
      <c r="B832" s="124"/>
      <c r="C832" s="124"/>
      <c r="D832" s="124"/>
      <c r="E832" s="124"/>
      <c r="F832" s="125"/>
      <c r="G832" s="125"/>
      <c r="H832" s="125"/>
      <c r="I832" s="125"/>
      <c r="J832" s="125"/>
      <c r="K832" s="125"/>
      <c r="L832" s="125"/>
      <c r="M832" s="125"/>
      <c r="N832" s="125"/>
      <c r="O832" s="125"/>
      <c r="P832" s="125"/>
      <c r="Q832" s="125"/>
      <c r="R832" s="125"/>
    </row>
    <row r="833" spans="2:18">
      <c r="B833" s="124"/>
      <c r="C833" s="124"/>
      <c r="D833" s="124"/>
      <c r="E833" s="124"/>
      <c r="F833" s="125"/>
      <c r="G833" s="125"/>
      <c r="H833" s="125"/>
      <c r="I833" s="125"/>
      <c r="J833" s="125"/>
      <c r="K833" s="125"/>
      <c r="L833" s="125"/>
      <c r="M833" s="125"/>
      <c r="N833" s="125"/>
      <c r="O833" s="125"/>
      <c r="P833" s="125"/>
      <c r="Q833" s="125"/>
      <c r="R833" s="125"/>
    </row>
    <row r="834" spans="2:18">
      <c r="B834" s="124"/>
      <c r="C834" s="124"/>
      <c r="D834" s="124"/>
      <c r="E834" s="124"/>
      <c r="F834" s="125"/>
      <c r="G834" s="125"/>
      <c r="H834" s="125"/>
      <c r="I834" s="125"/>
      <c r="J834" s="125"/>
      <c r="K834" s="125"/>
      <c r="L834" s="125"/>
      <c r="M834" s="125"/>
      <c r="N834" s="125"/>
      <c r="O834" s="125"/>
      <c r="P834" s="125"/>
      <c r="Q834" s="125"/>
      <c r="R834" s="125"/>
    </row>
    <row r="835" spans="2:18">
      <c r="B835" s="124"/>
      <c r="C835" s="124"/>
      <c r="D835" s="124"/>
      <c r="E835" s="124"/>
      <c r="F835" s="125"/>
      <c r="G835" s="125"/>
      <c r="H835" s="125"/>
      <c r="I835" s="125"/>
      <c r="J835" s="125"/>
      <c r="K835" s="125"/>
      <c r="L835" s="125"/>
      <c r="M835" s="125"/>
      <c r="N835" s="125"/>
      <c r="O835" s="125"/>
      <c r="P835" s="125"/>
      <c r="Q835" s="125"/>
      <c r="R835" s="125"/>
    </row>
    <row r="836" spans="2:18">
      <c r="B836" s="124"/>
      <c r="C836" s="124"/>
      <c r="D836" s="124"/>
      <c r="E836" s="124"/>
      <c r="F836" s="125"/>
      <c r="G836" s="125"/>
      <c r="H836" s="125"/>
      <c r="I836" s="125"/>
      <c r="J836" s="125"/>
      <c r="K836" s="125"/>
      <c r="L836" s="125"/>
      <c r="M836" s="125"/>
      <c r="N836" s="125"/>
      <c r="O836" s="125"/>
      <c r="P836" s="125"/>
      <c r="Q836" s="125"/>
      <c r="R836" s="125"/>
    </row>
    <row r="837" spans="2:18">
      <c r="B837" s="124"/>
      <c r="C837" s="124"/>
      <c r="D837" s="124"/>
      <c r="E837" s="124"/>
      <c r="F837" s="125"/>
      <c r="G837" s="125"/>
      <c r="H837" s="125"/>
      <c r="I837" s="125"/>
      <c r="J837" s="125"/>
      <c r="K837" s="125"/>
      <c r="L837" s="125"/>
      <c r="M837" s="125"/>
      <c r="N837" s="125"/>
      <c r="O837" s="125"/>
      <c r="P837" s="125"/>
      <c r="Q837" s="125"/>
      <c r="R837" s="125"/>
    </row>
    <row r="838" spans="2:18">
      <c r="B838" s="124"/>
      <c r="C838" s="124"/>
      <c r="D838" s="124"/>
      <c r="E838" s="124"/>
      <c r="F838" s="125"/>
      <c r="G838" s="125"/>
      <c r="H838" s="125"/>
      <c r="I838" s="125"/>
      <c r="J838" s="125"/>
      <c r="K838" s="125"/>
      <c r="L838" s="125"/>
      <c r="M838" s="125"/>
      <c r="N838" s="125"/>
      <c r="O838" s="125"/>
      <c r="P838" s="125"/>
      <c r="Q838" s="125"/>
      <c r="R838" s="125"/>
    </row>
    <row r="839" spans="2:18">
      <c r="B839" s="124"/>
      <c r="C839" s="124"/>
      <c r="D839" s="124"/>
      <c r="E839" s="124"/>
      <c r="F839" s="125"/>
      <c r="G839" s="125"/>
      <c r="H839" s="125"/>
      <c r="I839" s="125"/>
      <c r="J839" s="125"/>
      <c r="K839" s="125"/>
      <c r="L839" s="125"/>
      <c r="M839" s="125"/>
      <c r="N839" s="125"/>
      <c r="O839" s="125"/>
      <c r="P839" s="125"/>
      <c r="Q839" s="125"/>
      <c r="R839" s="125"/>
    </row>
    <row r="840" spans="2:18">
      <c r="B840" s="124"/>
      <c r="C840" s="124"/>
      <c r="D840" s="124"/>
      <c r="E840" s="124"/>
      <c r="F840" s="125"/>
      <c r="G840" s="125"/>
      <c r="H840" s="125"/>
      <c r="I840" s="125"/>
      <c r="J840" s="125"/>
      <c r="K840" s="125"/>
      <c r="L840" s="125"/>
      <c r="M840" s="125"/>
      <c r="N840" s="125"/>
      <c r="O840" s="125"/>
      <c r="P840" s="125"/>
      <c r="Q840" s="125"/>
      <c r="R840" s="125"/>
    </row>
    <row r="841" spans="2:18">
      <c r="B841" s="124"/>
      <c r="C841" s="124"/>
      <c r="D841" s="124"/>
      <c r="E841" s="124"/>
      <c r="F841" s="125"/>
      <c r="G841" s="125"/>
      <c r="H841" s="125"/>
      <c r="I841" s="125"/>
      <c r="J841" s="125"/>
      <c r="K841" s="125"/>
      <c r="L841" s="125"/>
      <c r="M841" s="125"/>
      <c r="N841" s="125"/>
      <c r="O841" s="125"/>
      <c r="P841" s="125"/>
      <c r="Q841" s="125"/>
      <c r="R841" s="125"/>
    </row>
    <row r="842" spans="2:18">
      <c r="B842" s="124"/>
      <c r="C842" s="124"/>
      <c r="D842" s="124"/>
      <c r="E842" s="124"/>
      <c r="F842" s="125"/>
      <c r="G842" s="125"/>
      <c r="H842" s="125"/>
      <c r="I842" s="125"/>
      <c r="J842" s="125"/>
      <c r="K842" s="125"/>
      <c r="L842" s="125"/>
      <c r="M842" s="125"/>
      <c r="N842" s="125"/>
      <c r="O842" s="125"/>
      <c r="P842" s="125"/>
      <c r="Q842" s="125"/>
      <c r="R842" s="125"/>
    </row>
    <row r="843" spans="2:18">
      <c r="B843" s="124"/>
      <c r="C843" s="124"/>
      <c r="D843" s="124"/>
      <c r="E843" s="124"/>
      <c r="F843" s="125"/>
      <c r="G843" s="125"/>
      <c r="H843" s="125"/>
      <c r="I843" s="125"/>
      <c r="J843" s="125"/>
      <c r="K843" s="125"/>
      <c r="L843" s="125"/>
      <c r="M843" s="125"/>
      <c r="N843" s="125"/>
      <c r="O843" s="125"/>
      <c r="P843" s="125"/>
      <c r="Q843" s="125"/>
      <c r="R843" s="125"/>
    </row>
    <row r="844" spans="2:18">
      <c r="B844" s="124"/>
      <c r="C844" s="124"/>
      <c r="D844" s="124"/>
      <c r="E844" s="124"/>
      <c r="F844" s="125"/>
      <c r="G844" s="125"/>
      <c r="H844" s="125"/>
      <c r="I844" s="125"/>
      <c r="J844" s="125"/>
      <c r="K844" s="125"/>
      <c r="L844" s="125"/>
      <c r="M844" s="125"/>
      <c r="N844" s="125"/>
      <c r="O844" s="125"/>
      <c r="P844" s="125"/>
      <c r="Q844" s="125"/>
      <c r="R844" s="125"/>
    </row>
    <row r="845" spans="2:18">
      <c r="B845" s="124"/>
      <c r="C845" s="124"/>
      <c r="D845" s="124"/>
      <c r="E845" s="124"/>
      <c r="F845" s="125"/>
      <c r="G845" s="125"/>
      <c r="H845" s="125"/>
      <c r="I845" s="125"/>
      <c r="J845" s="125"/>
      <c r="K845" s="125"/>
      <c r="L845" s="125"/>
      <c r="M845" s="125"/>
      <c r="N845" s="125"/>
      <c r="O845" s="125"/>
      <c r="P845" s="125"/>
      <c r="Q845" s="125"/>
      <c r="R845" s="125"/>
    </row>
    <row r="846" spans="2:18">
      <c r="B846" s="124"/>
      <c r="C846" s="124"/>
      <c r="D846" s="124"/>
      <c r="E846" s="124"/>
      <c r="F846" s="125"/>
      <c r="G846" s="125"/>
      <c r="H846" s="125"/>
      <c r="I846" s="125"/>
      <c r="J846" s="125"/>
      <c r="K846" s="125"/>
      <c r="L846" s="125"/>
      <c r="M846" s="125"/>
      <c r="N846" s="125"/>
      <c r="O846" s="125"/>
      <c r="P846" s="125"/>
      <c r="Q846" s="125"/>
      <c r="R846" s="125"/>
    </row>
    <row r="847" spans="2:18">
      <c r="B847" s="124"/>
      <c r="C847" s="124"/>
      <c r="D847" s="124"/>
      <c r="E847" s="124"/>
      <c r="F847" s="125"/>
      <c r="G847" s="125"/>
      <c r="H847" s="125"/>
      <c r="I847" s="125"/>
      <c r="J847" s="125"/>
      <c r="K847" s="125"/>
      <c r="L847" s="125"/>
      <c r="M847" s="125"/>
      <c r="N847" s="125"/>
      <c r="O847" s="125"/>
      <c r="P847" s="125"/>
      <c r="Q847" s="125"/>
      <c r="R847" s="125"/>
    </row>
    <row r="848" spans="2:18">
      <c r="B848" s="124"/>
      <c r="C848" s="124"/>
      <c r="D848" s="124"/>
      <c r="E848" s="124"/>
      <c r="F848" s="125"/>
      <c r="G848" s="125"/>
      <c r="H848" s="125"/>
      <c r="I848" s="125"/>
      <c r="J848" s="125"/>
      <c r="K848" s="125"/>
      <c r="L848" s="125"/>
      <c r="M848" s="125"/>
      <c r="N848" s="125"/>
      <c r="O848" s="125"/>
      <c r="P848" s="125"/>
      <c r="Q848" s="125"/>
      <c r="R848" s="125"/>
    </row>
    <row r="849" spans="2:18">
      <c r="B849" s="124"/>
      <c r="C849" s="124"/>
      <c r="D849" s="124"/>
      <c r="E849" s="124"/>
      <c r="F849" s="125"/>
      <c r="G849" s="125"/>
      <c r="H849" s="125"/>
      <c r="I849" s="125"/>
      <c r="J849" s="125"/>
      <c r="K849" s="125"/>
      <c r="L849" s="125"/>
      <c r="M849" s="125"/>
      <c r="N849" s="125"/>
      <c r="O849" s="125"/>
      <c r="P849" s="125"/>
      <c r="Q849" s="125"/>
      <c r="R849" s="125"/>
    </row>
    <row r="850" spans="2:18">
      <c r="B850" s="124"/>
      <c r="C850" s="124"/>
      <c r="D850" s="124"/>
      <c r="E850" s="124"/>
      <c r="F850" s="125"/>
      <c r="G850" s="125"/>
      <c r="H850" s="125"/>
      <c r="I850" s="125"/>
      <c r="J850" s="125"/>
      <c r="K850" s="125"/>
      <c r="L850" s="125"/>
      <c r="M850" s="125"/>
      <c r="N850" s="125"/>
      <c r="O850" s="125"/>
      <c r="P850" s="125"/>
      <c r="Q850" s="125"/>
      <c r="R850" s="125"/>
    </row>
    <row r="851" spans="2:18">
      <c r="B851" s="124"/>
      <c r="C851" s="124"/>
      <c r="D851" s="124"/>
      <c r="E851" s="124"/>
      <c r="F851" s="125"/>
      <c r="G851" s="125"/>
      <c r="H851" s="125"/>
      <c r="I851" s="125"/>
      <c r="J851" s="125"/>
      <c r="K851" s="125"/>
      <c r="L851" s="125"/>
      <c r="M851" s="125"/>
      <c r="N851" s="125"/>
      <c r="O851" s="125"/>
      <c r="P851" s="125"/>
      <c r="Q851" s="125"/>
      <c r="R851" s="125"/>
    </row>
    <row r="852" spans="2:18">
      <c r="B852" s="124"/>
      <c r="C852" s="124"/>
      <c r="D852" s="124"/>
      <c r="E852" s="124"/>
      <c r="F852" s="125"/>
      <c r="G852" s="125"/>
      <c r="H852" s="125"/>
      <c r="I852" s="125"/>
      <c r="J852" s="125"/>
      <c r="K852" s="125"/>
      <c r="L852" s="125"/>
      <c r="M852" s="125"/>
      <c r="N852" s="125"/>
      <c r="O852" s="125"/>
      <c r="P852" s="125"/>
      <c r="Q852" s="125"/>
      <c r="R852" s="125"/>
    </row>
    <row r="853" spans="2:18">
      <c r="B853" s="124"/>
      <c r="C853" s="124"/>
      <c r="D853" s="124"/>
      <c r="E853" s="124"/>
      <c r="F853" s="125"/>
      <c r="G853" s="125"/>
      <c r="H853" s="125"/>
      <c r="I853" s="125"/>
      <c r="J853" s="125"/>
      <c r="K853" s="125"/>
      <c r="L853" s="125"/>
      <c r="M853" s="125"/>
      <c r="N853" s="125"/>
      <c r="O853" s="125"/>
      <c r="P853" s="125"/>
      <c r="Q853" s="125"/>
      <c r="R853" s="125"/>
    </row>
    <row r="854" spans="2:18">
      <c r="B854" s="124"/>
      <c r="C854" s="124"/>
      <c r="D854" s="124"/>
      <c r="E854" s="124"/>
      <c r="F854" s="125"/>
      <c r="G854" s="125"/>
      <c r="H854" s="125"/>
      <c r="I854" s="125"/>
      <c r="J854" s="125"/>
      <c r="K854" s="125"/>
      <c r="L854" s="125"/>
      <c r="M854" s="125"/>
      <c r="N854" s="125"/>
      <c r="O854" s="125"/>
      <c r="P854" s="125"/>
      <c r="Q854" s="125"/>
      <c r="R854" s="125"/>
    </row>
    <row r="855" spans="2:18">
      <c r="B855" s="124"/>
      <c r="C855" s="124"/>
      <c r="D855" s="124"/>
      <c r="E855" s="124"/>
      <c r="F855" s="125"/>
      <c r="G855" s="125"/>
      <c r="H855" s="125"/>
      <c r="I855" s="125"/>
      <c r="J855" s="125"/>
      <c r="K855" s="125"/>
      <c r="L855" s="125"/>
      <c r="M855" s="125"/>
      <c r="N855" s="125"/>
      <c r="O855" s="125"/>
      <c r="P855" s="125"/>
      <c r="Q855" s="125"/>
      <c r="R855" s="125"/>
    </row>
    <row r="856" spans="2:18">
      <c r="B856" s="124"/>
      <c r="C856" s="124"/>
      <c r="D856" s="124"/>
      <c r="E856" s="124"/>
      <c r="F856" s="125"/>
      <c r="G856" s="125"/>
      <c r="H856" s="125"/>
      <c r="I856" s="125"/>
      <c r="J856" s="125"/>
      <c r="K856" s="125"/>
      <c r="L856" s="125"/>
      <c r="M856" s="125"/>
      <c r="N856" s="125"/>
      <c r="O856" s="125"/>
      <c r="P856" s="125"/>
      <c r="Q856" s="125"/>
      <c r="R856" s="125"/>
    </row>
    <row r="857" spans="2:18">
      <c r="B857" s="124"/>
      <c r="C857" s="124"/>
      <c r="D857" s="124"/>
      <c r="E857" s="124"/>
      <c r="F857" s="125"/>
      <c r="G857" s="125"/>
      <c r="H857" s="125"/>
      <c r="I857" s="125"/>
      <c r="J857" s="125"/>
      <c r="K857" s="125"/>
      <c r="L857" s="125"/>
      <c r="M857" s="125"/>
      <c r="N857" s="125"/>
      <c r="O857" s="125"/>
      <c r="P857" s="125"/>
      <c r="Q857" s="125"/>
      <c r="R857" s="125"/>
    </row>
    <row r="858" spans="2:18">
      <c r="B858" s="124"/>
      <c r="C858" s="124"/>
      <c r="D858" s="124"/>
      <c r="E858" s="124"/>
      <c r="F858" s="125"/>
      <c r="G858" s="125"/>
      <c r="H858" s="125"/>
      <c r="I858" s="125"/>
      <c r="J858" s="125"/>
      <c r="K858" s="125"/>
      <c r="L858" s="125"/>
      <c r="M858" s="125"/>
      <c r="N858" s="125"/>
      <c r="O858" s="125"/>
      <c r="P858" s="125"/>
      <c r="Q858" s="125"/>
      <c r="R858" s="125"/>
    </row>
    <row r="859" spans="2:18">
      <c r="B859" s="124"/>
      <c r="C859" s="124"/>
      <c r="D859" s="124"/>
      <c r="E859" s="124"/>
      <c r="F859" s="125"/>
      <c r="G859" s="125"/>
      <c r="H859" s="125"/>
      <c r="I859" s="125"/>
      <c r="J859" s="125"/>
      <c r="K859" s="125"/>
      <c r="L859" s="125"/>
      <c r="M859" s="125"/>
      <c r="N859" s="125"/>
      <c r="O859" s="125"/>
      <c r="P859" s="125"/>
      <c r="Q859" s="125"/>
      <c r="R859" s="125"/>
    </row>
    <row r="860" spans="2:18">
      <c r="B860" s="124"/>
      <c r="C860" s="124"/>
      <c r="D860" s="124"/>
      <c r="E860" s="124"/>
      <c r="F860" s="125"/>
      <c r="G860" s="125"/>
      <c r="H860" s="125"/>
      <c r="I860" s="125"/>
      <c r="J860" s="125"/>
      <c r="K860" s="125"/>
      <c r="L860" s="125"/>
      <c r="M860" s="125"/>
      <c r="N860" s="125"/>
      <c r="O860" s="125"/>
      <c r="P860" s="125"/>
      <c r="Q860" s="125"/>
      <c r="R860" s="125"/>
    </row>
    <row r="861" spans="2:18">
      <c r="B861" s="124"/>
      <c r="C861" s="124"/>
      <c r="D861" s="124"/>
      <c r="E861" s="124"/>
      <c r="F861" s="125"/>
      <c r="G861" s="125"/>
      <c r="H861" s="125"/>
      <c r="I861" s="125"/>
      <c r="J861" s="125"/>
      <c r="K861" s="125"/>
      <c r="L861" s="125"/>
      <c r="M861" s="125"/>
      <c r="N861" s="125"/>
      <c r="O861" s="125"/>
      <c r="P861" s="125"/>
      <c r="Q861" s="125"/>
      <c r="R861" s="125"/>
    </row>
    <row r="862" spans="2:18">
      <c r="B862" s="124"/>
      <c r="C862" s="124"/>
      <c r="D862" s="124"/>
      <c r="E862" s="124"/>
      <c r="F862" s="125"/>
      <c r="G862" s="125"/>
      <c r="H862" s="125"/>
      <c r="I862" s="125"/>
      <c r="J862" s="125"/>
      <c r="K862" s="125"/>
      <c r="L862" s="125"/>
      <c r="M862" s="125"/>
      <c r="N862" s="125"/>
      <c r="O862" s="125"/>
      <c r="P862" s="125"/>
      <c r="Q862" s="125"/>
      <c r="R862" s="125"/>
    </row>
    <row r="863" spans="2:18">
      <c r="B863" s="124"/>
      <c r="C863" s="124"/>
      <c r="D863" s="124"/>
      <c r="E863" s="124"/>
      <c r="F863" s="125"/>
      <c r="G863" s="125"/>
      <c r="H863" s="125"/>
      <c r="I863" s="125"/>
      <c r="J863" s="125"/>
      <c r="K863" s="125"/>
      <c r="L863" s="125"/>
      <c r="M863" s="125"/>
      <c r="N863" s="125"/>
      <c r="O863" s="125"/>
      <c r="P863" s="125"/>
      <c r="Q863" s="125"/>
      <c r="R863" s="125"/>
    </row>
    <row r="864" spans="2:18">
      <c r="B864" s="124"/>
      <c r="C864" s="124"/>
      <c r="D864" s="124"/>
      <c r="E864" s="124"/>
      <c r="F864" s="125"/>
      <c r="G864" s="125"/>
      <c r="H864" s="125"/>
      <c r="I864" s="125"/>
      <c r="J864" s="125"/>
      <c r="K864" s="125"/>
      <c r="L864" s="125"/>
      <c r="M864" s="125"/>
      <c r="N864" s="125"/>
      <c r="O864" s="125"/>
      <c r="P864" s="125"/>
      <c r="Q864" s="125"/>
      <c r="R864" s="125"/>
    </row>
    <row r="865" spans="2:18">
      <c r="B865" s="124"/>
      <c r="C865" s="124"/>
      <c r="D865" s="124"/>
      <c r="E865" s="124"/>
      <c r="F865" s="125"/>
      <c r="G865" s="125"/>
      <c r="H865" s="125"/>
      <c r="I865" s="125"/>
      <c r="J865" s="125"/>
      <c r="K865" s="125"/>
      <c r="L865" s="125"/>
      <c r="M865" s="125"/>
      <c r="N865" s="125"/>
      <c r="O865" s="125"/>
      <c r="P865" s="125"/>
      <c r="Q865" s="125"/>
      <c r="R865" s="125"/>
    </row>
    <row r="866" spans="2:18">
      <c r="B866" s="124"/>
      <c r="C866" s="124"/>
      <c r="D866" s="124"/>
      <c r="E866" s="124"/>
      <c r="F866" s="125"/>
      <c r="G866" s="125"/>
      <c r="H866" s="125"/>
      <c r="I866" s="125"/>
      <c r="J866" s="125"/>
      <c r="K866" s="125"/>
      <c r="L866" s="125"/>
      <c r="M866" s="125"/>
      <c r="N866" s="125"/>
      <c r="O866" s="125"/>
      <c r="P866" s="125"/>
      <c r="Q866" s="125"/>
      <c r="R866" s="125"/>
    </row>
    <row r="867" spans="2:18">
      <c r="B867" s="124"/>
      <c r="C867" s="124"/>
      <c r="D867" s="124"/>
      <c r="E867" s="124"/>
      <c r="F867" s="125"/>
      <c r="G867" s="125"/>
      <c r="H867" s="125"/>
      <c r="I867" s="125"/>
      <c r="J867" s="125"/>
      <c r="K867" s="125"/>
      <c r="L867" s="125"/>
      <c r="M867" s="125"/>
      <c r="N867" s="125"/>
      <c r="O867" s="125"/>
      <c r="P867" s="125"/>
      <c r="Q867" s="125"/>
      <c r="R867" s="125"/>
    </row>
    <row r="868" spans="2:18">
      <c r="B868" s="124"/>
      <c r="C868" s="124"/>
      <c r="D868" s="124"/>
      <c r="E868" s="124"/>
      <c r="F868" s="125"/>
      <c r="G868" s="125"/>
      <c r="H868" s="125"/>
      <c r="I868" s="125"/>
      <c r="J868" s="125"/>
      <c r="K868" s="125"/>
      <c r="L868" s="125"/>
      <c r="M868" s="125"/>
      <c r="N868" s="125"/>
      <c r="O868" s="125"/>
      <c r="P868" s="125"/>
      <c r="Q868" s="125"/>
      <c r="R868" s="125"/>
    </row>
    <row r="869" spans="2:18">
      <c r="B869" s="124"/>
      <c r="C869" s="124"/>
      <c r="D869" s="124"/>
      <c r="E869" s="124"/>
      <c r="F869" s="125"/>
      <c r="G869" s="125"/>
      <c r="H869" s="125"/>
      <c r="I869" s="125"/>
      <c r="J869" s="125"/>
      <c r="K869" s="125"/>
      <c r="L869" s="125"/>
      <c r="M869" s="125"/>
      <c r="N869" s="125"/>
      <c r="O869" s="125"/>
      <c r="P869" s="125"/>
      <c r="Q869" s="125"/>
      <c r="R869" s="125"/>
    </row>
    <row r="870" spans="2:18">
      <c r="B870" s="124"/>
      <c r="C870" s="124"/>
      <c r="D870" s="124"/>
      <c r="E870" s="124"/>
      <c r="F870" s="125"/>
      <c r="G870" s="125"/>
      <c r="H870" s="125"/>
      <c r="I870" s="125"/>
      <c r="J870" s="125"/>
      <c r="K870" s="125"/>
      <c r="L870" s="125"/>
      <c r="M870" s="125"/>
      <c r="N870" s="125"/>
      <c r="O870" s="125"/>
      <c r="P870" s="125"/>
      <c r="Q870" s="125"/>
      <c r="R870" s="125"/>
    </row>
    <row r="871" spans="2:18">
      <c r="B871" s="124"/>
      <c r="C871" s="124"/>
      <c r="D871" s="124"/>
      <c r="E871" s="124"/>
      <c r="F871" s="125"/>
      <c r="G871" s="125"/>
      <c r="H871" s="125"/>
      <c r="I871" s="125"/>
      <c r="J871" s="125"/>
      <c r="K871" s="125"/>
      <c r="L871" s="125"/>
      <c r="M871" s="125"/>
      <c r="N871" s="125"/>
      <c r="O871" s="125"/>
      <c r="P871" s="125"/>
      <c r="Q871" s="125"/>
      <c r="R871" s="125"/>
    </row>
    <row r="872" spans="2:18">
      <c r="B872" s="124"/>
      <c r="C872" s="124"/>
      <c r="D872" s="124"/>
      <c r="E872" s="124"/>
      <c r="F872" s="125"/>
      <c r="G872" s="125"/>
      <c r="H872" s="125"/>
      <c r="I872" s="125"/>
      <c r="J872" s="125"/>
      <c r="K872" s="125"/>
      <c r="L872" s="125"/>
      <c r="M872" s="125"/>
      <c r="N872" s="125"/>
      <c r="O872" s="125"/>
      <c r="P872" s="125"/>
      <c r="Q872" s="125"/>
      <c r="R872" s="125"/>
    </row>
    <row r="873" spans="2:18">
      <c r="B873" s="124"/>
      <c r="C873" s="124"/>
      <c r="D873" s="124"/>
      <c r="E873" s="124"/>
      <c r="F873" s="125"/>
      <c r="G873" s="125"/>
      <c r="H873" s="125"/>
      <c r="I873" s="125"/>
      <c r="J873" s="125"/>
      <c r="K873" s="125"/>
      <c r="L873" s="125"/>
      <c r="M873" s="125"/>
      <c r="N873" s="125"/>
      <c r="O873" s="125"/>
      <c r="P873" s="125"/>
      <c r="Q873" s="125"/>
      <c r="R873" s="125"/>
    </row>
    <row r="874" spans="2:18">
      <c r="B874" s="124"/>
      <c r="C874" s="124"/>
      <c r="D874" s="124"/>
      <c r="E874" s="124"/>
      <c r="F874" s="125"/>
      <c r="G874" s="125"/>
      <c r="H874" s="125"/>
      <c r="I874" s="125"/>
      <c r="J874" s="125"/>
      <c r="K874" s="125"/>
      <c r="L874" s="125"/>
      <c r="M874" s="125"/>
      <c r="N874" s="125"/>
      <c r="O874" s="125"/>
      <c r="P874" s="125"/>
      <c r="Q874" s="125"/>
      <c r="R874" s="125"/>
    </row>
    <row r="875" spans="2:18">
      <c r="B875" s="124"/>
      <c r="C875" s="124"/>
      <c r="D875" s="124"/>
      <c r="E875" s="124"/>
      <c r="F875" s="125"/>
      <c r="G875" s="125"/>
      <c r="H875" s="125"/>
      <c r="I875" s="125"/>
      <c r="J875" s="125"/>
      <c r="K875" s="125"/>
      <c r="L875" s="125"/>
      <c r="M875" s="125"/>
      <c r="N875" s="125"/>
      <c r="O875" s="125"/>
      <c r="P875" s="125"/>
      <c r="Q875" s="125"/>
      <c r="R875" s="125"/>
    </row>
    <row r="876" spans="2:18">
      <c r="B876" s="124"/>
      <c r="C876" s="124"/>
      <c r="D876" s="124"/>
      <c r="E876" s="124"/>
      <c r="F876" s="125"/>
      <c r="G876" s="125"/>
      <c r="H876" s="125"/>
      <c r="I876" s="125"/>
      <c r="J876" s="125"/>
      <c r="K876" s="125"/>
      <c r="L876" s="125"/>
      <c r="M876" s="125"/>
      <c r="N876" s="125"/>
      <c r="O876" s="125"/>
      <c r="P876" s="125"/>
      <c r="Q876" s="125"/>
      <c r="R876" s="125"/>
    </row>
    <row r="877" spans="2:18">
      <c r="B877" s="124"/>
      <c r="C877" s="124"/>
      <c r="D877" s="124"/>
      <c r="E877" s="124"/>
      <c r="F877" s="125"/>
      <c r="G877" s="125"/>
      <c r="H877" s="125"/>
      <c r="I877" s="125"/>
      <c r="J877" s="125"/>
      <c r="K877" s="125"/>
      <c r="L877" s="125"/>
      <c r="M877" s="125"/>
      <c r="N877" s="125"/>
      <c r="O877" s="125"/>
      <c r="P877" s="125"/>
      <c r="Q877" s="125"/>
      <c r="R877" s="125"/>
    </row>
    <row r="878" spans="2:18">
      <c r="B878" s="124"/>
      <c r="C878" s="124"/>
      <c r="D878" s="124"/>
      <c r="E878" s="124"/>
      <c r="F878" s="125"/>
      <c r="G878" s="125"/>
      <c r="H878" s="125"/>
      <c r="I878" s="125"/>
      <c r="J878" s="125"/>
      <c r="K878" s="125"/>
      <c r="L878" s="125"/>
      <c r="M878" s="125"/>
      <c r="N878" s="125"/>
      <c r="O878" s="125"/>
      <c r="P878" s="125"/>
      <c r="Q878" s="125"/>
      <c r="R878" s="125"/>
    </row>
    <row r="879" spans="2:18">
      <c r="B879" s="124"/>
      <c r="C879" s="124"/>
      <c r="D879" s="124"/>
      <c r="E879" s="124"/>
      <c r="F879" s="125"/>
      <c r="G879" s="125"/>
      <c r="H879" s="125"/>
      <c r="I879" s="125"/>
      <c r="J879" s="125"/>
      <c r="K879" s="125"/>
      <c r="L879" s="125"/>
      <c r="M879" s="125"/>
      <c r="N879" s="125"/>
      <c r="O879" s="125"/>
      <c r="P879" s="125"/>
      <c r="Q879" s="125"/>
      <c r="R879" s="125"/>
    </row>
    <row r="880" spans="2:18">
      <c r="B880" s="124"/>
      <c r="C880" s="124"/>
      <c r="D880" s="124"/>
      <c r="E880" s="124"/>
      <c r="F880" s="125"/>
      <c r="G880" s="125"/>
      <c r="H880" s="125"/>
      <c r="I880" s="125"/>
      <c r="J880" s="125"/>
      <c r="K880" s="125"/>
      <c r="L880" s="125"/>
      <c r="M880" s="125"/>
      <c r="N880" s="125"/>
      <c r="O880" s="125"/>
      <c r="P880" s="125"/>
      <c r="Q880" s="125"/>
      <c r="R880" s="125"/>
    </row>
    <row r="881" spans="2:18">
      <c r="B881" s="124"/>
      <c r="C881" s="124"/>
      <c r="D881" s="124"/>
      <c r="E881" s="124"/>
      <c r="F881" s="125"/>
      <c r="G881" s="125"/>
      <c r="H881" s="125"/>
      <c r="I881" s="125"/>
      <c r="J881" s="125"/>
      <c r="K881" s="125"/>
      <c r="L881" s="125"/>
      <c r="M881" s="125"/>
      <c r="N881" s="125"/>
      <c r="O881" s="125"/>
      <c r="P881" s="125"/>
      <c r="Q881" s="125"/>
      <c r="R881" s="125"/>
    </row>
    <row r="882" spans="2:18">
      <c r="B882" s="124"/>
      <c r="C882" s="124"/>
      <c r="D882" s="124"/>
      <c r="E882" s="124"/>
      <c r="F882" s="125"/>
      <c r="G882" s="125"/>
      <c r="H882" s="125"/>
      <c r="I882" s="125"/>
      <c r="J882" s="125"/>
      <c r="K882" s="125"/>
      <c r="L882" s="125"/>
      <c r="M882" s="125"/>
      <c r="N882" s="125"/>
      <c r="O882" s="125"/>
      <c r="P882" s="125"/>
      <c r="Q882" s="125"/>
      <c r="R882" s="125"/>
    </row>
    <row r="883" spans="2:18">
      <c r="B883" s="124"/>
      <c r="C883" s="124"/>
      <c r="D883" s="124"/>
      <c r="E883" s="124"/>
      <c r="F883" s="125"/>
      <c r="G883" s="125"/>
      <c r="H883" s="125"/>
      <c r="I883" s="125"/>
      <c r="J883" s="125"/>
      <c r="K883" s="125"/>
      <c r="L883" s="125"/>
      <c r="M883" s="125"/>
      <c r="N883" s="125"/>
      <c r="O883" s="125"/>
      <c r="P883" s="125"/>
      <c r="Q883" s="125"/>
      <c r="R883" s="125"/>
    </row>
    <row r="884" spans="2:18">
      <c r="B884" s="124"/>
      <c r="C884" s="124"/>
      <c r="D884" s="124"/>
      <c r="E884" s="124"/>
      <c r="F884" s="125"/>
      <c r="G884" s="125"/>
      <c r="H884" s="125"/>
      <c r="I884" s="125"/>
      <c r="J884" s="125"/>
      <c r="K884" s="125"/>
      <c r="L884" s="125"/>
      <c r="M884" s="125"/>
      <c r="N884" s="125"/>
      <c r="O884" s="125"/>
      <c r="P884" s="125"/>
      <c r="Q884" s="125"/>
      <c r="R884" s="125"/>
    </row>
    <row r="885" spans="2:18">
      <c r="B885" s="124"/>
      <c r="C885" s="124"/>
      <c r="D885" s="124"/>
      <c r="E885" s="124"/>
      <c r="F885" s="125"/>
      <c r="G885" s="125"/>
      <c r="H885" s="125"/>
      <c r="I885" s="125"/>
      <c r="J885" s="125"/>
      <c r="K885" s="125"/>
      <c r="L885" s="125"/>
      <c r="M885" s="125"/>
      <c r="N885" s="125"/>
      <c r="O885" s="125"/>
      <c r="P885" s="125"/>
      <c r="Q885" s="125"/>
      <c r="R885" s="125"/>
    </row>
    <row r="886" spans="2:18">
      <c r="B886" s="124"/>
      <c r="C886" s="124"/>
      <c r="D886" s="124"/>
      <c r="E886" s="124"/>
      <c r="F886" s="125"/>
      <c r="G886" s="125"/>
      <c r="H886" s="125"/>
      <c r="I886" s="125"/>
      <c r="J886" s="125"/>
      <c r="K886" s="125"/>
      <c r="L886" s="125"/>
      <c r="M886" s="125"/>
      <c r="N886" s="125"/>
      <c r="O886" s="125"/>
      <c r="P886" s="125"/>
      <c r="Q886" s="125"/>
      <c r="R886" s="125"/>
    </row>
    <row r="887" spans="2:18">
      <c r="B887" s="124"/>
      <c r="C887" s="124"/>
      <c r="D887" s="124"/>
      <c r="E887" s="124"/>
      <c r="F887" s="125"/>
      <c r="G887" s="125"/>
      <c r="H887" s="125"/>
      <c r="I887" s="125"/>
      <c r="J887" s="125"/>
      <c r="K887" s="125"/>
      <c r="L887" s="125"/>
      <c r="M887" s="125"/>
      <c r="N887" s="125"/>
      <c r="O887" s="125"/>
      <c r="P887" s="125"/>
      <c r="Q887" s="125"/>
      <c r="R887" s="125"/>
    </row>
    <row r="888" spans="2:18">
      <c r="B888" s="124"/>
      <c r="C888" s="124"/>
      <c r="D888" s="124"/>
      <c r="E888" s="124"/>
      <c r="F888" s="125"/>
      <c r="G888" s="125"/>
      <c r="H888" s="125"/>
      <c r="I888" s="125"/>
      <c r="J888" s="125"/>
      <c r="K888" s="125"/>
      <c r="L888" s="125"/>
      <c r="M888" s="125"/>
      <c r="N888" s="125"/>
      <c r="O888" s="125"/>
      <c r="P888" s="125"/>
      <c r="Q888" s="125"/>
      <c r="R888" s="125"/>
    </row>
    <row r="889" spans="2:18">
      <c r="B889" s="124"/>
      <c r="C889" s="124"/>
      <c r="D889" s="124"/>
      <c r="E889" s="124"/>
      <c r="F889" s="125"/>
      <c r="G889" s="125"/>
      <c r="H889" s="125"/>
      <c r="I889" s="125"/>
      <c r="J889" s="125"/>
      <c r="K889" s="125"/>
      <c r="L889" s="125"/>
      <c r="M889" s="125"/>
      <c r="N889" s="125"/>
      <c r="O889" s="125"/>
      <c r="P889" s="125"/>
      <c r="Q889" s="125"/>
      <c r="R889" s="125"/>
    </row>
    <row r="890" spans="2:18">
      <c r="B890" s="124"/>
      <c r="C890" s="124"/>
      <c r="D890" s="124"/>
      <c r="E890" s="124"/>
      <c r="F890" s="125"/>
      <c r="G890" s="125"/>
      <c r="H890" s="125"/>
      <c r="I890" s="125"/>
      <c r="J890" s="125"/>
      <c r="K890" s="125"/>
      <c r="L890" s="125"/>
      <c r="M890" s="125"/>
      <c r="N890" s="125"/>
      <c r="O890" s="125"/>
      <c r="P890" s="125"/>
      <c r="Q890" s="125"/>
      <c r="R890" s="125"/>
    </row>
    <row r="891" spans="2:18">
      <c r="B891" s="124"/>
      <c r="C891" s="124"/>
      <c r="D891" s="124"/>
      <c r="E891" s="124"/>
      <c r="F891" s="125"/>
      <c r="G891" s="125"/>
      <c r="H891" s="125"/>
      <c r="I891" s="125"/>
      <c r="J891" s="125"/>
      <c r="K891" s="125"/>
      <c r="L891" s="125"/>
      <c r="M891" s="125"/>
      <c r="N891" s="125"/>
      <c r="O891" s="125"/>
      <c r="P891" s="125"/>
      <c r="Q891" s="125"/>
      <c r="R891" s="125"/>
    </row>
    <row r="892" spans="2:18">
      <c r="B892" s="124"/>
      <c r="C892" s="124"/>
      <c r="D892" s="124"/>
      <c r="E892" s="124"/>
      <c r="F892" s="125"/>
      <c r="G892" s="125"/>
      <c r="H892" s="125"/>
      <c r="I892" s="125"/>
      <c r="J892" s="125"/>
      <c r="K892" s="125"/>
      <c r="L892" s="125"/>
      <c r="M892" s="125"/>
      <c r="N892" s="125"/>
      <c r="O892" s="125"/>
      <c r="P892" s="125"/>
      <c r="Q892" s="125"/>
      <c r="R892" s="125"/>
    </row>
    <row r="893" spans="2:18">
      <c r="B893" s="124"/>
      <c r="C893" s="124"/>
      <c r="D893" s="124"/>
      <c r="E893" s="124"/>
      <c r="F893" s="125"/>
      <c r="G893" s="125"/>
      <c r="H893" s="125"/>
      <c r="I893" s="125"/>
      <c r="J893" s="125"/>
      <c r="K893" s="125"/>
      <c r="L893" s="125"/>
      <c r="M893" s="125"/>
      <c r="N893" s="125"/>
      <c r="O893" s="125"/>
      <c r="P893" s="125"/>
      <c r="Q893" s="125"/>
      <c r="R893" s="125"/>
    </row>
    <row r="894" spans="2:18">
      <c r="B894" s="124"/>
      <c r="C894" s="124"/>
      <c r="D894" s="124"/>
      <c r="E894" s="124"/>
      <c r="F894" s="125"/>
      <c r="G894" s="125"/>
      <c r="H894" s="125"/>
      <c r="I894" s="125"/>
      <c r="J894" s="125"/>
      <c r="K894" s="125"/>
      <c r="L894" s="125"/>
      <c r="M894" s="125"/>
      <c r="N894" s="125"/>
      <c r="O894" s="125"/>
      <c r="P894" s="125"/>
      <c r="Q894" s="125"/>
      <c r="R894" s="125"/>
    </row>
    <row r="895" spans="2:18">
      <c r="B895" s="124"/>
      <c r="C895" s="124"/>
      <c r="D895" s="124"/>
      <c r="E895" s="124"/>
      <c r="F895" s="125"/>
      <c r="G895" s="125"/>
      <c r="H895" s="125"/>
      <c r="I895" s="125"/>
      <c r="J895" s="125"/>
      <c r="K895" s="125"/>
      <c r="L895" s="125"/>
      <c r="M895" s="125"/>
      <c r="N895" s="125"/>
      <c r="O895" s="125"/>
      <c r="P895" s="125"/>
      <c r="Q895" s="125"/>
      <c r="R895" s="125"/>
    </row>
    <row r="896" spans="2:18">
      <c r="B896" s="124"/>
      <c r="C896" s="124"/>
      <c r="D896" s="124"/>
      <c r="E896" s="124"/>
      <c r="F896" s="125"/>
      <c r="G896" s="125"/>
      <c r="H896" s="125"/>
      <c r="I896" s="125"/>
      <c r="J896" s="125"/>
      <c r="K896" s="125"/>
      <c r="L896" s="125"/>
      <c r="M896" s="125"/>
      <c r="N896" s="125"/>
      <c r="O896" s="125"/>
      <c r="P896" s="125"/>
      <c r="Q896" s="125"/>
      <c r="R896" s="125"/>
    </row>
    <row r="897" spans="2:18">
      <c r="B897" s="124"/>
      <c r="C897" s="124"/>
      <c r="D897" s="124"/>
      <c r="E897" s="124"/>
      <c r="F897" s="125"/>
      <c r="G897" s="125"/>
      <c r="H897" s="125"/>
      <c r="I897" s="125"/>
      <c r="J897" s="125"/>
      <c r="K897" s="125"/>
      <c r="L897" s="125"/>
      <c r="M897" s="125"/>
      <c r="N897" s="125"/>
      <c r="O897" s="125"/>
      <c r="P897" s="125"/>
      <c r="Q897" s="125"/>
      <c r="R897" s="125"/>
    </row>
    <row r="898" spans="2:18">
      <c r="B898" s="124"/>
      <c r="C898" s="124"/>
      <c r="D898" s="124"/>
      <c r="E898" s="124"/>
      <c r="F898" s="125"/>
      <c r="G898" s="125"/>
      <c r="H898" s="125"/>
      <c r="I898" s="125"/>
      <c r="J898" s="125"/>
      <c r="K898" s="125"/>
      <c r="L898" s="125"/>
      <c r="M898" s="125"/>
      <c r="N898" s="125"/>
      <c r="O898" s="125"/>
      <c r="P898" s="125"/>
      <c r="Q898" s="125"/>
      <c r="R898" s="125"/>
    </row>
    <row r="899" spans="2:18">
      <c r="B899" s="124"/>
      <c r="C899" s="124"/>
      <c r="D899" s="124"/>
      <c r="E899" s="124"/>
      <c r="F899" s="125"/>
      <c r="G899" s="125"/>
      <c r="H899" s="125"/>
      <c r="I899" s="125"/>
      <c r="J899" s="125"/>
      <c r="K899" s="125"/>
      <c r="L899" s="125"/>
      <c r="M899" s="125"/>
      <c r="N899" s="125"/>
      <c r="O899" s="125"/>
      <c r="P899" s="125"/>
      <c r="Q899" s="125"/>
      <c r="R899" s="125"/>
    </row>
    <row r="900" spans="2:18">
      <c r="B900" s="124"/>
      <c r="C900" s="124"/>
      <c r="D900" s="124"/>
      <c r="E900" s="124"/>
      <c r="F900" s="125"/>
      <c r="G900" s="125"/>
      <c r="H900" s="125"/>
      <c r="I900" s="125"/>
      <c r="J900" s="125"/>
      <c r="K900" s="125"/>
      <c r="L900" s="125"/>
      <c r="M900" s="125"/>
      <c r="N900" s="125"/>
      <c r="O900" s="125"/>
      <c r="P900" s="125"/>
      <c r="Q900" s="125"/>
      <c r="R900" s="125"/>
    </row>
    <row r="901" spans="2:18">
      <c r="B901" s="124"/>
      <c r="C901" s="124"/>
      <c r="D901" s="124"/>
      <c r="E901" s="124"/>
      <c r="F901" s="125"/>
      <c r="G901" s="125"/>
      <c r="H901" s="125"/>
      <c r="I901" s="125"/>
      <c r="J901" s="125"/>
      <c r="K901" s="125"/>
      <c r="L901" s="125"/>
      <c r="M901" s="125"/>
      <c r="N901" s="125"/>
      <c r="O901" s="125"/>
      <c r="P901" s="125"/>
      <c r="Q901" s="125"/>
      <c r="R901" s="125"/>
    </row>
    <row r="902" spans="2:18">
      <c r="B902" s="124"/>
      <c r="C902" s="124"/>
      <c r="D902" s="124"/>
      <c r="E902" s="124"/>
      <c r="F902" s="125"/>
      <c r="G902" s="125"/>
      <c r="H902" s="125"/>
      <c r="I902" s="125"/>
      <c r="J902" s="125"/>
      <c r="K902" s="125"/>
      <c r="L902" s="125"/>
      <c r="M902" s="125"/>
      <c r="N902" s="125"/>
      <c r="O902" s="125"/>
      <c r="P902" s="125"/>
      <c r="Q902" s="125"/>
      <c r="R902" s="125"/>
    </row>
    <row r="903" spans="2:18">
      <c r="B903" s="124"/>
      <c r="C903" s="124"/>
      <c r="D903" s="124"/>
      <c r="E903" s="124"/>
      <c r="F903" s="125"/>
      <c r="G903" s="125"/>
      <c r="H903" s="125"/>
      <c r="I903" s="125"/>
      <c r="J903" s="125"/>
      <c r="K903" s="125"/>
      <c r="L903" s="125"/>
      <c r="M903" s="125"/>
      <c r="N903" s="125"/>
      <c r="O903" s="125"/>
      <c r="P903" s="125"/>
      <c r="Q903" s="125"/>
      <c r="R903" s="125"/>
    </row>
    <row r="904" spans="2:18">
      <c r="B904" s="124"/>
      <c r="C904" s="124"/>
      <c r="D904" s="124"/>
      <c r="E904" s="124"/>
      <c r="F904" s="125"/>
      <c r="G904" s="125"/>
      <c r="H904" s="125"/>
      <c r="I904" s="125"/>
      <c r="J904" s="125"/>
      <c r="K904" s="125"/>
      <c r="L904" s="125"/>
      <c r="M904" s="125"/>
      <c r="N904" s="125"/>
      <c r="O904" s="125"/>
      <c r="P904" s="125"/>
      <c r="Q904" s="125"/>
      <c r="R904" s="125"/>
    </row>
    <row r="905" spans="2:18">
      <c r="B905" s="124"/>
      <c r="C905" s="124"/>
      <c r="D905" s="124"/>
      <c r="E905" s="124"/>
      <c r="F905" s="125"/>
      <c r="G905" s="125"/>
      <c r="H905" s="125"/>
      <c r="I905" s="125"/>
      <c r="J905" s="125"/>
      <c r="K905" s="125"/>
      <c r="L905" s="125"/>
      <c r="M905" s="125"/>
      <c r="N905" s="125"/>
      <c r="O905" s="125"/>
      <c r="P905" s="125"/>
      <c r="Q905" s="125"/>
      <c r="R905" s="125"/>
    </row>
    <row r="906" spans="2:18">
      <c r="B906" s="124"/>
      <c r="C906" s="124"/>
      <c r="D906" s="124"/>
      <c r="E906" s="124"/>
      <c r="F906" s="125"/>
      <c r="G906" s="125"/>
      <c r="H906" s="125"/>
      <c r="I906" s="125"/>
      <c r="J906" s="125"/>
      <c r="K906" s="125"/>
      <c r="L906" s="125"/>
      <c r="M906" s="125"/>
      <c r="N906" s="125"/>
      <c r="O906" s="125"/>
      <c r="P906" s="125"/>
      <c r="Q906" s="125"/>
      <c r="R906" s="125"/>
    </row>
    <row r="907" spans="2:18">
      <c r="B907" s="124"/>
      <c r="C907" s="124"/>
      <c r="D907" s="124"/>
      <c r="E907" s="124"/>
      <c r="F907" s="125"/>
      <c r="G907" s="125"/>
      <c r="H907" s="125"/>
      <c r="I907" s="125"/>
      <c r="J907" s="125"/>
      <c r="K907" s="125"/>
      <c r="L907" s="125"/>
      <c r="M907" s="125"/>
      <c r="N907" s="125"/>
      <c r="O907" s="125"/>
      <c r="P907" s="125"/>
      <c r="Q907" s="125"/>
      <c r="R907" s="125"/>
    </row>
    <row r="908" spans="2:18">
      <c r="B908" s="124"/>
      <c r="C908" s="124"/>
      <c r="D908" s="124"/>
      <c r="E908" s="124"/>
      <c r="F908" s="125"/>
      <c r="G908" s="125"/>
      <c r="H908" s="125"/>
      <c r="I908" s="125"/>
      <c r="J908" s="125"/>
      <c r="K908" s="125"/>
      <c r="L908" s="125"/>
      <c r="M908" s="125"/>
      <c r="N908" s="125"/>
      <c r="O908" s="125"/>
      <c r="P908" s="125"/>
      <c r="Q908" s="125"/>
      <c r="R908" s="125"/>
    </row>
    <row r="909" spans="2:18">
      <c r="B909" s="124"/>
      <c r="C909" s="124"/>
      <c r="D909" s="124"/>
      <c r="E909" s="124"/>
      <c r="F909" s="125"/>
      <c r="G909" s="125"/>
      <c r="H909" s="125"/>
      <c r="I909" s="125"/>
      <c r="J909" s="125"/>
      <c r="K909" s="125"/>
      <c r="L909" s="125"/>
      <c r="M909" s="125"/>
      <c r="N909" s="125"/>
      <c r="O909" s="125"/>
      <c r="P909" s="125"/>
      <c r="Q909" s="125"/>
      <c r="R909" s="125"/>
    </row>
    <row r="910" spans="2:18">
      <c r="B910" s="124"/>
      <c r="C910" s="124"/>
      <c r="D910" s="124"/>
      <c r="E910" s="124"/>
      <c r="F910" s="125"/>
      <c r="G910" s="125"/>
      <c r="H910" s="125"/>
      <c r="I910" s="125"/>
      <c r="J910" s="125"/>
      <c r="K910" s="125"/>
      <c r="L910" s="125"/>
      <c r="M910" s="125"/>
      <c r="N910" s="125"/>
      <c r="O910" s="125"/>
      <c r="P910" s="125"/>
      <c r="Q910" s="125"/>
      <c r="R910" s="125"/>
    </row>
    <row r="911" spans="2:18">
      <c r="B911" s="124"/>
      <c r="C911" s="124"/>
      <c r="D911" s="124"/>
      <c r="E911" s="124"/>
      <c r="F911" s="125"/>
      <c r="G911" s="125"/>
      <c r="H911" s="125"/>
      <c r="I911" s="125"/>
      <c r="J911" s="125"/>
      <c r="K911" s="125"/>
      <c r="L911" s="125"/>
      <c r="M911" s="125"/>
      <c r="N911" s="125"/>
      <c r="O911" s="125"/>
      <c r="P911" s="125"/>
      <c r="Q911" s="125"/>
      <c r="R911" s="125"/>
    </row>
    <row r="912" spans="2:18">
      <c r="B912" s="124"/>
      <c r="C912" s="124"/>
      <c r="D912" s="124"/>
      <c r="E912" s="124"/>
      <c r="F912" s="125"/>
      <c r="G912" s="125"/>
      <c r="H912" s="125"/>
      <c r="I912" s="125"/>
      <c r="J912" s="125"/>
      <c r="K912" s="125"/>
      <c r="L912" s="125"/>
      <c r="M912" s="125"/>
      <c r="N912" s="125"/>
      <c r="O912" s="125"/>
      <c r="P912" s="125"/>
      <c r="Q912" s="125"/>
      <c r="R912" s="125"/>
    </row>
    <row r="913" spans="2:18">
      <c r="B913" s="124"/>
      <c r="C913" s="124"/>
      <c r="D913" s="124"/>
      <c r="E913" s="124"/>
      <c r="F913" s="125"/>
      <c r="G913" s="125"/>
      <c r="H913" s="125"/>
      <c r="I913" s="125"/>
      <c r="J913" s="125"/>
      <c r="K913" s="125"/>
      <c r="L913" s="125"/>
      <c r="M913" s="125"/>
      <c r="N913" s="125"/>
      <c r="O913" s="125"/>
      <c r="P913" s="125"/>
      <c r="Q913" s="125"/>
      <c r="R913" s="125"/>
    </row>
    <row r="914" spans="2:18">
      <c r="B914" s="124"/>
      <c r="C914" s="124"/>
      <c r="D914" s="124"/>
      <c r="E914" s="124"/>
      <c r="F914" s="125"/>
      <c r="G914" s="125"/>
      <c r="H914" s="125"/>
      <c r="I914" s="125"/>
      <c r="J914" s="125"/>
      <c r="K914" s="125"/>
      <c r="L914" s="125"/>
      <c r="M914" s="125"/>
      <c r="N914" s="125"/>
      <c r="O914" s="125"/>
      <c r="P914" s="125"/>
      <c r="Q914" s="125"/>
      <c r="R914" s="125"/>
    </row>
    <row r="915" spans="2:18">
      <c r="B915" s="124"/>
      <c r="C915" s="124"/>
      <c r="D915" s="124"/>
      <c r="E915" s="124"/>
      <c r="F915" s="125"/>
      <c r="G915" s="125"/>
      <c r="H915" s="125"/>
      <c r="I915" s="125"/>
      <c r="J915" s="125"/>
      <c r="K915" s="125"/>
      <c r="L915" s="125"/>
      <c r="M915" s="125"/>
      <c r="N915" s="125"/>
      <c r="O915" s="125"/>
      <c r="P915" s="125"/>
      <c r="Q915" s="125"/>
      <c r="R915" s="125"/>
    </row>
    <row r="916" spans="2:18">
      <c r="B916" s="124"/>
      <c r="C916" s="124"/>
      <c r="D916" s="124"/>
      <c r="E916" s="124"/>
      <c r="F916" s="125"/>
      <c r="G916" s="125"/>
      <c r="H916" s="125"/>
      <c r="I916" s="125"/>
      <c r="J916" s="125"/>
      <c r="K916" s="125"/>
      <c r="L916" s="125"/>
      <c r="M916" s="125"/>
      <c r="N916" s="125"/>
      <c r="O916" s="125"/>
      <c r="P916" s="125"/>
      <c r="Q916" s="125"/>
      <c r="R916" s="125"/>
    </row>
    <row r="917" spans="2:18">
      <c r="B917" s="124"/>
      <c r="C917" s="124"/>
      <c r="D917" s="124"/>
      <c r="E917" s="124"/>
      <c r="F917" s="125"/>
      <c r="G917" s="125"/>
      <c r="H917" s="125"/>
      <c r="I917" s="125"/>
      <c r="J917" s="125"/>
      <c r="K917" s="125"/>
      <c r="L917" s="125"/>
      <c r="M917" s="125"/>
      <c r="N917" s="125"/>
      <c r="O917" s="125"/>
      <c r="P917" s="125"/>
      <c r="Q917" s="125"/>
      <c r="R917" s="125"/>
    </row>
    <row r="918" spans="2:18">
      <c r="B918" s="124"/>
      <c r="C918" s="124"/>
      <c r="D918" s="124"/>
      <c r="E918" s="124"/>
      <c r="F918" s="125"/>
      <c r="G918" s="125"/>
      <c r="H918" s="125"/>
      <c r="I918" s="125"/>
      <c r="J918" s="125"/>
      <c r="K918" s="125"/>
      <c r="L918" s="125"/>
      <c r="M918" s="125"/>
      <c r="N918" s="125"/>
      <c r="O918" s="125"/>
      <c r="P918" s="125"/>
      <c r="Q918" s="125"/>
      <c r="R918" s="125"/>
    </row>
    <row r="919" spans="2:18">
      <c r="B919" s="124"/>
      <c r="C919" s="124"/>
      <c r="D919" s="124"/>
      <c r="E919" s="124"/>
      <c r="F919" s="125"/>
      <c r="G919" s="125"/>
      <c r="H919" s="125"/>
      <c r="I919" s="125"/>
      <c r="J919" s="125"/>
      <c r="K919" s="125"/>
      <c r="L919" s="125"/>
      <c r="M919" s="125"/>
      <c r="N919" s="125"/>
      <c r="O919" s="125"/>
      <c r="P919" s="125"/>
      <c r="Q919" s="125"/>
      <c r="R919" s="125"/>
    </row>
    <row r="920" spans="2:18">
      <c r="B920" s="124"/>
      <c r="C920" s="124"/>
      <c r="D920" s="124"/>
      <c r="E920" s="124"/>
      <c r="F920" s="125"/>
      <c r="G920" s="125"/>
      <c r="H920" s="125"/>
      <c r="I920" s="125"/>
      <c r="J920" s="125"/>
      <c r="K920" s="125"/>
      <c r="L920" s="125"/>
      <c r="M920" s="125"/>
      <c r="N920" s="125"/>
      <c r="O920" s="125"/>
      <c r="P920" s="125"/>
      <c r="Q920" s="125"/>
      <c r="R920" s="125"/>
    </row>
    <row r="921" spans="2:18">
      <c r="B921" s="124"/>
      <c r="C921" s="124"/>
      <c r="D921" s="124"/>
      <c r="E921" s="124"/>
      <c r="F921" s="125"/>
      <c r="G921" s="125"/>
      <c r="H921" s="125"/>
      <c r="I921" s="125"/>
      <c r="J921" s="125"/>
      <c r="K921" s="125"/>
      <c r="L921" s="125"/>
      <c r="M921" s="125"/>
      <c r="N921" s="125"/>
      <c r="O921" s="125"/>
      <c r="P921" s="125"/>
      <c r="Q921" s="125"/>
      <c r="R921" s="125"/>
    </row>
    <row r="922" spans="2:18">
      <c r="B922" s="124"/>
      <c r="C922" s="124"/>
      <c r="D922" s="124"/>
      <c r="E922" s="124"/>
      <c r="F922" s="125"/>
      <c r="G922" s="125"/>
      <c r="H922" s="125"/>
      <c r="I922" s="125"/>
      <c r="J922" s="125"/>
      <c r="K922" s="125"/>
      <c r="L922" s="125"/>
      <c r="M922" s="125"/>
      <c r="N922" s="125"/>
      <c r="O922" s="125"/>
      <c r="P922" s="125"/>
      <c r="Q922" s="125"/>
      <c r="R922" s="125"/>
    </row>
    <row r="923" spans="2:18">
      <c r="B923" s="124"/>
      <c r="C923" s="124"/>
      <c r="D923" s="124"/>
      <c r="E923" s="124"/>
      <c r="F923" s="125"/>
      <c r="G923" s="125"/>
      <c r="H923" s="125"/>
      <c r="I923" s="125"/>
      <c r="J923" s="125"/>
      <c r="K923" s="125"/>
      <c r="L923" s="125"/>
      <c r="M923" s="125"/>
      <c r="N923" s="125"/>
      <c r="O923" s="125"/>
      <c r="P923" s="125"/>
      <c r="Q923" s="125"/>
      <c r="R923" s="125"/>
    </row>
    <row r="924" spans="2:18">
      <c r="B924" s="124"/>
      <c r="C924" s="124"/>
      <c r="D924" s="124"/>
      <c r="E924" s="124"/>
      <c r="F924" s="125"/>
      <c r="G924" s="125"/>
      <c r="H924" s="125"/>
      <c r="I924" s="125"/>
      <c r="J924" s="125"/>
      <c r="K924" s="125"/>
      <c r="L924" s="125"/>
      <c r="M924" s="125"/>
      <c r="N924" s="125"/>
      <c r="O924" s="125"/>
      <c r="P924" s="125"/>
      <c r="Q924" s="125"/>
      <c r="R924" s="125"/>
    </row>
    <row r="925" spans="2:18">
      <c r="B925" s="124"/>
      <c r="C925" s="124"/>
      <c r="D925" s="124"/>
      <c r="E925" s="124"/>
      <c r="F925" s="125"/>
      <c r="G925" s="125"/>
      <c r="H925" s="125"/>
      <c r="I925" s="125"/>
      <c r="J925" s="125"/>
      <c r="K925" s="125"/>
      <c r="L925" s="125"/>
      <c r="M925" s="125"/>
      <c r="N925" s="125"/>
      <c r="O925" s="125"/>
      <c r="P925" s="125"/>
      <c r="Q925" s="125"/>
      <c r="R925" s="125"/>
    </row>
    <row r="926" spans="2:18">
      <c r="B926" s="124"/>
      <c r="C926" s="124"/>
      <c r="D926" s="124"/>
      <c r="E926" s="124"/>
      <c r="F926" s="125"/>
      <c r="G926" s="125"/>
      <c r="H926" s="125"/>
      <c r="I926" s="125"/>
      <c r="J926" s="125"/>
      <c r="K926" s="125"/>
      <c r="L926" s="125"/>
      <c r="M926" s="125"/>
      <c r="N926" s="125"/>
      <c r="O926" s="125"/>
      <c r="P926" s="125"/>
      <c r="Q926" s="125"/>
      <c r="R926" s="125"/>
    </row>
    <row r="927" spans="2:18">
      <c r="B927" s="124"/>
      <c r="C927" s="124"/>
      <c r="D927" s="124"/>
      <c r="E927" s="124"/>
      <c r="F927" s="125"/>
      <c r="G927" s="125"/>
      <c r="H927" s="125"/>
      <c r="I927" s="125"/>
      <c r="J927" s="125"/>
      <c r="K927" s="125"/>
      <c r="L927" s="125"/>
      <c r="M927" s="125"/>
      <c r="N927" s="125"/>
      <c r="O927" s="125"/>
      <c r="P927" s="125"/>
      <c r="Q927" s="125"/>
      <c r="R927" s="125"/>
    </row>
    <row r="928" spans="2:18">
      <c r="B928" s="124"/>
      <c r="C928" s="124"/>
      <c r="D928" s="124"/>
      <c r="E928" s="124"/>
      <c r="F928" s="125"/>
      <c r="G928" s="125"/>
      <c r="H928" s="125"/>
      <c r="I928" s="125"/>
      <c r="J928" s="125"/>
      <c r="K928" s="125"/>
      <c r="L928" s="125"/>
      <c r="M928" s="125"/>
      <c r="N928" s="125"/>
      <c r="O928" s="125"/>
      <c r="P928" s="125"/>
      <c r="Q928" s="125"/>
      <c r="R928" s="125"/>
    </row>
    <row r="929" spans="2:18">
      <c r="B929" s="124"/>
      <c r="C929" s="124"/>
      <c r="D929" s="124"/>
      <c r="E929" s="124"/>
      <c r="F929" s="125"/>
      <c r="G929" s="125"/>
      <c r="H929" s="125"/>
      <c r="I929" s="125"/>
      <c r="J929" s="125"/>
      <c r="K929" s="125"/>
      <c r="L929" s="125"/>
      <c r="M929" s="125"/>
      <c r="N929" s="125"/>
      <c r="O929" s="125"/>
      <c r="P929" s="125"/>
      <c r="Q929" s="125"/>
      <c r="R929" s="125"/>
    </row>
    <row r="930" spans="2:18">
      <c r="B930" s="124"/>
      <c r="C930" s="124"/>
      <c r="D930" s="124"/>
      <c r="E930" s="124"/>
      <c r="F930" s="125"/>
      <c r="G930" s="125"/>
      <c r="H930" s="125"/>
      <c r="I930" s="125"/>
      <c r="J930" s="125"/>
      <c r="K930" s="125"/>
      <c r="L930" s="125"/>
      <c r="M930" s="125"/>
      <c r="N930" s="125"/>
      <c r="O930" s="125"/>
      <c r="P930" s="125"/>
      <c r="Q930" s="125"/>
      <c r="R930" s="125"/>
    </row>
    <row r="931" spans="2:18">
      <c r="B931" s="124"/>
      <c r="C931" s="124"/>
      <c r="D931" s="124"/>
      <c r="E931" s="124"/>
      <c r="F931" s="125"/>
      <c r="G931" s="125"/>
      <c r="H931" s="125"/>
      <c r="I931" s="125"/>
      <c r="J931" s="125"/>
      <c r="K931" s="125"/>
      <c r="L931" s="125"/>
      <c r="M931" s="125"/>
      <c r="N931" s="125"/>
      <c r="O931" s="125"/>
      <c r="P931" s="125"/>
      <c r="Q931" s="125"/>
      <c r="R931" s="125"/>
    </row>
    <row r="932" spans="2:18">
      <c r="B932" s="124"/>
      <c r="C932" s="124"/>
      <c r="D932" s="124"/>
      <c r="E932" s="124"/>
      <c r="F932" s="125"/>
      <c r="G932" s="125"/>
      <c r="H932" s="125"/>
      <c r="I932" s="125"/>
      <c r="J932" s="125"/>
      <c r="K932" s="125"/>
      <c r="L932" s="125"/>
      <c r="M932" s="125"/>
      <c r="N932" s="125"/>
      <c r="O932" s="125"/>
      <c r="P932" s="125"/>
      <c r="Q932" s="125"/>
      <c r="R932" s="125"/>
    </row>
    <row r="933" spans="2:18">
      <c r="B933" s="124"/>
      <c r="C933" s="124"/>
      <c r="D933" s="124"/>
      <c r="E933" s="124"/>
      <c r="F933" s="125"/>
      <c r="G933" s="125"/>
      <c r="H933" s="125"/>
      <c r="I933" s="125"/>
      <c r="J933" s="125"/>
      <c r="K933" s="125"/>
      <c r="L933" s="125"/>
      <c r="M933" s="125"/>
      <c r="N933" s="125"/>
      <c r="O933" s="125"/>
      <c r="P933" s="125"/>
      <c r="Q933" s="125"/>
      <c r="R933" s="125"/>
    </row>
    <row r="934" spans="2:18">
      <c r="B934" s="124"/>
      <c r="C934" s="124"/>
      <c r="D934" s="124"/>
      <c r="E934" s="124"/>
      <c r="F934" s="125"/>
      <c r="G934" s="125"/>
      <c r="H934" s="125"/>
      <c r="I934" s="125"/>
      <c r="J934" s="125"/>
      <c r="K934" s="125"/>
      <c r="L934" s="125"/>
      <c r="M934" s="125"/>
      <c r="N934" s="125"/>
      <c r="O934" s="125"/>
      <c r="P934" s="125"/>
      <c r="Q934" s="125"/>
      <c r="R934" s="125"/>
    </row>
    <row r="935" spans="2:18">
      <c r="B935" s="124"/>
      <c r="C935" s="124"/>
      <c r="D935" s="124"/>
      <c r="E935" s="124"/>
      <c r="F935" s="125"/>
      <c r="G935" s="125"/>
      <c r="H935" s="125"/>
      <c r="I935" s="125"/>
      <c r="J935" s="125"/>
      <c r="K935" s="125"/>
      <c r="L935" s="125"/>
      <c r="M935" s="125"/>
      <c r="N935" s="125"/>
      <c r="O935" s="125"/>
      <c r="P935" s="125"/>
      <c r="Q935" s="125"/>
      <c r="R935" s="125"/>
    </row>
    <row r="936" spans="2:18">
      <c r="B936" s="124"/>
      <c r="C936" s="124"/>
      <c r="D936" s="124"/>
      <c r="E936" s="124"/>
      <c r="F936" s="125"/>
      <c r="G936" s="125"/>
      <c r="H936" s="125"/>
      <c r="I936" s="125"/>
      <c r="J936" s="125"/>
      <c r="K936" s="125"/>
      <c r="L936" s="125"/>
      <c r="M936" s="125"/>
      <c r="N936" s="125"/>
      <c r="O936" s="125"/>
      <c r="P936" s="125"/>
      <c r="Q936" s="125"/>
      <c r="R936" s="125"/>
    </row>
    <row r="937" spans="2:18">
      <c r="B937" s="124"/>
      <c r="C937" s="124"/>
      <c r="D937" s="124"/>
      <c r="E937" s="124"/>
      <c r="F937" s="125"/>
      <c r="G937" s="125"/>
      <c r="H937" s="125"/>
      <c r="I937" s="125"/>
      <c r="J937" s="125"/>
      <c r="K937" s="125"/>
      <c r="L937" s="125"/>
      <c r="M937" s="125"/>
      <c r="N937" s="125"/>
      <c r="O937" s="125"/>
      <c r="P937" s="125"/>
      <c r="Q937" s="125"/>
      <c r="R937" s="125"/>
    </row>
    <row r="938" spans="2:18">
      <c r="B938" s="124"/>
      <c r="C938" s="124"/>
      <c r="D938" s="124"/>
      <c r="E938" s="124"/>
      <c r="F938" s="125"/>
      <c r="G938" s="125"/>
      <c r="H938" s="125"/>
      <c r="I938" s="125"/>
      <c r="J938" s="125"/>
      <c r="K938" s="125"/>
      <c r="L938" s="125"/>
      <c r="M938" s="125"/>
      <c r="N938" s="125"/>
      <c r="O938" s="125"/>
      <c r="P938" s="125"/>
      <c r="Q938" s="125"/>
      <c r="R938" s="125"/>
    </row>
    <row r="939" spans="2:18">
      <c r="B939" s="124"/>
      <c r="C939" s="124"/>
      <c r="D939" s="124"/>
      <c r="E939" s="124"/>
      <c r="F939" s="125"/>
      <c r="G939" s="125"/>
      <c r="H939" s="125"/>
      <c r="I939" s="125"/>
      <c r="J939" s="125"/>
      <c r="K939" s="125"/>
      <c r="L939" s="125"/>
      <c r="M939" s="125"/>
      <c r="N939" s="125"/>
      <c r="O939" s="125"/>
      <c r="P939" s="125"/>
      <c r="Q939" s="125"/>
      <c r="R939" s="125"/>
    </row>
    <row r="940" spans="2:18">
      <c r="B940" s="124"/>
      <c r="C940" s="124"/>
      <c r="D940" s="124"/>
      <c r="E940" s="124"/>
      <c r="F940" s="125"/>
      <c r="G940" s="125"/>
      <c r="H940" s="125"/>
      <c r="I940" s="125"/>
      <c r="J940" s="125"/>
      <c r="K940" s="125"/>
      <c r="L940" s="125"/>
      <c r="M940" s="125"/>
      <c r="N940" s="125"/>
      <c r="O940" s="125"/>
      <c r="P940" s="125"/>
      <c r="Q940" s="125"/>
      <c r="R940" s="125"/>
    </row>
    <row r="941" spans="2:18">
      <c r="B941" s="124"/>
      <c r="C941" s="124"/>
      <c r="D941" s="124"/>
      <c r="E941" s="124"/>
      <c r="F941" s="125"/>
      <c r="G941" s="125"/>
      <c r="H941" s="125"/>
      <c r="I941" s="125"/>
      <c r="J941" s="125"/>
      <c r="K941" s="125"/>
      <c r="L941" s="125"/>
      <c r="M941" s="125"/>
      <c r="N941" s="125"/>
      <c r="O941" s="125"/>
      <c r="P941" s="125"/>
      <c r="Q941" s="125"/>
      <c r="R941" s="125"/>
    </row>
    <row r="942" spans="2:18">
      <c r="B942" s="124"/>
      <c r="C942" s="124"/>
      <c r="D942" s="124"/>
      <c r="E942" s="124"/>
      <c r="F942" s="125"/>
      <c r="G942" s="125"/>
      <c r="H942" s="125"/>
      <c r="I942" s="125"/>
      <c r="J942" s="125"/>
      <c r="K942" s="125"/>
      <c r="L942" s="125"/>
      <c r="M942" s="125"/>
      <c r="N942" s="125"/>
      <c r="O942" s="125"/>
      <c r="P942" s="125"/>
      <c r="Q942" s="125"/>
      <c r="R942" s="125"/>
    </row>
    <row r="943" spans="2:18">
      <c r="B943" s="124"/>
      <c r="C943" s="124"/>
      <c r="D943" s="124"/>
      <c r="E943" s="124"/>
      <c r="F943" s="125"/>
      <c r="G943" s="125"/>
      <c r="H943" s="125"/>
      <c r="I943" s="125"/>
      <c r="J943" s="125"/>
      <c r="K943" s="125"/>
      <c r="L943" s="125"/>
      <c r="M943" s="125"/>
      <c r="N943" s="125"/>
      <c r="O943" s="125"/>
      <c r="P943" s="125"/>
      <c r="Q943" s="125"/>
      <c r="R943" s="125"/>
    </row>
    <row r="944" spans="2:18">
      <c r="B944" s="124"/>
      <c r="C944" s="124"/>
      <c r="D944" s="124"/>
      <c r="E944" s="124"/>
      <c r="F944" s="125"/>
      <c r="G944" s="125"/>
      <c r="H944" s="125"/>
      <c r="I944" s="125"/>
      <c r="J944" s="125"/>
      <c r="K944" s="125"/>
      <c r="L944" s="125"/>
      <c r="M944" s="125"/>
      <c r="N944" s="125"/>
      <c r="O944" s="125"/>
      <c r="P944" s="125"/>
      <c r="Q944" s="125"/>
      <c r="R944" s="125"/>
    </row>
    <row r="945" spans="2:18">
      <c r="B945" s="124"/>
      <c r="C945" s="124"/>
      <c r="D945" s="124"/>
      <c r="E945" s="124"/>
      <c r="F945" s="125"/>
      <c r="G945" s="125"/>
      <c r="H945" s="125"/>
      <c r="I945" s="125"/>
      <c r="J945" s="125"/>
      <c r="K945" s="125"/>
      <c r="L945" s="125"/>
      <c r="M945" s="125"/>
      <c r="N945" s="125"/>
      <c r="O945" s="125"/>
      <c r="P945" s="125"/>
      <c r="Q945" s="125"/>
      <c r="R945" s="125"/>
    </row>
    <row r="946" spans="2:18">
      <c r="B946" s="124"/>
      <c r="C946" s="124"/>
      <c r="D946" s="124"/>
      <c r="E946" s="124"/>
      <c r="F946" s="125"/>
      <c r="G946" s="125"/>
      <c r="H946" s="125"/>
      <c r="I946" s="125"/>
      <c r="J946" s="125"/>
      <c r="K946" s="125"/>
      <c r="L946" s="125"/>
      <c r="M946" s="125"/>
      <c r="N946" s="125"/>
      <c r="O946" s="125"/>
      <c r="P946" s="125"/>
      <c r="Q946" s="125"/>
      <c r="R946" s="125"/>
    </row>
    <row r="947" spans="2:18">
      <c r="B947" s="124"/>
      <c r="C947" s="124"/>
      <c r="D947" s="124"/>
      <c r="E947" s="124"/>
      <c r="F947" s="125"/>
      <c r="G947" s="125"/>
      <c r="H947" s="125"/>
      <c r="I947" s="125"/>
      <c r="J947" s="125"/>
      <c r="K947" s="125"/>
      <c r="L947" s="125"/>
      <c r="M947" s="125"/>
      <c r="N947" s="125"/>
      <c r="O947" s="125"/>
      <c r="P947" s="125"/>
      <c r="Q947" s="125"/>
      <c r="R947" s="125"/>
    </row>
    <row r="948" spans="2:18">
      <c r="B948" s="124"/>
      <c r="C948" s="124"/>
      <c r="D948" s="124"/>
      <c r="E948" s="124"/>
      <c r="F948" s="125"/>
      <c r="G948" s="125"/>
      <c r="H948" s="125"/>
      <c r="I948" s="125"/>
      <c r="J948" s="125"/>
      <c r="K948" s="125"/>
      <c r="L948" s="125"/>
      <c r="M948" s="125"/>
      <c r="N948" s="125"/>
      <c r="O948" s="125"/>
      <c r="P948" s="125"/>
      <c r="Q948" s="125"/>
      <c r="R948" s="125"/>
    </row>
    <row r="949" spans="2:18">
      <c r="B949" s="124"/>
      <c r="C949" s="124"/>
      <c r="D949" s="124"/>
      <c r="E949" s="124"/>
      <c r="F949" s="125"/>
      <c r="G949" s="125"/>
      <c r="H949" s="125"/>
      <c r="I949" s="125"/>
      <c r="J949" s="125"/>
      <c r="K949" s="125"/>
      <c r="L949" s="125"/>
      <c r="M949" s="125"/>
      <c r="N949" s="125"/>
      <c r="O949" s="125"/>
      <c r="P949" s="125"/>
      <c r="Q949" s="125"/>
      <c r="R949" s="125"/>
    </row>
    <row r="950" spans="2:18">
      <c r="B950" s="124"/>
      <c r="C950" s="124"/>
      <c r="D950" s="124"/>
      <c r="E950" s="124"/>
      <c r="F950" s="125"/>
      <c r="G950" s="125"/>
      <c r="H950" s="125"/>
      <c r="I950" s="125"/>
      <c r="J950" s="125"/>
      <c r="K950" s="125"/>
      <c r="L950" s="125"/>
      <c r="M950" s="125"/>
      <c r="N950" s="125"/>
      <c r="O950" s="125"/>
      <c r="P950" s="125"/>
      <c r="Q950" s="125"/>
      <c r="R950" s="125"/>
    </row>
    <row r="951" spans="2:18">
      <c r="B951" s="124"/>
      <c r="C951" s="124"/>
      <c r="D951" s="124"/>
      <c r="E951" s="124"/>
      <c r="F951" s="125"/>
      <c r="G951" s="125"/>
      <c r="H951" s="125"/>
      <c r="I951" s="125"/>
      <c r="J951" s="125"/>
      <c r="K951" s="125"/>
      <c r="L951" s="125"/>
      <c r="M951" s="125"/>
      <c r="N951" s="125"/>
      <c r="O951" s="125"/>
      <c r="P951" s="125"/>
      <c r="Q951" s="125"/>
      <c r="R951" s="125"/>
    </row>
    <row r="952" spans="2:18">
      <c r="B952" s="124"/>
      <c r="C952" s="124"/>
      <c r="D952" s="124"/>
      <c r="E952" s="124"/>
      <c r="F952" s="125"/>
      <c r="G952" s="125"/>
      <c r="H952" s="125"/>
      <c r="I952" s="125"/>
      <c r="J952" s="125"/>
      <c r="K952" s="125"/>
      <c r="L952" s="125"/>
      <c r="M952" s="125"/>
      <c r="N952" s="125"/>
      <c r="O952" s="125"/>
      <c r="P952" s="125"/>
      <c r="Q952" s="125"/>
      <c r="R952" s="125"/>
    </row>
    <row r="953" spans="2:18">
      <c r="B953" s="124"/>
      <c r="C953" s="124"/>
      <c r="D953" s="124"/>
      <c r="E953" s="124"/>
      <c r="F953" s="125"/>
      <c r="G953" s="125"/>
      <c r="H953" s="125"/>
      <c r="I953" s="125"/>
      <c r="J953" s="125"/>
      <c r="K953" s="125"/>
      <c r="L953" s="125"/>
      <c r="M953" s="125"/>
      <c r="N953" s="125"/>
      <c r="O953" s="125"/>
      <c r="P953" s="125"/>
      <c r="Q953" s="125"/>
      <c r="R953" s="125"/>
    </row>
    <row r="954" spans="2:18">
      <c r="B954" s="124"/>
      <c r="C954" s="124"/>
      <c r="D954" s="124"/>
      <c r="E954" s="124"/>
      <c r="F954" s="125"/>
      <c r="G954" s="125"/>
      <c r="H954" s="125"/>
      <c r="I954" s="125"/>
      <c r="J954" s="125"/>
      <c r="K954" s="125"/>
      <c r="L954" s="125"/>
      <c r="M954" s="125"/>
      <c r="N954" s="125"/>
      <c r="O954" s="125"/>
      <c r="P954" s="125"/>
      <c r="Q954" s="125"/>
      <c r="R954" s="125"/>
    </row>
    <row r="955" spans="2:18">
      <c r="B955" s="124"/>
      <c r="C955" s="124"/>
      <c r="D955" s="124"/>
      <c r="E955" s="124"/>
      <c r="F955" s="125"/>
      <c r="G955" s="125"/>
      <c r="H955" s="125"/>
      <c r="I955" s="125"/>
      <c r="J955" s="125"/>
      <c r="K955" s="125"/>
      <c r="L955" s="125"/>
      <c r="M955" s="125"/>
      <c r="N955" s="125"/>
      <c r="O955" s="125"/>
      <c r="P955" s="125"/>
      <c r="Q955" s="125"/>
      <c r="R955" s="125"/>
    </row>
    <row r="956" spans="2:18">
      <c r="B956" s="124"/>
      <c r="C956" s="124"/>
      <c r="D956" s="124"/>
      <c r="E956" s="124"/>
      <c r="F956" s="125"/>
      <c r="G956" s="125"/>
      <c r="H956" s="125"/>
      <c r="I956" s="125"/>
      <c r="J956" s="125"/>
      <c r="K956" s="125"/>
      <c r="L956" s="125"/>
      <c r="M956" s="125"/>
      <c r="N956" s="125"/>
      <c r="O956" s="125"/>
      <c r="P956" s="125"/>
      <c r="Q956" s="125"/>
      <c r="R956" s="125"/>
    </row>
    <row r="957" spans="2:18">
      <c r="B957" s="124"/>
      <c r="C957" s="124"/>
      <c r="D957" s="124"/>
      <c r="E957" s="124"/>
      <c r="F957" s="125"/>
      <c r="G957" s="125"/>
      <c r="H957" s="125"/>
      <c r="I957" s="125"/>
      <c r="J957" s="125"/>
      <c r="K957" s="125"/>
      <c r="L957" s="125"/>
      <c r="M957" s="125"/>
      <c r="N957" s="125"/>
      <c r="O957" s="125"/>
      <c r="P957" s="125"/>
      <c r="Q957" s="125"/>
      <c r="R957" s="125"/>
    </row>
    <row r="958" spans="2:18">
      <c r="B958" s="124"/>
      <c r="C958" s="124"/>
      <c r="D958" s="124"/>
      <c r="E958" s="124"/>
      <c r="F958" s="125"/>
      <c r="G958" s="125"/>
      <c r="H958" s="125"/>
      <c r="I958" s="125"/>
      <c r="J958" s="125"/>
      <c r="K958" s="125"/>
      <c r="L958" s="125"/>
      <c r="M958" s="125"/>
      <c r="N958" s="125"/>
      <c r="O958" s="125"/>
      <c r="P958" s="125"/>
      <c r="Q958" s="125"/>
      <c r="R958" s="125"/>
    </row>
    <row r="959" spans="2:18">
      <c r="B959" s="124"/>
      <c r="C959" s="124"/>
      <c r="D959" s="124"/>
      <c r="E959" s="124"/>
      <c r="F959" s="125"/>
      <c r="G959" s="125"/>
      <c r="H959" s="125"/>
      <c r="I959" s="125"/>
      <c r="J959" s="125"/>
      <c r="K959" s="125"/>
      <c r="L959" s="125"/>
      <c r="M959" s="125"/>
      <c r="N959" s="125"/>
      <c r="O959" s="125"/>
      <c r="P959" s="125"/>
      <c r="Q959" s="125"/>
      <c r="R959" s="125"/>
    </row>
    <row r="960" spans="2:18">
      <c r="B960" s="124"/>
      <c r="C960" s="124"/>
      <c r="D960" s="124"/>
      <c r="E960" s="124"/>
      <c r="F960" s="125"/>
      <c r="G960" s="125"/>
      <c r="H960" s="125"/>
      <c r="I960" s="125"/>
      <c r="J960" s="125"/>
      <c r="K960" s="125"/>
      <c r="L960" s="125"/>
      <c r="M960" s="125"/>
      <c r="N960" s="125"/>
      <c r="O960" s="125"/>
      <c r="P960" s="125"/>
      <c r="Q960" s="125"/>
      <c r="R960" s="125"/>
    </row>
    <row r="961" spans="2:18">
      <c r="B961" s="124"/>
      <c r="C961" s="124"/>
      <c r="D961" s="124"/>
      <c r="E961" s="124"/>
      <c r="F961" s="125"/>
      <c r="G961" s="125"/>
      <c r="H961" s="125"/>
      <c r="I961" s="125"/>
      <c r="J961" s="125"/>
      <c r="K961" s="125"/>
      <c r="L961" s="125"/>
      <c r="M961" s="125"/>
      <c r="N961" s="125"/>
      <c r="O961" s="125"/>
      <c r="P961" s="125"/>
      <c r="Q961" s="125"/>
      <c r="R961" s="125"/>
    </row>
    <row r="962" spans="2:18">
      <c r="B962" s="124"/>
      <c r="C962" s="124"/>
      <c r="D962" s="124"/>
      <c r="E962" s="124"/>
      <c r="F962" s="125"/>
      <c r="G962" s="125"/>
      <c r="H962" s="125"/>
      <c r="I962" s="125"/>
      <c r="J962" s="125"/>
      <c r="K962" s="125"/>
      <c r="L962" s="125"/>
      <c r="M962" s="125"/>
      <c r="N962" s="125"/>
      <c r="O962" s="125"/>
      <c r="P962" s="125"/>
      <c r="Q962" s="125"/>
      <c r="R962" s="125"/>
    </row>
    <row r="963" spans="2:18">
      <c r="B963" s="124"/>
      <c r="C963" s="124"/>
      <c r="D963" s="124"/>
      <c r="E963" s="124"/>
      <c r="F963" s="125"/>
      <c r="G963" s="125"/>
      <c r="H963" s="125"/>
      <c r="I963" s="125"/>
      <c r="J963" s="125"/>
      <c r="K963" s="125"/>
      <c r="L963" s="125"/>
      <c r="M963" s="125"/>
      <c r="N963" s="125"/>
      <c r="O963" s="125"/>
      <c r="P963" s="125"/>
      <c r="Q963" s="125"/>
      <c r="R963" s="125"/>
    </row>
    <row r="964" spans="2:18">
      <c r="B964" s="124"/>
      <c r="C964" s="124"/>
      <c r="D964" s="124"/>
      <c r="E964" s="124"/>
      <c r="F964" s="125"/>
      <c r="G964" s="125"/>
      <c r="H964" s="125"/>
      <c r="I964" s="125"/>
      <c r="J964" s="125"/>
      <c r="K964" s="125"/>
      <c r="L964" s="125"/>
      <c r="M964" s="125"/>
      <c r="N964" s="125"/>
      <c r="O964" s="125"/>
      <c r="P964" s="125"/>
      <c r="Q964" s="125"/>
      <c r="R964" s="125"/>
    </row>
    <row r="965" spans="2:18">
      <c r="B965" s="124"/>
      <c r="C965" s="124"/>
      <c r="D965" s="124"/>
      <c r="E965" s="124"/>
      <c r="F965" s="125"/>
      <c r="G965" s="125"/>
      <c r="H965" s="125"/>
      <c r="I965" s="125"/>
      <c r="J965" s="125"/>
      <c r="K965" s="125"/>
      <c r="L965" s="125"/>
      <c r="M965" s="125"/>
      <c r="N965" s="125"/>
      <c r="O965" s="125"/>
      <c r="P965" s="125"/>
      <c r="Q965" s="125"/>
      <c r="R965" s="125"/>
    </row>
    <row r="966" spans="2:18">
      <c r="B966" s="124"/>
      <c r="C966" s="124"/>
      <c r="D966" s="124"/>
      <c r="E966" s="124"/>
      <c r="F966" s="125"/>
      <c r="G966" s="125"/>
      <c r="H966" s="125"/>
      <c r="I966" s="125"/>
      <c r="J966" s="125"/>
      <c r="K966" s="125"/>
      <c r="L966" s="125"/>
      <c r="M966" s="125"/>
      <c r="N966" s="125"/>
      <c r="O966" s="125"/>
      <c r="P966" s="125"/>
      <c r="Q966" s="125"/>
      <c r="R966" s="125"/>
    </row>
    <row r="967" spans="2:18">
      <c r="B967" s="124"/>
      <c r="C967" s="124"/>
      <c r="D967" s="124"/>
      <c r="E967" s="124"/>
      <c r="F967" s="125"/>
      <c r="G967" s="125"/>
      <c r="H967" s="125"/>
      <c r="I967" s="125"/>
      <c r="J967" s="125"/>
      <c r="K967" s="125"/>
      <c r="L967" s="125"/>
      <c r="M967" s="125"/>
      <c r="N967" s="125"/>
      <c r="O967" s="125"/>
      <c r="P967" s="125"/>
      <c r="Q967" s="125"/>
      <c r="R967" s="125"/>
    </row>
    <row r="968" spans="2:18">
      <c r="B968" s="124"/>
      <c r="C968" s="124"/>
      <c r="D968" s="124"/>
      <c r="E968" s="124"/>
      <c r="F968" s="125"/>
      <c r="G968" s="125"/>
      <c r="H968" s="125"/>
      <c r="I968" s="125"/>
      <c r="J968" s="125"/>
      <c r="K968" s="125"/>
      <c r="L968" s="125"/>
      <c r="M968" s="125"/>
      <c r="N968" s="125"/>
      <c r="O968" s="125"/>
      <c r="P968" s="125"/>
      <c r="Q968" s="125"/>
      <c r="R968" s="125"/>
    </row>
    <row r="969" spans="2:18">
      <c r="B969" s="124"/>
      <c r="C969" s="124"/>
      <c r="D969" s="124"/>
      <c r="E969" s="124"/>
      <c r="F969" s="125"/>
      <c r="G969" s="125"/>
      <c r="H969" s="125"/>
      <c r="I969" s="125"/>
      <c r="J969" s="125"/>
      <c r="K969" s="125"/>
      <c r="L969" s="125"/>
      <c r="M969" s="125"/>
      <c r="N969" s="125"/>
      <c r="O969" s="125"/>
      <c r="P969" s="125"/>
      <c r="Q969" s="125"/>
      <c r="R969" s="125"/>
    </row>
    <row r="970" spans="2:18">
      <c r="B970" s="124"/>
      <c r="C970" s="124"/>
      <c r="D970" s="124"/>
      <c r="E970" s="124"/>
      <c r="F970" s="125"/>
      <c r="G970" s="125"/>
      <c r="H970" s="125"/>
      <c r="I970" s="125"/>
      <c r="J970" s="125"/>
      <c r="K970" s="125"/>
      <c r="L970" s="125"/>
      <c r="M970" s="125"/>
      <c r="N970" s="125"/>
      <c r="O970" s="125"/>
      <c r="P970" s="125"/>
      <c r="Q970" s="125"/>
      <c r="R970" s="125"/>
    </row>
    <row r="971" spans="2:18">
      <c r="B971" s="124"/>
      <c r="C971" s="124"/>
      <c r="D971" s="124"/>
      <c r="E971" s="124"/>
      <c r="F971" s="125"/>
      <c r="G971" s="125"/>
      <c r="H971" s="125"/>
      <c r="I971" s="125"/>
      <c r="J971" s="125"/>
      <c r="K971" s="125"/>
      <c r="L971" s="125"/>
      <c r="M971" s="125"/>
      <c r="N971" s="125"/>
      <c r="O971" s="125"/>
      <c r="P971" s="125"/>
      <c r="Q971" s="125"/>
      <c r="R971" s="125"/>
    </row>
    <row r="972" spans="2:18">
      <c r="B972" s="124"/>
      <c r="C972" s="124"/>
      <c r="D972" s="124"/>
      <c r="E972" s="124"/>
      <c r="F972" s="125"/>
      <c r="G972" s="125"/>
      <c r="H972" s="125"/>
      <c r="I972" s="125"/>
      <c r="J972" s="125"/>
      <c r="K972" s="125"/>
      <c r="L972" s="125"/>
      <c r="M972" s="125"/>
      <c r="N972" s="125"/>
      <c r="O972" s="125"/>
      <c r="P972" s="125"/>
      <c r="Q972" s="125"/>
      <c r="R972" s="125"/>
    </row>
    <row r="973" spans="2:18">
      <c r="B973" s="124"/>
      <c r="C973" s="124"/>
      <c r="D973" s="124"/>
      <c r="E973" s="124"/>
      <c r="F973" s="125"/>
      <c r="G973" s="125"/>
      <c r="H973" s="125"/>
      <c r="I973" s="125"/>
      <c r="J973" s="125"/>
      <c r="K973" s="125"/>
      <c r="L973" s="125"/>
      <c r="M973" s="125"/>
      <c r="N973" s="125"/>
      <c r="O973" s="125"/>
      <c r="P973" s="125"/>
      <c r="Q973" s="125"/>
      <c r="R973" s="125"/>
    </row>
    <row r="974" spans="2:18">
      <c r="B974" s="124"/>
      <c r="C974" s="124"/>
      <c r="D974" s="124"/>
      <c r="E974" s="124"/>
      <c r="F974" s="125"/>
      <c r="G974" s="125"/>
      <c r="H974" s="125"/>
      <c r="I974" s="125"/>
      <c r="J974" s="125"/>
      <c r="K974" s="125"/>
      <c r="L974" s="125"/>
      <c r="M974" s="125"/>
      <c r="N974" s="125"/>
      <c r="O974" s="125"/>
      <c r="P974" s="125"/>
      <c r="Q974" s="125"/>
      <c r="R974" s="125"/>
    </row>
    <row r="975" spans="2:18">
      <c r="B975" s="124"/>
      <c r="C975" s="124"/>
      <c r="D975" s="124"/>
      <c r="E975" s="124"/>
      <c r="F975" s="125"/>
      <c r="G975" s="125"/>
      <c r="H975" s="125"/>
      <c r="I975" s="125"/>
      <c r="J975" s="125"/>
      <c r="K975" s="125"/>
      <c r="L975" s="125"/>
      <c r="M975" s="125"/>
      <c r="N975" s="125"/>
      <c r="O975" s="125"/>
      <c r="P975" s="125"/>
      <c r="Q975" s="125"/>
      <c r="R975" s="125"/>
    </row>
    <row r="976" spans="2:18">
      <c r="B976" s="124"/>
      <c r="C976" s="124"/>
      <c r="D976" s="124"/>
      <c r="E976" s="124"/>
      <c r="F976" s="125"/>
      <c r="G976" s="125"/>
      <c r="H976" s="125"/>
      <c r="I976" s="125"/>
      <c r="J976" s="125"/>
      <c r="K976" s="125"/>
      <c r="L976" s="125"/>
      <c r="M976" s="125"/>
      <c r="N976" s="125"/>
      <c r="O976" s="125"/>
      <c r="P976" s="125"/>
      <c r="Q976" s="125"/>
      <c r="R976" s="125"/>
    </row>
    <row r="977" spans="2:18">
      <c r="B977" s="124"/>
      <c r="C977" s="124"/>
      <c r="D977" s="124"/>
      <c r="E977" s="124"/>
      <c r="F977" s="125"/>
      <c r="G977" s="125"/>
      <c r="H977" s="125"/>
      <c r="I977" s="125"/>
      <c r="J977" s="125"/>
      <c r="K977" s="125"/>
      <c r="L977" s="125"/>
      <c r="M977" s="125"/>
      <c r="N977" s="125"/>
      <c r="O977" s="125"/>
      <c r="P977" s="125"/>
      <c r="Q977" s="125"/>
      <c r="R977" s="125"/>
    </row>
    <row r="978" spans="2:18">
      <c r="B978" s="124"/>
      <c r="C978" s="124"/>
      <c r="D978" s="124"/>
      <c r="E978" s="124"/>
      <c r="F978" s="125"/>
      <c r="G978" s="125"/>
      <c r="H978" s="125"/>
      <c r="I978" s="125"/>
      <c r="J978" s="125"/>
      <c r="K978" s="125"/>
      <c r="L978" s="125"/>
      <c r="M978" s="125"/>
      <c r="N978" s="125"/>
      <c r="O978" s="125"/>
      <c r="P978" s="125"/>
      <c r="Q978" s="125"/>
      <c r="R978" s="125"/>
    </row>
    <row r="979" spans="2:18">
      <c r="B979" s="124"/>
      <c r="C979" s="124"/>
      <c r="D979" s="124"/>
      <c r="E979" s="124"/>
      <c r="F979" s="125"/>
      <c r="G979" s="125"/>
      <c r="H979" s="125"/>
      <c r="I979" s="125"/>
      <c r="J979" s="125"/>
      <c r="K979" s="125"/>
      <c r="L979" s="125"/>
      <c r="M979" s="125"/>
      <c r="N979" s="125"/>
      <c r="O979" s="125"/>
      <c r="P979" s="125"/>
      <c r="Q979" s="125"/>
      <c r="R979" s="125"/>
    </row>
    <row r="980" spans="2:18">
      <c r="B980" s="124"/>
      <c r="C980" s="124"/>
      <c r="D980" s="124"/>
      <c r="E980" s="124"/>
      <c r="F980" s="125"/>
      <c r="G980" s="125"/>
      <c r="H980" s="125"/>
      <c r="I980" s="125"/>
      <c r="J980" s="125"/>
      <c r="K980" s="125"/>
      <c r="L980" s="125"/>
      <c r="M980" s="125"/>
      <c r="N980" s="125"/>
      <c r="O980" s="125"/>
      <c r="P980" s="125"/>
      <c r="Q980" s="125"/>
      <c r="R980" s="125"/>
    </row>
    <row r="981" spans="2:18">
      <c r="B981" s="124"/>
      <c r="C981" s="124"/>
      <c r="D981" s="124"/>
      <c r="E981" s="124"/>
      <c r="F981" s="125"/>
      <c r="G981" s="125"/>
      <c r="H981" s="125"/>
      <c r="I981" s="125"/>
      <c r="J981" s="125"/>
      <c r="K981" s="125"/>
      <c r="L981" s="125"/>
      <c r="M981" s="125"/>
      <c r="N981" s="125"/>
      <c r="O981" s="125"/>
      <c r="P981" s="125"/>
      <c r="Q981" s="125"/>
      <c r="R981" s="125"/>
    </row>
    <row r="982" spans="2:18">
      <c r="B982" s="124"/>
      <c r="C982" s="124"/>
      <c r="D982" s="124"/>
      <c r="E982" s="124"/>
      <c r="F982" s="125"/>
      <c r="G982" s="125"/>
      <c r="H982" s="125"/>
      <c r="I982" s="125"/>
      <c r="J982" s="125"/>
      <c r="K982" s="125"/>
      <c r="L982" s="125"/>
      <c r="M982" s="125"/>
      <c r="N982" s="125"/>
      <c r="O982" s="125"/>
      <c r="P982" s="125"/>
      <c r="Q982" s="125"/>
      <c r="R982" s="125"/>
    </row>
    <row r="983" spans="2:18">
      <c r="B983" s="124"/>
      <c r="C983" s="124"/>
      <c r="D983" s="124"/>
      <c r="E983" s="124"/>
      <c r="F983" s="125"/>
      <c r="G983" s="125"/>
      <c r="H983" s="125"/>
      <c r="I983" s="125"/>
      <c r="J983" s="125"/>
      <c r="K983" s="125"/>
      <c r="L983" s="125"/>
      <c r="M983" s="125"/>
      <c r="N983" s="125"/>
      <c r="O983" s="125"/>
      <c r="P983" s="125"/>
      <c r="Q983" s="125"/>
      <c r="R983" s="125"/>
    </row>
    <row r="984" spans="2:18">
      <c r="B984" s="124"/>
      <c r="C984" s="124"/>
      <c r="D984" s="124"/>
      <c r="E984" s="124"/>
      <c r="F984" s="125"/>
      <c r="G984" s="125"/>
      <c r="H984" s="125"/>
      <c r="I984" s="125"/>
      <c r="J984" s="125"/>
      <c r="K984" s="125"/>
      <c r="L984" s="125"/>
      <c r="M984" s="125"/>
      <c r="N984" s="125"/>
      <c r="O984" s="125"/>
      <c r="P984" s="125"/>
      <c r="Q984" s="125"/>
      <c r="R984" s="125"/>
    </row>
    <row r="985" spans="2:18">
      <c r="B985" s="124"/>
      <c r="C985" s="124"/>
      <c r="D985" s="124"/>
      <c r="E985" s="124"/>
      <c r="F985" s="125"/>
      <c r="G985" s="125"/>
      <c r="H985" s="125"/>
      <c r="I985" s="125"/>
      <c r="J985" s="125"/>
      <c r="K985" s="125"/>
      <c r="L985" s="125"/>
      <c r="M985" s="125"/>
      <c r="N985" s="125"/>
      <c r="O985" s="125"/>
      <c r="P985" s="125"/>
      <c r="Q985" s="125"/>
      <c r="R985" s="125"/>
    </row>
    <row r="986" spans="2:18">
      <c r="B986" s="124"/>
      <c r="C986" s="124"/>
      <c r="D986" s="124"/>
      <c r="E986" s="124"/>
      <c r="F986" s="125"/>
      <c r="G986" s="125"/>
      <c r="H986" s="125"/>
      <c r="I986" s="125"/>
      <c r="J986" s="125"/>
      <c r="K986" s="125"/>
      <c r="L986" s="125"/>
      <c r="M986" s="125"/>
      <c r="N986" s="125"/>
      <c r="O986" s="125"/>
      <c r="P986" s="125"/>
      <c r="Q986" s="125"/>
      <c r="R986" s="125"/>
    </row>
    <row r="987" spans="2:18">
      <c r="B987" s="124"/>
      <c r="C987" s="124"/>
      <c r="D987" s="124"/>
      <c r="E987" s="124"/>
      <c r="F987" s="125"/>
      <c r="G987" s="125"/>
      <c r="H987" s="125"/>
      <c r="I987" s="125"/>
      <c r="J987" s="125"/>
      <c r="K987" s="125"/>
      <c r="L987" s="125"/>
      <c r="M987" s="125"/>
      <c r="N987" s="125"/>
      <c r="O987" s="125"/>
      <c r="P987" s="125"/>
      <c r="Q987" s="125"/>
      <c r="R987" s="125"/>
    </row>
    <row r="988" spans="2:18">
      <c r="B988" s="124"/>
      <c r="C988" s="124"/>
      <c r="D988" s="124"/>
      <c r="E988" s="124"/>
      <c r="F988" s="125"/>
      <c r="G988" s="125"/>
      <c r="H988" s="125"/>
      <c r="I988" s="125"/>
      <c r="J988" s="125"/>
      <c r="K988" s="125"/>
      <c r="L988" s="125"/>
      <c r="M988" s="125"/>
      <c r="N988" s="125"/>
      <c r="O988" s="125"/>
      <c r="P988" s="125"/>
      <c r="Q988" s="125"/>
      <c r="R988" s="125"/>
    </row>
    <row r="989" spans="2:18">
      <c r="B989" s="124"/>
      <c r="C989" s="124"/>
      <c r="D989" s="124"/>
      <c r="E989" s="124"/>
      <c r="F989" s="125"/>
      <c r="G989" s="125"/>
      <c r="H989" s="125"/>
      <c r="I989" s="125"/>
      <c r="J989" s="125"/>
      <c r="K989" s="125"/>
      <c r="L989" s="125"/>
      <c r="M989" s="125"/>
      <c r="N989" s="125"/>
      <c r="O989" s="125"/>
      <c r="P989" s="125"/>
      <c r="Q989" s="125"/>
      <c r="R989" s="125"/>
    </row>
    <row r="990" spans="2:18">
      <c r="B990" s="124"/>
      <c r="C990" s="124"/>
      <c r="D990" s="124"/>
      <c r="E990" s="124"/>
      <c r="F990" s="125"/>
      <c r="G990" s="125"/>
      <c r="H990" s="125"/>
      <c r="I990" s="125"/>
      <c r="J990" s="125"/>
      <c r="K990" s="125"/>
      <c r="L990" s="125"/>
      <c r="M990" s="125"/>
      <c r="N990" s="125"/>
      <c r="O990" s="125"/>
      <c r="P990" s="125"/>
      <c r="Q990" s="125"/>
      <c r="R990" s="125"/>
    </row>
    <row r="991" spans="2:18">
      <c r="B991" s="124"/>
      <c r="C991" s="124"/>
      <c r="D991" s="124"/>
      <c r="E991" s="124"/>
      <c r="F991" s="125"/>
      <c r="G991" s="125"/>
      <c r="H991" s="125"/>
      <c r="I991" s="125"/>
      <c r="J991" s="125"/>
      <c r="K991" s="125"/>
      <c r="L991" s="125"/>
      <c r="M991" s="125"/>
      <c r="N991" s="125"/>
      <c r="O991" s="125"/>
      <c r="P991" s="125"/>
      <c r="Q991" s="125"/>
      <c r="R991" s="125"/>
    </row>
    <row r="992" spans="2:18">
      <c r="B992" s="124"/>
      <c r="C992" s="124"/>
      <c r="D992" s="124"/>
      <c r="E992" s="124"/>
      <c r="F992" s="125"/>
      <c r="G992" s="125"/>
      <c r="H992" s="125"/>
      <c r="I992" s="125"/>
      <c r="J992" s="125"/>
      <c r="K992" s="125"/>
      <c r="L992" s="125"/>
      <c r="M992" s="125"/>
      <c r="N992" s="125"/>
      <c r="O992" s="125"/>
      <c r="P992" s="125"/>
      <c r="Q992" s="125"/>
      <c r="R992" s="125"/>
    </row>
    <row r="993" spans="2:18">
      <c r="B993" s="124"/>
      <c r="C993" s="124"/>
      <c r="D993" s="124"/>
      <c r="E993" s="124"/>
      <c r="F993" s="125"/>
      <c r="G993" s="125"/>
      <c r="H993" s="125"/>
      <c r="I993" s="125"/>
      <c r="J993" s="125"/>
      <c r="K993" s="125"/>
      <c r="L993" s="125"/>
      <c r="M993" s="125"/>
      <c r="N993" s="125"/>
      <c r="O993" s="125"/>
      <c r="P993" s="125"/>
      <c r="Q993" s="125"/>
      <c r="R993" s="125"/>
    </row>
    <row r="994" spans="2:18">
      <c r="B994" s="124"/>
      <c r="C994" s="124"/>
      <c r="D994" s="124"/>
      <c r="E994" s="124"/>
      <c r="F994" s="125"/>
      <c r="G994" s="125"/>
      <c r="H994" s="125"/>
      <c r="I994" s="125"/>
      <c r="J994" s="125"/>
      <c r="K994" s="125"/>
      <c r="L994" s="125"/>
      <c r="M994" s="125"/>
      <c r="N994" s="125"/>
      <c r="O994" s="125"/>
      <c r="P994" s="125"/>
      <c r="Q994" s="125"/>
      <c r="R994" s="125"/>
    </row>
    <row r="995" spans="2:18">
      <c r="B995" s="124"/>
      <c r="C995" s="124"/>
      <c r="D995" s="124"/>
      <c r="E995" s="124"/>
      <c r="F995" s="125"/>
      <c r="G995" s="125"/>
      <c r="H995" s="125"/>
      <c r="I995" s="125"/>
      <c r="J995" s="125"/>
      <c r="K995" s="125"/>
      <c r="L995" s="125"/>
      <c r="M995" s="125"/>
      <c r="N995" s="125"/>
      <c r="O995" s="125"/>
      <c r="P995" s="125"/>
      <c r="Q995" s="125"/>
      <c r="R995" s="125"/>
    </row>
    <row r="996" spans="2:18">
      <c r="B996" s="124"/>
      <c r="C996" s="124"/>
      <c r="D996" s="124"/>
      <c r="E996" s="124"/>
      <c r="F996" s="125"/>
      <c r="G996" s="125"/>
      <c r="H996" s="125"/>
      <c r="I996" s="125"/>
      <c r="J996" s="125"/>
      <c r="K996" s="125"/>
      <c r="L996" s="125"/>
      <c r="M996" s="125"/>
      <c r="N996" s="125"/>
      <c r="O996" s="125"/>
      <c r="P996" s="125"/>
      <c r="Q996" s="125"/>
      <c r="R996" s="125"/>
    </row>
    <row r="997" spans="2:18">
      <c r="B997" s="124"/>
      <c r="C997" s="124"/>
      <c r="D997" s="124"/>
      <c r="E997" s="124"/>
      <c r="F997" s="125"/>
      <c r="G997" s="125"/>
      <c r="H997" s="125"/>
      <c r="I997" s="125"/>
      <c r="J997" s="125"/>
      <c r="K997" s="125"/>
      <c r="L997" s="125"/>
      <c r="M997" s="125"/>
      <c r="N997" s="125"/>
      <c r="O997" s="125"/>
      <c r="P997" s="125"/>
      <c r="Q997" s="125"/>
      <c r="R997" s="125"/>
    </row>
    <row r="998" spans="2:18">
      <c r="B998" s="124"/>
      <c r="C998" s="124"/>
      <c r="D998" s="124"/>
      <c r="E998" s="124"/>
      <c r="F998" s="125"/>
      <c r="G998" s="125"/>
      <c r="H998" s="125"/>
      <c r="I998" s="125"/>
      <c r="J998" s="125"/>
      <c r="K998" s="125"/>
      <c r="L998" s="125"/>
      <c r="M998" s="125"/>
      <c r="N998" s="125"/>
      <c r="O998" s="125"/>
      <c r="P998" s="125"/>
      <c r="Q998" s="125"/>
      <c r="R998" s="125"/>
    </row>
    <row r="999" spans="2:18">
      <c r="B999" s="124"/>
      <c r="C999" s="124"/>
      <c r="D999" s="124"/>
      <c r="E999" s="124"/>
      <c r="F999" s="125"/>
      <c r="G999" s="125"/>
      <c r="H999" s="125"/>
      <c r="I999" s="125"/>
      <c r="J999" s="125"/>
      <c r="K999" s="125"/>
      <c r="L999" s="125"/>
      <c r="M999" s="125"/>
      <c r="N999" s="125"/>
      <c r="O999" s="125"/>
      <c r="P999" s="125"/>
      <c r="Q999" s="125"/>
      <c r="R999" s="125"/>
    </row>
    <row r="1000" spans="2:18">
      <c r="B1000" s="124"/>
      <c r="C1000" s="124"/>
      <c r="D1000" s="124"/>
      <c r="E1000" s="124"/>
      <c r="F1000" s="125"/>
      <c r="G1000" s="125"/>
      <c r="H1000" s="125"/>
      <c r="I1000" s="125"/>
      <c r="J1000" s="125"/>
      <c r="K1000" s="125"/>
      <c r="L1000" s="125"/>
      <c r="M1000" s="125"/>
      <c r="N1000" s="125"/>
      <c r="O1000" s="125"/>
      <c r="P1000" s="125"/>
      <c r="Q1000" s="125"/>
      <c r="R1000" s="125"/>
    </row>
    <row r="1001" spans="2:18">
      <c r="B1001" s="124"/>
      <c r="C1001" s="124"/>
      <c r="D1001" s="124"/>
      <c r="E1001" s="124"/>
      <c r="F1001" s="125"/>
      <c r="G1001" s="125"/>
      <c r="H1001" s="125"/>
      <c r="I1001" s="125"/>
      <c r="J1001" s="125"/>
      <c r="K1001" s="125"/>
      <c r="L1001" s="125"/>
      <c r="M1001" s="125"/>
      <c r="N1001" s="125"/>
      <c r="O1001" s="125"/>
      <c r="P1001" s="125"/>
      <c r="Q1001" s="125"/>
      <c r="R1001" s="125"/>
    </row>
    <row r="1002" spans="2:18">
      <c r="B1002" s="124"/>
      <c r="C1002" s="124"/>
      <c r="D1002" s="124"/>
      <c r="E1002" s="124"/>
      <c r="F1002" s="125"/>
      <c r="G1002" s="125"/>
      <c r="H1002" s="125"/>
      <c r="I1002" s="125"/>
      <c r="J1002" s="125"/>
      <c r="K1002" s="125"/>
      <c r="L1002" s="125"/>
      <c r="M1002" s="125"/>
      <c r="N1002" s="125"/>
      <c r="O1002" s="125"/>
      <c r="P1002" s="125"/>
      <c r="Q1002" s="125"/>
      <c r="R1002" s="125"/>
    </row>
    <row r="1003" spans="2:18">
      <c r="B1003" s="124"/>
      <c r="C1003" s="124"/>
      <c r="D1003" s="124"/>
      <c r="E1003" s="124"/>
      <c r="F1003" s="125"/>
      <c r="G1003" s="125"/>
      <c r="H1003" s="125"/>
      <c r="I1003" s="125"/>
      <c r="J1003" s="125"/>
      <c r="K1003" s="125"/>
      <c r="L1003" s="125"/>
      <c r="M1003" s="125"/>
      <c r="N1003" s="125"/>
      <c r="O1003" s="125"/>
      <c r="P1003" s="125"/>
      <c r="Q1003" s="125"/>
      <c r="R1003" s="125"/>
    </row>
    <row r="1004" spans="2:18">
      <c r="B1004" s="124"/>
      <c r="C1004" s="124"/>
      <c r="D1004" s="124"/>
      <c r="E1004" s="124"/>
      <c r="F1004" s="125"/>
      <c r="G1004" s="125"/>
      <c r="H1004" s="125"/>
      <c r="I1004" s="125"/>
      <c r="J1004" s="125"/>
      <c r="K1004" s="125"/>
      <c r="L1004" s="125"/>
      <c r="M1004" s="125"/>
      <c r="N1004" s="125"/>
      <c r="O1004" s="125"/>
      <c r="P1004" s="125"/>
      <c r="Q1004" s="125"/>
      <c r="R1004" s="125"/>
    </row>
    <row r="1005" spans="2:18">
      <c r="B1005" s="124"/>
      <c r="C1005" s="124"/>
      <c r="D1005" s="124"/>
      <c r="E1005" s="124"/>
      <c r="F1005" s="125"/>
      <c r="G1005" s="125"/>
      <c r="H1005" s="125"/>
      <c r="I1005" s="125"/>
      <c r="J1005" s="125"/>
      <c r="K1005" s="125"/>
      <c r="L1005" s="125"/>
      <c r="M1005" s="125"/>
      <c r="N1005" s="125"/>
      <c r="O1005" s="125"/>
      <c r="P1005" s="125"/>
      <c r="Q1005" s="125"/>
      <c r="R1005" s="125"/>
    </row>
    <row r="1006" spans="2:18">
      <c r="B1006" s="124"/>
      <c r="C1006" s="124"/>
      <c r="D1006" s="124"/>
      <c r="E1006" s="124"/>
      <c r="F1006" s="125"/>
      <c r="G1006" s="125"/>
      <c r="H1006" s="125"/>
      <c r="I1006" s="125"/>
      <c r="J1006" s="125"/>
      <c r="K1006" s="125"/>
      <c r="L1006" s="125"/>
      <c r="M1006" s="125"/>
      <c r="N1006" s="125"/>
      <c r="O1006" s="125"/>
      <c r="P1006" s="125"/>
      <c r="Q1006" s="125"/>
      <c r="R1006" s="125"/>
    </row>
    <row r="1007" spans="2:18">
      <c r="B1007" s="124"/>
      <c r="C1007" s="124"/>
      <c r="D1007" s="124"/>
      <c r="E1007" s="124"/>
      <c r="F1007" s="125"/>
      <c r="G1007" s="125"/>
      <c r="H1007" s="125"/>
      <c r="I1007" s="125"/>
      <c r="J1007" s="125"/>
      <c r="K1007" s="125"/>
      <c r="L1007" s="125"/>
      <c r="M1007" s="125"/>
      <c r="N1007" s="125"/>
      <c r="O1007" s="125"/>
      <c r="P1007" s="125"/>
      <c r="Q1007" s="125"/>
      <c r="R1007" s="125"/>
    </row>
    <row r="1008" spans="2:18">
      <c r="B1008" s="124"/>
      <c r="C1008" s="124"/>
      <c r="D1008" s="124"/>
      <c r="E1008" s="124"/>
      <c r="F1008" s="125"/>
      <c r="G1008" s="125"/>
      <c r="H1008" s="125"/>
      <c r="I1008" s="125"/>
      <c r="J1008" s="125"/>
      <c r="K1008" s="125"/>
      <c r="L1008" s="125"/>
      <c r="M1008" s="125"/>
      <c r="N1008" s="125"/>
      <c r="O1008" s="125"/>
      <c r="P1008" s="125"/>
      <c r="Q1008" s="125"/>
      <c r="R1008" s="125"/>
    </row>
    <row r="1009" spans="2:18">
      <c r="B1009" s="124"/>
      <c r="C1009" s="124"/>
      <c r="D1009" s="124"/>
      <c r="E1009" s="124"/>
      <c r="F1009" s="125"/>
      <c r="G1009" s="125"/>
      <c r="H1009" s="125"/>
      <c r="I1009" s="125"/>
      <c r="J1009" s="125"/>
      <c r="K1009" s="125"/>
      <c r="L1009" s="125"/>
      <c r="M1009" s="125"/>
      <c r="N1009" s="125"/>
      <c r="O1009" s="125"/>
      <c r="P1009" s="125"/>
      <c r="Q1009" s="125"/>
      <c r="R1009" s="125"/>
    </row>
    <row r="1010" spans="2:18">
      <c r="B1010" s="124"/>
      <c r="C1010" s="124"/>
      <c r="D1010" s="124"/>
      <c r="E1010" s="124"/>
      <c r="F1010" s="125"/>
      <c r="G1010" s="125"/>
      <c r="H1010" s="125"/>
      <c r="I1010" s="125"/>
      <c r="J1010" s="125"/>
      <c r="K1010" s="125"/>
      <c r="L1010" s="125"/>
      <c r="M1010" s="125"/>
      <c r="N1010" s="125"/>
      <c r="O1010" s="125"/>
      <c r="P1010" s="125"/>
      <c r="Q1010" s="125"/>
      <c r="R1010" s="125"/>
    </row>
    <row r="1011" spans="2:18">
      <c r="B1011" s="124"/>
      <c r="C1011" s="124"/>
      <c r="D1011" s="124"/>
      <c r="E1011" s="124"/>
      <c r="F1011" s="125"/>
      <c r="G1011" s="125"/>
      <c r="H1011" s="125"/>
      <c r="I1011" s="125"/>
      <c r="J1011" s="125"/>
      <c r="K1011" s="125"/>
      <c r="L1011" s="125"/>
      <c r="M1011" s="125"/>
      <c r="N1011" s="125"/>
      <c r="O1011" s="125"/>
      <c r="P1011" s="125"/>
      <c r="Q1011" s="125"/>
      <c r="R1011" s="125"/>
    </row>
    <row r="1012" spans="2:18">
      <c r="B1012" s="124"/>
      <c r="C1012" s="124"/>
      <c r="D1012" s="124"/>
      <c r="E1012" s="124"/>
      <c r="F1012" s="125"/>
      <c r="G1012" s="125"/>
      <c r="H1012" s="125"/>
      <c r="I1012" s="125"/>
      <c r="J1012" s="125"/>
      <c r="K1012" s="125"/>
      <c r="L1012" s="125"/>
      <c r="M1012" s="125"/>
      <c r="N1012" s="125"/>
      <c r="O1012" s="125"/>
      <c r="P1012" s="125"/>
      <c r="Q1012" s="125"/>
      <c r="R1012" s="125"/>
    </row>
    <row r="1013" spans="2:18">
      <c r="B1013" s="124"/>
      <c r="C1013" s="124"/>
      <c r="D1013" s="124"/>
      <c r="E1013" s="124"/>
      <c r="F1013" s="125"/>
      <c r="G1013" s="125"/>
      <c r="H1013" s="125"/>
      <c r="I1013" s="125"/>
      <c r="J1013" s="125"/>
      <c r="K1013" s="125"/>
      <c r="L1013" s="125"/>
      <c r="M1013" s="125"/>
      <c r="N1013" s="125"/>
      <c r="O1013" s="125"/>
      <c r="P1013" s="125"/>
      <c r="Q1013" s="125"/>
      <c r="R1013" s="125"/>
    </row>
    <row r="1014" spans="2:18">
      <c r="B1014" s="124"/>
      <c r="C1014" s="124"/>
      <c r="D1014" s="124"/>
      <c r="E1014" s="124"/>
      <c r="F1014" s="125"/>
      <c r="G1014" s="125"/>
      <c r="H1014" s="125"/>
      <c r="I1014" s="125"/>
      <c r="J1014" s="125"/>
      <c r="K1014" s="125"/>
      <c r="L1014" s="125"/>
      <c r="M1014" s="125"/>
      <c r="N1014" s="125"/>
      <c r="O1014" s="125"/>
      <c r="P1014" s="125"/>
      <c r="Q1014" s="125"/>
      <c r="R1014" s="125"/>
    </row>
    <row r="1015" spans="2:18">
      <c r="B1015" s="124"/>
      <c r="C1015" s="124"/>
      <c r="D1015" s="124"/>
      <c r="E1015" s="124"/>
      <c r="F1015" s="125"/>
      <c r="G1015" s="125"/>
      <c r="H1015" s="125"/>
      <c r="I1015" s="125"/>
      <c r="J1015" s="125"/>
      <c r="K1015" s="125"/>
      <c r="L1015" s="125"/>
      <c r="M1015" s="125"/>
      <c r="N1015" s="125"/>
      <c r="O1015" s="125"/>
      <c r="P1015" s="125"/>
      <c r="Q1015" s="125"/>
      <c r="R1015" s="125"/>
    </row>
    <row r="1016" spans="2:18">
      <c r="B1016" s="124"/>
      <c r="C1016" s="124"/>
      <c r="D1016" s="124"/>
      <c r="E1016" s="124"/>
      <c r="F1016" s="125"/>
      <c r="G1016" s="125"/>
      <c r="H1016" s="125"/>
      <c r="I1016" s="125"/>
      <c r="J1016" s="125"/>
      <c r="K1016" s="125"/>
      <c r="L1016" s="125"/>
      <c r="M1016" s="125"/>
      <c r="N1016" s="125"/>
      <c r="O1016" s="125"/>
      <c r="P1016" s="125"/>
      <c r="Q1016" s="125"/>
      <c r="R1016" s="125"/>
    </row>
    <row r="1017" spans="2:18">
      <c r="B1017" s="124"/>
      <c r="C1017" s="124"/>
      <c r="D1017" s="124"/>
      <c r="E1017" s="124"/>
      <c r="F1017" s="125"/>
      <c r="G1017" s="125"/>
      <c r="H1017" s="125"/>
      <c r="I1017" s="125"/>
      <c r="J1017" s="125"/>
      <c r="K1017" s="125"/>
      <c r="L1017" s="125"/>
      <c r="M1017" s="125"/>
      <c r="N1017" s="125"/>
      <c r="O1017" s="125"/>
      <c r="P1017" s="125"/>
      <c r="Q1017" s="125"/>
      <c r="R1017" s="125"/>
    </row>
    <row r="1018" spans="2:18">
      <c r="B1018" s="124"/>
      <c r="C1018" s="124"/>
      <c r="D1018" s="124"/>
      <c r="E1018" s="124"/>
      <c r="F1018" s="125"/>
      <c r="G1018" s="125"/>
      <c r="H1018" s="125"/>
      <c r="I1018" s="125"/>
      <c r="J1018" s="125"/>
      <c r="K1018" s="125"/>
      <c r="L1018" s="125"/>
      <c r="M1018" s="125"/>
      <c r="N1018" s="125"/>
      <c r="O1018" s="125"/>
      <c r="P1018" s="125"/>
      <c r="Q1018" s="125"/>
      <c r="R1018" s="125"/>
    </row>
    <row r="1019" spans="2:18">
      <c r="B1019" s="124"/>
      <c r="C1019" s="124"/>
      <c r="D1019" s="124"/>
      <c r="E1019" s="124"/>
      <c r="F1019" s="125"/>
      <c r="G1019" s="125"/>
      <c r="H1019" s="125"/>
      <c r="I1019" s="125"/>
      <c r="J1019" s="125"/>
      <c r="K1019" s="125"/>
      <c r="L1019" s="125"/>
      <c r="M1019" s="125"/>
      <c r="N1019" s="125"/>
      <c r="O1019" s="125"/>
      <c r="P1019" s="125"/>
      <c r="Q1019" s="125"/>
      <c r="R1019" s="125"/>
    </row>
    <row r="1020" spans="2:18">
      <c r="B1020" s="124"/>
      <c r="C1020" s="124"/>
      <c r="D1020" s="124"/>
      <c r="E1020" s="124"/>
      <c r="F1020" s="125"/>
      <c r="G1020" s="125"/>
      <c r="H1020" s="125"/>
      <c r="I1020" s="125"/>
      <c r="J1020" s="125"/>
      <c r="K1020" s="125"/>
      <c r="L1020" s="125"/>
      <c r="M1020" s="125"/>
      <c r="N1020" s="125"/>
      <c r="O1020" s="125"/>
      <c r="P1020" s="125"/>
      <c r="Q1020" s="125"/>
      <c r="R1020" s="125"/>
    </row>
    <row r="1021" spans="2:18">
      <c r="B1021" s="124"/>
      <c r="C1021" s="124"/>
      <c r="D1021" s="124"/>
      <c r="E1021" s="124"/>
      <c r="F1021" s="125"/>
      <c r="G1021" s="125"/>
      <c r="H1021" s="125"/>
      <c r="I1021" s="125"/>
      <c r="J1021" s="125"/>
      <c r="K1021" s="125"/>
      <c r="L1021" s="125"/>
      <c r="M1021" s="125"/>
      <c r="N1021" s="125"/>
      <c r="O1021" s="125"/>
      <c r="P1021" s="125"/>
      <c r="Q1021" s="125"/>
      <c r="R1021" s="125"/>
    </row>
    <row r="1022" spans="2:18">
      <c r="B1022" s="124"/>
      <c r="C1022" s="124"/>
      <c r="D1022" s="124"/>
      <c r="E1022" s="124"/>
      <c r="F1022" s="125"/>
      <c r="G1022" s="125"/>
      <c r="H1022" s="125"/>
      <c r="I1022" s="125"/>
      <c r="J1022" s="125"/>
      <c r="K1022" s="125"/>
      <c r="L1022" s="125"/>
      <c r="M1022" s="125"/>
      <c r="N1022" s="125"/>
      <c r="O1022" s="125"/>
      <c r="P1022" s="125"/>
      <c r="Q1022" s="125"/>
      <c r="R1022" s="125"/>
    </row>
    <row r="1023" spans="2:18">
      <c r="B1023" s="124"/>
      <c r="C1023" s="124"/>
      <c r="D1023" s="124"/>
      <c r="E1023" s="124"/>
      <c r="F1023" s="125"/>
      <c r="G1023" s="125"/>
      <c r="H1023" s="125"/>
      <c r="I1023" s="125"/>
      <c r="J1023" s="125"/>
      <c r="K1023" s="125"/>
      <c r="L1023" s="125"/>
      <c r="M1023" s="125"/>
      <c r="N1023" s="125"/>
      <c r="O1023" s="125"/>
      <c r="P1023" s="125"/>
      <c r="Q1023" s="125"/>
      <c r="R1023" s="125"/>
    </row>
    <row r="1024" spans="2:18">
      <c r="B1024" s="124"/>
      <c r="C1024" s="124"/>
      <c r="D1024" s="124"/>
      <c r="E1024" s="124"/>
      <c r="F1024" s="125"/>
      <c r="G1024" s="125"/>
      <c r="H1024" s="125"/>
      <c r="I1024" s="125"/>
      <c r="J1024" s="125"/>
      <c r="K1024" s="125"/>
      <c r="L1024" s="125"/>
      <c r="M1024" s="125"/>
      <c r="N1024" s="125"/>
      <c r="O1024" s="125"/>
      <c r="P1024" s="125"/>
      <c r="Q1024" s="125"/>
      <c r="R1024" s="125"/>
    </row>
    <row r="1025" spans="2:18">
      <c r="B1025" s="124"/>
      <c r="C1025" s="124"/>
      <c r="D1025" s="124"/>
      <c r="E1025" s="124"/>
      <c r="F1025" s="125"/>
      <c r="G1025" s="125"/>
      <c r="H1025" s="125"/>
      <c r="I1025" s="125"/>
      <c r="J1025" s="125"/>
      <c r="K1025" s="125"/>
      <c r="L1025" s="125"/>
      <c r="M1025" s="125"/>
      <c r="N1025" s="125"/>
      <c r="O1025" s="125"/>
      <c r="P1025" s="125"/>
      <c r="Q1025" s="125"/>
      <c r="R1025" s="125"/>
    </row>
    <row r="1026" spans="2:18">
      <c r="B1026" s="124"/>
      <c r="C1026" s="124"/>
      <c r="D1026" s="124"/>
      <c r="E1026" s="124"/>
      <c r="F1026" s="125"/>
      <c r="G1026" s="125"/>
      <c r="H1026" s="125"/>
      <c r="I1026" s="125"/>
      <c r="J1026" s="125"/>
      <c r="K1026" s="125"/>
      <c r="L1026" s="125"/>
      <c r="M1026" s="125"/>
      <c r="N1026" s="125"/>
      <c r="O1026" s="125"/>
      <c r="P1026" s="125"/>
      <c r="Q1026" s="125"/>
      <c r="R1026" s="125"/>
    </row>
    <row r="1027" spans="2:18">
      <c r="B1027" s="124"/>
      <c r="C1027" s="124"/>
      <c r="D1027" s="124"/>
      <c r="E1027" s="124"/>
      <c r="F1027" s="125"/>
      <c r="G1027" s="125"/>
      <c r="H1027" s="125"/>
      <c r="I1027" s="125"/>
      <c r="J1027" s="125"/>
      <c r="K1027" s="125"/>
      <c r="L1027" s="125"/>
      <c r="M1027" s="125"/>
      <c r="N1027" s="125"/>
      <c r="O1027" s="125"/>
      <c r="P1027" s="125"/>
      <c r="Q1027" s="125"/>
      <c r="R1027" s="125"/>
    </row>
    <row r="1028" spans="2:18">
      <c r="B1028" s="124"/>
      <c r="C1028" s="124"/>
      <c r="D1028" s="124"/>
      <c r="E1028" s="124"/>
      <c r="F1028" s="125"/>
      <c r="G1028" s="125"/>
      <c r="H1028" s="125"/>
      <c r="I1028" s="125"/>
      <c r="J1028" s="125"/>
      <c r="K1028" s="125"/>
      <c r="L1028" s="125"/>
      <c r="M1028" s="125"/>
      <c r="N1028" s="125"/>
      <c r="O1028" s="125"/>
      <c r="P1028" s="125"/>
      <c r="Q1028" s="125"/>
      <c r="R1028" s="125"/>
    </row>
    <row r="1029" spans="2:18">
      <c r="B1029" s="124"/>
      <c r="C1029" s="124"/>
      <c r="D1029" s="124"/>
      <c r="E1029" s="124"/>
      <c r="F1029" s="125"/>
      <c r="G1029" s="125"/>
      <c r="H1029" s="125"/>
      <c r="I1029" s="125"/>
      <c r="J1029" s="125"/>
      <c r="K1029" s="125"/>
      <c r="L1029" s="125"/>
      <c r="M1029" s="125"/>
      <c r="N1029" s="125"/>
      <c r="O1029" s="125"/>
      <c r="P1029" s="125"/>
      <c r="Q1029" s="125"/>
      <c r="R1029" s="125"/>
    </row>
    <row r="1030" spans="2:18">
      <c r="B1030" s="124"/>
      <c r="C1030" s="124"/>
      <c r="D1030" s="124"/>
      <c r="E1030" s="124"/>
      <c r="F1030" s="125"/>
      <c r="G1030" s="125"/>
      <c r="H1030" s="125"/>
      <c r="I1030" s="125"/>
      <c r="J1030" s="125"/>
      <c r="K1030" s="125"/>
      <c r="L1030" s="125"/>
      <c r="M1030" s="125"/>
      <c r="N1030" s="125"/>
      <c r="O1030" s="125"/>
      <c r="P1030" s="125"/>
      <c r="Q1030" s="125"/>
      <c r="R1030" s="125"/>
    </row>
    <row r="1031" spans="2:18">
      <c r="B1031" s="124"/>
      <c r="C1031" s="124"/>
      <c r="D1031" s="124"/>
      <c r="E1031" s="124"/>
      <c r="F1031" s="125"/>
      <c r="G1031" s="125"/>
      <c r="H1031" s="125"/>
      <c r="I1031" s="125"/>
      <c r="J1031" s="125"/>
      <c r="K1031" s="125"/>
      <c r="L1031" s="125"/>
      <c r="M1031" s="125"/>
      <c r="N1031" s="125"/>
      <c r="O1031" s="125"/>
      <c r="P1031" s="125"/>
      <c r="Q1031" s="125"/>
      <c r="R1031" s="125"/>
    </row>
    <row r="1032" spans="2:18">
      <c r="B1032" s="124"/>
      <c r="C1032" s="124"/>
      <c r="D1032" s="124"/>
      <c r="E1032" s="124"/>
      <c r="F1032" s="125"/>
      <c r="G1032" s="125"/>
      <c r="H1032" s="125"/>
      <c r="I1032" s="125"/>
      <c r="J1032" s="125"/>
      <c r="K1032" s="125"/>
      <c r="L1032" s="125"/>
      <c r="M1032" s="125"/>
      <c r="N1032" s="125"/>
      <c r="O1032" s="125"/>
      <c r="P1032" s="125"/>
      <c r="Q1032" s="125"/>
      <c r="R1032" s="125"/>
    </row>
    <row r="1033" spans="2:18">
      <c r="B1033" s="124"/>
      <c r="C1033" s="124"/>
      <c r="D1033" s="124"/>
      <c r="E1033" s="124"/>
      <c r="F1033" s="125"/>
      <c r="G1033" s="125"/>
      <c r="H1033" s="125"/>
      <c r="I1033" s="125"/>
      <c r="J1033" s="125"/>
      <c r="K1033" s="125"/>
      <c r="L1033" s="125"/>
      <c r="M1033" s="125"/>
      <c r="N1033" s="125"/>
      <c r="O1033" s="125"/>
      <c r="P1033" s="125"/>
      <c r="Q1033" s="125"/>
      <c r="R1033" s="125"/>
    </row>
    <row r="1034" spans="2:18">
      <c r="B1034" s="124"/>
      <c r="C1034" s="124"/>
      <c r="D1034" s="124"/>
      <c r="E1034" s="124"/>
      <c r="F1034" s="125"/>
      <c r="G1034" s="125"/>
      <c r="H1034" s="125"/>
      <c r="I1034" s="125"/>
      <c r="J1034" s="125"/>
      <c r="K1034" s="125"/>
      <c r="L1034" s="125"/>
      <c r="M1034" s="125"/>
      <c r="N1034" s="125"/>
      <c r="O1034" s="125"/>
      <c r="P1034" s="125"/>
      <c r="Q1034" s="125"/>
      <c r="R1034" s="125"/>
    </row>
    <row r="1035" spans="2:18">
      <c r="B1035" s="124"/>
      <c r="C1035" s="124"/>
      <c r="D1035" s="124"/>
      <c r="E1035" s="124"/>
      <c r="F1035" s="125"/>
      <c r="G1035" s="125"/>
      <c r="H1035" s="125"/>
      <c r="I1035" s="125"/>
      <c r="J1035" s="125"/>
      <c r="K1035" s="125"/>
      <c r="L1035" s="125"/>
      <c r="M1035" s="125"/>
      <c r="N1035" s="125"/>
      <c r="O1035" s="125"/>
      <c r="P1035" s="125"/>
      <c r="Q1035" s="125"/>
      <c r="R1035" s="125"/>
    </row>
    <row r="1036" spans="2:18">
      <c r="B1036" s="124"/>
      <c r="C1036" s="124"/>
      <c r="D1036" s="124"/>
      <c r="E1036" s="124"/>
      <c r="F1036" s="125"/>
      <c r="G1036" s="125"/>
      <c r="H1036" s="125"/>
      <c r="I1036" s="125"/>
      <c r="J1036" s="125"/>
      <c r="K1036" s="125"/>
      <c r="L1036" s="125"/>
      <c r="M1036" s="125"/>
      <c r="N1036" s="125"/>
      <c r="O1036" s="125"/>
      <c r="P1036" s="125"/>
      <c r="Q1036" s="125"/>
      <c r="R1036" s="125"/>
    </row>
    <row r="1037" spans="2:18">
      <c r="B1037" s="124"/>
      <c r="C1037" s="124"/>
      <c r="D1037" s="124"/>
      <c r="E1037" s="124"/>
      <c r="F1037" s="125"/>
      <c r="G1037" s="125"/>
      <c r="H1037" s="125"/>
      <c r="I1037" s="125"/>
      <c r="J1037" s="125"/>
      <c r="K1037" s="125"/>
      <c r="L1037" s="125"/>
      <c r="M1037" s="125"/>
      <c r="N1037" s="125"/>
      <c r="O1037" s="125"/>
      <c r="P1037" s="125"/>
      <c r="Q1037" s="125"/>
      <c r="R1037" s="125"/>
    </row>
    <row r="1038" spans="2:18">
      <c r="B1038" s="124"/>
      <c r="C1038" s="124"/>
      <c r="D1038" s="124"/>
      <c r="E1038" s="124"/>
      <c r="F1038" s="125"/>
      <c r="G1038" s="125"/>
      <c r="H1038" s="125"/>
      <c r="I1038" s="125"/>
      <c r="J1038" s="125"/>
      <c r="K1038" s="125"/>
      <c r="L1038" s="125"/>
      <c r="M1038" s="125"/>
      <c r="N1038" s="125"/>
      <c r="O1038" s="125"/>
      <c r="P1038" s="125"/>
      <c r="Q1038" s="125"/>
      <c r="R1038" s="125"/>
    </row>
    <row r="1039" spans="2:18">
      <c r="B1039" s="124"/>
      <c r="C1039" s="124"/>
      <c r="D1039" s="124"/>
      <c r="E1039" s="124"/>
      <c r="F1039" s="125"/>
      <c r="G1039" s="125"/>
      <c r="H1039" s="125"/>
      <c r="I1039" s="125"/>
      <c r="J1039" s="125"/>
      <c r="K1039" s="125"/>
      <c r="L1039" s="125"/>
      <c r="M1039" s="125"/>
      <c r="N1039" s="125"/>
      <c r="O1039" s="125"/>
      <c r="P1039" s="125"/>
      <c r="Q1039" s="125"/>
      <c r="R1039" s="125"/>
    </row>
    <row r="1040" spans="2:18">
      <c r="B1040" s="124"/>
      <c r="C1040" s="124"/>
      <c r="D1040" s="124"/>
      <c r="E1040" s="124"/>
      <c r="F1040" s="125"/>
      <c r="G1040" s="125"/>
      <c r="H1040" s="125"/>
      <c r="I1040" s="125"/>
      <c r="J1040" s="125"/>
      <c r="K1040" s="125"/>
      <c r="L1040" s="125"/>
      <c r="M1040" s="125"/>
      <c r="N1040" s="125"/>
      <c r="O1040" s="125"/>
      <c r="P1040" s="125"/>
      <c r="Q1040" s="125"/>
      <c r="R1040" s="125"/>
    </row>
    <row r="1041" spans="2:18">
      <c r="B1041" s="124"/>
      <c r="C1041" s="124"/>
      <c r="D1041" s="124"/>
      <c r="E1041" s="124"/>
      <c r="F1041" s="125"/>
      <c r="G1041" s="125"/>
      <c r="H1041" s="125"/>
      <c r="I1041" s="125"/>
      <c r="J1041" s="125"/>
      <c r="K1041" s="125"/>
      <c r="L1041" s="125"/>
      <c r="M1041" s="125"/>
      <c r="N1041" s="125"/>
      <c r="O1041" s="125"/>
      <c r="P1041" s="125"/>
      <c r="Q1041" s="125"/>
      <c r="R1041" s="125"/>
    </row>
    <row r="1042" spans="2:18">
      <c r="B1042" s="124"/>
      <c r="C1042" s="124"/>
      <c r="D1042" s="124"/>
      <c r="E1042" s="124"/>
      <c r="F1042" s="125"/>
      <c r="G1042" s="125"/>
      <c r="H1042" s="125"/>
      <c r="I1042" s="125"/>
      <c r="J1042" s="125"/>
      <c r="K1042" s="125"/>
      <c r="L1042" s="125"/>
      <c r="M1042" s="125"/>
      <c r="N1042" s="125"/>
      <c r="O1042" s="125"/>
      <c r="P1042" s="125"/>
      <c r="Q1042" s="125"/>
      <c r="R1042" s="125"/>
    </row>
    <row r="1043" spans="2:18">
      <c r="B1043" s="124"/>
      <c r="C1043" s="124"/>
      <c r="D1043" s="124"/>
      <c r="E1043" s="124"/>
      <c r="F1043" s="125"/>
      <c r="G1043" s="125"/>
      <c r="H1043" s="125"/>
      <c r="I1043" s="125"/>
      <c r="J1043" s="125"/>
      <c r="K1043" s="125"/>
      <c r="L1043" s="125"/>
      <c r="M1043" s="125"/>
      <c r="N1043" s="125"/>
      <c r="O1043" s="125"/>
      <c r="P1043" s="125"/>
      <c r="Q1043" s="125"/>
      <c r="R1043" s="125"/>
    </row>
    <row r="1044" spans="2:18">
      <c r="B1044" s="124"/>
      <c r="C1044" s="124"/>
      <c r="D1044" s="124"/>
      <c r="E1044" s="124"/>
      <c r="F1044" s="125"/>
      <c r="G1044" s="125"/>
      <c r="H1044" s="125"/>
      <c r="I1044" s="125"/>
      <c r="J1044" s="125"/>
      <c r="K1044" s="125"/>
      <c r="L1044" s="125"/>
      <c r="M1044" s="125"/>
      <c r="N1044" s="125"/>
      <c r="O1044" s="125"/>
      <c r="P1044" s="125"/>
      <c r="Q1044" s="125"/>
      <c r="R1044" s="125"/>
    </row>
    <row r="1045" spans="2:18">
      <c r="B1045" s="124"/>
      <c r="C1045" s="124"/>
      <c r="D1045" s="124"/>
      <c r="E1045" s="124"/>
      <c r="F1045" s="125"/>
      <c r="G1045" s="125"/>
      <c r="H1045" s="125"/>
      <c r="I1045" s="125"/>
      <c r="J1045" s="125"/>
      <c r="K1045" s="125"/>
      <c r="L1045" s="125"/>
      <c r="M1045" s="125"/>
      <c r="N1045" s="125"/>
      <c r="O1045" s="125"/>
      <c r="P1045" s="125"/>
      <c r="Q1045" s="125"/>
      <c r="R1045" s="125"/>
    </row>
    <row r="1046" spans="2:18">
      <c r="B1046" s="124"/>
      <c r="C1046" s="124"/>
      <c r="D1046" s="124"/>
      <c r="E1046" s="124"/>
      <c r="F1046" s="125"/>
      <c r="G1046" s="125"/>
      <c r="H1046" s="125"/>
      <c r="I1046" s="125"/>
      <c r="J1046" s="125"/>
      <c r="K1046" s="125"/>
      <c r="L1046" s="125"/>
      <c r="M1046" s="125"/>
      <c r="N1046" s="125"/>
      <c r="O1046" s="125"/>
      <c r="P1046" s="125"/>
      <c r="Q1046" s="125"/>
      <c r="R1046" s="125"/>
    </row>
    <row r="1047" spans="2:18">
      <c r="B1047" s="124"/>
      <c r="C1047" s="124"/>
      <c r="D1047" s="124"/>
      <c r="E1047" s="124"/>
      <c r="F1047" s="125"/>
      <c r="G1047" s="125"/>
      <c r="H1047" s="125"/>
      <c r="I1047" s="125"/>
      <c r="J1047" s="125"/>
      <c r="K1047" s="125"/>
      <c r="L1047" s="125"/>
      <c r="M1047" s="125"/>
      <c r="N1047" s="125"/>
      <c r="O1047" s="125"/>
      <c r="P1047" s="125"/>
      <c r="Q1047" s="125"/>
      <c r="R1047" s="125"/>
    </row>
    <row r="1048" spans="2:18">
      <c r="B1048" s="124"/>
      <c r="C1048" s="124"/>
      <c r="D1048" s="124"/>
      <c r="E1048" s="124"/>
      <c r="F1048" s="125"/>
      <c r="G1048" s="125"/>
      <c r="H1048" s="125"/>
      <c r="I1048" s="125"/>
      <c r="J1048" s="125"/>
      <c r="K1048" s="125"/>
      <c r="L1048" s="125"/>
      <c r="M1048" s="125"/>
      <c r="N1048" s="125"/>
      <c r="O1048" s="125"/>
      <c r="P1048" s="125"/>
      <c r="Q1048" s="125"/>
      <c r="R1048" s="125"/>
    </row>
    <row r="1049" spans="2:18">
      <c r="B1049" s="124"/>
      <c r="C1049" s="124"/>
      <c r="D1049" s="124"/>
      <c r="E1049" s="124"/>
      <c r="F1049" s="125"/>
      <c r="G1049" s="125"/>
      <c r="H1049" s="125"/>
      <c r="I1049" s="125"/>
      <c r="J1049" s="125"/>
      <c r="K1049" s="125"/>
      <c r="L1049" s="125"/>
      <c r="M1049" s="125"/>
      <c r="N1049" s="125"/>
      <c r="O1049" s="125"/>
      <c r="P1049" s="125"/>
      <c r="Q1049" s="125"/>
      <c r="R1049" s="125"/>
    </row>
    <row r="1050" spans="2:18">
      <c r="B1050" s="124"/>
      <c r="C1050" s="124"/>
      <c r="D1050" s="124"/>
      <c r="E1050" s="124"/>
      <c r="F1050" s="125"/>
      <c r="G1050" s="125"/>
      <c r="H1050" s="125"/>
      <c r="I1050" s="125"/>
      <c r="J1050" s="125"/>
      <c r="K1050" s="125"/>
      <c r="L1050" s="125"/>
      <c r="M1050" s="125"/>
      <c r="N1050" s="125"/>
      <c r="O1050" s="125"/>
      <c r="P1050" s="125"/>
      <c r="Q1050" s="125"/>
      <c r="R1050" s="125"/>
    </row>
    <row r="1051" spans="2:18">
      <c r="B1051" s="124"/>
      <c r="C1051" s="124"/>
      <c r="D1051" s="124"/>
      <c r="E1051" s="124"/>
      <c r="F1051" s="125"/>
      <c r="G1051" s="125"/>
      <c r="H1051" s="125"/>
      <c r="I1051" s="125"/>
      <c r="J1051" s="125"/>
      <c r="K1051" s="125"/>
      <c r="L1051" s="125"/>
      <c r="M1051" s="125"/>
      <c r="N1051" s="125"/>
      <c r="O1051" s="125"/>
      <c r="P1051" s="125"/>
      <c r="Q1051" s="125"/>
      <c r="R1051" s="125"/>
    </row>
    <row r="1052" spans="2:18">
      <c r="B1052" s="124"/>
      <c r="C1052" s="124"/>
      <c r="D1052" s="124"/>
      <c r="E1052" s="124"/>
      <c r="F1052" s="125"/>
      <c r="G1052" s="125"/>
      <c r="H1052" s="125"/>
      <c r="I1052" s="125"/>
      <c r="J1052" s="125"/>
      <c r="K1052" s="125"/>
      <c r="L1052" s="125"/>
      <c r="M1052" s="125"/>
      <c r="N1052" s="125"/>
      <c r="O1052" s="125"/>
      <c r="P1052" s="125"/>
      <c r="Q1052" s="125"/>
      <c r="R1052" s="125"/>
    </row>
    <row r="1053" spans="2:18">
      <c r="B1053" s="124"/>
      <c r="C1053" s="124"/>
      <c r="D1053" s="124"/>
      <c r="E1053" s="124"/>
      <c r="F1053" s="125"/>
      <c r="G1053" s="125"/>
      <c r="H1053" s="125"/>
      <c r="I1053" s="125"/>
      <c r="J1053" s="125"/>
      <c r="K1053" s="125"/>
      <c r="L1053" s="125"/>
      <c r="M1053" s="125"/>
      <c r="N1053" s="125"/>
      <c r="O1053" s="125"/>
      <c r="P1053" s="125"/>
      <c r="Q1053" s="125"/>
      <c r="R1053" s="125"/>
    </row>
    <row r="1054" spans="2:18">
      <c r="B1054" s="124"/>
      <c r="C1054" s="124"/>
      <c r="D1054" s="124"/>
      <c r="E1054" s="124"/>
      <c r="F1054" s="125"/>
      <c r="G1054" s="125"/>
      <c r="H1054" s="125"/>
      <c r="I1054" s="125"/>
      <c r="J1054" s="125"/>
      <c r="K1054" s="125"/>
      <c r="L1054" s="125"/>
      <c r="M1054" s="125"/>
      <c r="N1054" s="125"/>
      <c r="O1054" s="125"/>
      <c r="P1054" s="125"/>
      <c r="Q1054" s="125"/>
      <c r="R1054" s="125"/>
    </row>
    <row r="1055" spans="2:18">
      <c r="B1055" s="124"/>
      <c r="C1055" s="124"/>
      <c r="D1055" s="124"/>
      <c r="E1055" s="124"/>
      <c r="F1055" s="125"/>
      <c r="G1055" s="125"/>
      <c r="H1055" s="125"/>
      <c r="I1055" s="125"/>
      <c r="J1055" s="125"/>
      <c r="K1055" s="125"/>
      <c r="L1055" s="125"/>
      <c r="M1055" s="125"/>
      <c r="N1055" s="125"/>
      <c r="O1055" s="125"/>
      <c r="P1055" s="125"/>
      <c r="Q1055" s="125"/>
      <c r="R1055" s="125"/>
    </row>
    <row r="1056" spans="2:18">
      <c r="B1056" s="124"/>
      <c r="C1056" s="124"/>
      <c r="D1056" s="124"/>
      <c r="E1056" s="124"/>
      <c r="F1056" s="125"/>
      <c r="G1056" s="125"/>
      <c r="H1056" s="125"/>
      <c r="I1056" s="125"/>
      <c r="J1056" s="125"/>
      <c r="K1056" s="125"/>
      <c r="L1056" s="125"/>
      <c r="M1056" s="125"/>
      <c r="N1056" s="125"/>
      <c r="O1056" s="125"/>
      <c r="P1056" s="125"/>
      <c r="Q1056" s="125"/>
      <c r="R1056" s="125"/>
    </row>
    <row r="1057" spans="2:18">
      <c r="B1057" s="124"/>
      <c r="C1057" s="124"/>
      <c r="D1057" s="124"/>
      <c r="E1057" s="124"/>
      <c r="F1057" s="125"/>
      <c r="G1057" s="125"/>
      <c r="H1057" s="125"/>
      <c r="I1057" s="125"/>
      <c r="J1057" s="125"/>
      <c r="K1057" s="125"/>
      <c r="L1057" s="125"/>
      <c r="M1057" s="125"/>
      <c r="N1057" s="125"/>
      <c r="O1057" s="125"/>
      <c r="P1057" s="125"/>
      <c r="Q1057" s="125"/>
      <c r="R1057" s="125"/>
    </row>
    <row r="1058" spans="2:18">
      <c r="B1058" s="124"/>
      <c r="C1058" s="124"/>
      <c r="D1058" s="124"/>
      <c r="E1058" s="124"/>
      <c r="F1058" s="125"/>
      <c r="G1058" s="125"/>
      <c r="H1058" s="125"/>
      <c r="I1058" s="125"/>
      <c r="J1058" s="125"/>
      <c r="K1058" s="125"/>
      <c r="L1058" s="125"/>
      <c r="M1058" s="125"/>
      <c r="N1058" s="125"/>
      <c r="O1058" s="125"/>
      <c r="P1058" s="125"/>
      <c r="Q1058" s="125"/>
      <c r="R1058" s="125"/>
    </row>
    <row r="1059" spans="2:18">
      <c r="B1059" s="124"/>
      <c r="C1059" s="124"/>
      <c r="D1059" s="124"/>
      <c r="E1059" s="124"/>
      <c r="F1059" s="125"/>
      <c r="G1059" s="125"/>
      <c r="H1059" s="125"/>
      <c r="I1059" s="125"/>
      <c r="J1059" s="125"/>
      <c r="K1059" s="125"/>
      <c r="L1059" s="125"/>
      <c r="M1059" s="125"/>
      <c r="N1059" s="125"/>
      <c r="O1059" s="125"/>
      <c r="P1059" s="125"/>
      <c r="Q1059" s="125"/>
      <c r="R1059" s="125"/>
    </row>
    <row r="1060" spans="2:18">
      <c r="B1060" s="124"/>
      <c r="C1060" s="124"/>
      <c r="D1060" s="124"/>
      <c r="E1060" s="124"/>
      <c r="F1060" s="125"/>
      <c r="G1060" s="125"/>
      <c r="H1060" s="125"/>
      <c r="I1060" s="125"/>
      <c r="J1060" s="125"/>
      <c r="K1060" s="125"/>
      <c r="L1060" s="125"/>
      <c r="M1060" s="125"/>
      <c r="N1060" s="125"/>
      <c r="O1060" s="125"/>
      <c r="P1060" s="125"/>
      <c r="Q1060" s="125"/>
      <c r="R1060" s="125"/>
    </row>
    <row r="1061" spans="2:18">
      <c r="B1061" s="124"/>
      <c r="C1061" s="124"/>
      <c r="D1061" s="124"/>
      <c r="E1061" s="124"/>
      <c r="F1061" s="125"/>
      <c r="G1061" s="125"/>
      <c r="H1061" s="125"/>
      <c r="I1061" s="125"/>
      <c r="J1061" s="125"/>
      <c r="K1061" s="125"/>
      <c r="L1061" s="125"/>
      <c r="M1061" s="125"/>
      <c r="N1061" s="125"/>
      <c r="O1061" s="125"/>
      <c r="P1061" s="125"/>
      <c r="Q1061" s="125"/>
      <c r="R1061" s="125"/>
    </row>
    <row r="1062" spans="2:18">
      <c r="B1062" s="124"/>
      <c r="C1062" s="124"/>
      <c r="D1062" s="124"/>
      <c r="E1062" s="124"/>
      <c r="F1062" s="125"/>
      <c r="G1062" s="125"/>
      <c r="H1062" s="125"/>
      <c r="I1062" s="125"/>
      <c r="J1062" s="125"/>
      <c r="K1062" s="125"/>
      <c r="L1062" s="125"/>
      <c r="M1062" s="125"/>
      <c r="N1062" s="125"/>
      <c r="O1062" s="125"/>
      <c r="P1062" s="125"/>
      <c r="Q1062" s="125"/>
      <c r="R1062" s="125"/>
    </row>
    <row r="1063" spans="2:18">
      <c r="B1063" s="124"/>
      <c r="C1063" s="124"/>
      <c r="D1063" s="124"/>
      <c r="E1063" s="124"/>
      <c r="F1063" s="125"/>
      <c r="G1063" s="125"/>
      <c r="H1063" s="125"/>
      <c r="I1063" s="125"/>
      <c r="J1063" s="125"/>
      <c r="K1063" s="125"/>
      <c r="L1063" s="125"/>
      <c r="M1063" s="125"/>
      <c r="N1063" s="125"/>
      <c r="O1063" s="125"/>
      <c r="P1063" s="125"/>
      <c r="Q1063" s="125"/>
      <c r="R1063" s="125"/>
    </row>
    <row r="1064" spans="2:18">
      <c r="B1064" s="124"/>
      <c r="C1064" s="124"/>
      <c r="D1064" s="124"/>
      <c r="E1064" s="124"/>
      <c r="F1064" s="125"/>
      <c r="G1064" s="125"/>
      <c r="H1064" s="125"/>
      <c r="I1064" s="125"/>
      <c r="J1064" s="125"/>
      <c r="K1064" s="125"/>
      <c r="L1064" s="125"/>
      <c r="M1064" s="125"/>
      <c r="N1064" s="125"/>
      <c r="O1064" s="125"/>
      <c r="P1064" s="125"/>
      <c r="Q1064" s="125"/>
      <c r="R1064" s="125"/>
    </row>
    <row r="1065" spans="2:18">
      <c r="B1065" s="124"/>
      <c r="C1065" s="124"/>
      <c r="D1065" s="124"/>
      <c r="E1065" s="124"/>
      <c r="F1065" s="125"/>
      <c r="G1065" s="125"/>
      <c r="H1065" s="125"/>
      <c r="I1065" s="125"/>
      <c r="J1065" s="125"/>
      <c r="K1065" s="125"/>
      <c r="L1065" s="125"/>
      <c r="M1065" s="125"/>
      <c r="N1065" s="125"/>
      <c r="O1065" s="125"/>
      <c r="P1065" s="125"/>
      <c r="Q1065" s="125"/>
      <c r="R1065" s="125"/>
    </row>
    <row r="1066" spans="2:18">
      <c r="B1066" s="124"/>
      <c r="C1066" s="124"/>
      <c r="D1066" s="124"/>
      <c r="E1066" s="124"/>
      <c r="F1066" s="125"/>
      <c r="G1066" s="125"/>
      <c r="H1066" s="125"/>
      <c r="I1066" s="125"/>
      <c r="J1066" s="125"/>
      <c r="K1066" s="125"/>
      <c r="L1066" s="125"/>
      <c r="M1066" s="125"/>
      <c r="N1066" s="125"/>
      <c r="O1066" s="125"/>
      <c r="P1066" s="125"/>
      <c r="Q1066" s="125"/>
      <c r="R1066" s="125"/>
    </row>
  </sheetData>
  <sheetProtection sheet="1" objects="1" scenarios="1"/>
  <mergeCells count="1">
    <mergeCell ref="B6:R6"/>
  </mergeCells>
  <phoneticPr fontId="3" type="noConversion"/>
  <conditionalFormatting sqref="B58:B346">
    <cfRule type="cellIs" dxfId="6" priority="3" operator="equal">
      <formula>2958465</formula>
    </cfRule>
    <cfRule type="cellIs" dxfId="5" priority="4" operator="equal">
      <formula>"NR3"</formula>
    </cfRule>
    <cfRule type="cellIs" dxfId="4" priority="5" operator="equal">
      <formula>"דירוג פנימי"</formula>
    </cfRule>
  </conditionalFormatting>
  <conditionalFormatting sqref="B58:B346">
    <cfRule type="cellIs" dxfId="3" priority="2" operator="equal">
      <formula>2958465</formula>
    </cfRule>
  </conditionalFormatting>
  <conditionalFormatting sqref="B11:B43">
    <cfRule type="cellIs" dxfId="2" priority="1" operator="equal">
      <formula>"NR3"</formula>
    </cfRule>
  </conditionalFormatting>
  <dataValidations count="1">
    <dataValidation allowBlank="1" showInputMessage="1" showErrorMessage="1" sqref="C5 D1:R5 C7:R9 B1:B9 B347:R1048576 A1:A1048576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O3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15">
      <c r="B1" s="46" t="s">
        <v>147</v>
      </c>
      <c r="C1" s="67" t="s" vm="1">
        <v>231</v>
      </c>
    </row>
    <row r="2" spans="2:15">
      <c r="B2" s="46" t="s">
        <v>146</v>
      </c>
      <c r="C2" s="67" t="s">
        <v>232</v>
      </c>
    </row>
    <row r="3" spans="2:15">
      <c r="B3" s="46" t="s">
        <v>148</v>
      </c>
      <c r="C3" s="67" t="s">
        <v>233</v>
      </c>
    </row>
    <row r="4" spans="2:15">
      <c r="B4" s="46" t="s">
        <v>149</v>
      </c>
      <c r="C4" s="67">
        <v>8803</v>
      </c>
    </row>
    <row r="6" spans="2:15" ht="26.25" customHeight="1">
      <c r="B6" s="155" t="s">
        <v>178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7"/>
    </row>
    <row r="7" spans="2:15" s="3" customFormat="1" ht="78.75">
      <c r="B7" s="47" t="s">
        <v>117</v>
      </c>
      <c r="C7" s="48" t="s">
        <v>47</v>
      </c>
      <c r="D7" s="48" t="s">
        <v>118</v>
      </c>
      <c r="E7" s="48" t="s">
        <v>14</v>
      </c>
      <c r="F7" s="48" t="s">
        <v>68</v>
      </c>
      <c r="G7" s="48" t="s">
        <v>17</v>
      </c>
      <c r="H7" s="48" t="s">
        <v>104</v>
      </c>
      <c r="I7" s="48" t="s">
        <v>55</v>
      </c>
      <c r="J7" s="48" t="s">
        <v>18</v>
      </c>
      <c r="K7" s="48" t="s">
        <v>207</v>
      </c>
      <c r="L7" s="48" t="s">
        <v>206</v>
      </c>
      <c r="M7" s="48" t="s">
        <v>112</v>
      </c>
      <c r="N7" s="48" t="s">
        <v>150</v>
      </c>
      <c r="O7" s="50" t="s">
        <v>152</v>
      </c>
    </row>
    <row r="8" spans="2:15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214</v>
      </c>
      <c r="L8" s="31"/>
      <c r="M8" s="31" t="s">
        <v>210</v>
      </c>
      <c r="N8" s="31" t="s">
        <v>19</v>
      </c>
      <c r="O8" s="16" t="s">
        <v>19</v>
      </c>
    </row>
    <row r="9" spans="2:15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15" s="4" customFormat="1" ht="18" customHeight="1">
      <c r="B10" s="130" t="s">
        <v>3290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31">
        <v>0</v>
      </c>
      <c r="N10" s="132">
        <v>0</v>
      </c>
      <c r="O10" s="132">
        <v>0</v>
      </c>
    </row>
    <row r="11" spans="2:15" ht="20.25" customHeight="1">
      <c r="B11" s="133" t="s">
        <v>222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</row>
    <row r="12" spans="2:15">
      <c r="B12" s="133" t="s">
        <v>113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</row>
    <row r="13" spans="2:15">
      <c r="B13" s="133" t="s">
        <v>205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</row>
    <row r="14" spans="2:15">
      <c r="B14" s="133" t="s">
        <v>213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</row>
    <row r="15" spans="2:15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</row>
    <row r="16" spans="2:15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</row>
    <row r="17" spans="2:15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</row>
    <row r="18" spans="2:15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</row>
    <row r="19" spans="2:15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</row>
    <row r="20" spans="2:15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</row>
    <row r="21" spans="2:15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</row>
    <row r="22" spans="2:15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</row>
    <row r="23" spans="2:15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</row>
    <row r="24" spans="2:15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</row>
    <row r="25" spans="2:15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</row>
    <row r="26" spans="2:1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</row>
    <row r="27" spans="2:1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8" spans="2:1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2:1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2:1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2:1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2:1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2:15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2:15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2:15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2:15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2:1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</row>
    <row r="38" spans="2:15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</row>
    <row r="39" spans="2:1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2:15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2:1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2:15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2:15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2:1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2:15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2:15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2:15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2:15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2:15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2:1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2:15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2:15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2:1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2:1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2:15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 spans="2:15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2: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2:15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2: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2: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2: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</row>
    <row r="62" spans="2: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</row>
    <row r="63" spans="2: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</row>
    <row r="64" spans="2:15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2:15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</row>
    <row r="66" spans="2:15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2:15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2:15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2:15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</row>
    <row r="70" spans="2:15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2:15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2:15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spans="2:15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2:15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 spans="2:15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  <row r="76" spans="2:15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2: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</row>
    <row r="78" spans="2:15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</row>
    <row r="79" spans="2: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</row>
    <row r="80" spans="2: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</row>
    <row r="81" spans="2: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</row>
    <row r="82" spans="2: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</row>
    <row r="83" spans="2: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</row>
    <row r="84" spans="2: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2:15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2:15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</row>
    <row r="87" spans="2:15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2:15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2:15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2:15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</row>
    <row r="91" spans="2:15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</row>
    <row r="92" spans="2:1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</row>
    <row r="93" spans="2:15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 spans="2:15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2:15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2:15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</row>
    <row r="97" spans="2:15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  <row r="98" spans="2:15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2:15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2:15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  <row r="101" spans="2:15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</row>
    <row r="102" spans="2:15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</row>
    <row r="103" spans="2:15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 spans="2:15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</row>
    <row r="105" spans="2:15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  <row r="106" spans="2:15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</row>
    <row r="107" spans="2:15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</row>
    <row r="108" spans="2:15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2:15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</row>
    <row r="110" spans="2:15">
      <c r="B110" s="124"/>
      <c r="C110" s="124"/>
      <c r="D110" s="124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</row>
    <row r="111" spans="2:15">
      <c r="B111" s="124"/>
      <c r="C111" s="124"/>
      <c r="D111" s="124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</row>
    <row r="112" spans="2:15">
      <c r="B112" s="124"/>
      <c r="C112" s="124"/>
      <c r="D112" s="124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</row>
    <row r="113" spans="2:15">
      <c r="B113" s="124"/>
      <c r="C113" s="124"/>
      <c r="D113" s="124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</row>
    <row r="114" spans="2:15">
      <c r="B114" s="124"/>
      <c r="C114" s="124"/>
      <c r="D114" s="124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</row>
    <row r="115" spans="2:15">
      <c r="B115" s="124"/>
      <c r="C115" s="124"/>
      <c r="D115" s="124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</row>
    <row r="116" spans="2:15">
      <c r="B116" s="124"/>
      <c r="C116" s="124"/>
      <c r="D116" s="124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</row>
    <row r="117" spans="2:15">
      <c r="B117" s="124"/>
      <c r="C117" s="124"/>
      <c r="D117" s="124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</row>
    <row r="118" spans="2:15">
      <c r="B118" s="124"/>
      <c r="C118" s="124"/>
      <c r="D118" s="124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</row>
    <row r="119" spans="2:15">
      <c r="B119" s="124"/>
      <c r="C119" s="124"/>
      <c r="D119" s="124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</row>
    <row r="120" spans="2:15">
      <c r="B120" s="124"/>
      <c r="C120" s="124"/>
      <c r="D120" s="124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</row>
    <row r="121" spans="2:15">
      <c r="B121" s="124"/>
      <c r="C121" s="124"/>
      <c r="D121" s="124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</row>
    <row r="122" spans="2:15">
      <c r="B122" s="124"/>
      <c r="C122" s="124"/>
      <c r="D122" s="124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</row>
    <row r="123" spans="2:15">
      <c r="B123" s="124"/>
      <c r="C123" s="124"/>
      <c r="D123" s="124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</row>
    <row r="124" spans="2:15">
      <c r="B124" s="124"/>
      <c r="C124" s="124"/>
      <c r="D124" s="124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</row>
    <row r="125" spans="2:15">
      <c r="B125" s="124"/>
      <c r="C125" s="124"/>
      <c r="D125" s="124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</row>
    <row r="126" spans="2:15">
      <c r="B126" s="124"/>
      <c r="C126" s="124"/>
      <c r="D126" s="124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</row>
    <row r="127" spans="2:15">
      <c r="B127" s="124"/>
      <c r="C127" s="124"/>
      <c r="D127" s="124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</row>
    <row r="128" spans="2:15">
      <c r="B128" s="124"/>
      <c r="C128" s="124"/>
      <c r="D128" s="124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</row>
    <row r="129" spans="2:15">
      <c r="B129" s="124"/>
      <c r="C129" s="124"/>
      <c r="D129" s="124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</row>
    <row r="130" spans="2:15">
      <c r="B130" s="124"/>
      <c r="C130" s="124"/>
      <c r="D130" s="124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</row>
    <row r="131" spans="2:15">
      <c r="B131" s="124"/>
      <c r="C131" s="124"/>
      <c r="D131" s="124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</row>
    <row r="132" spans="2:15">
      <c r="B132" s="124"/>
      <c r="C132" s="124"/>
      <c r="D132" s="124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</row>
    <row r="133" spans="2:15">
      <c r="B133" s="124"/>
      <c r="C133" s="124"/>
      <c r="D133" s="124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</row>
    <row r="134" spans="2:15">
      <c r="B134" s="124"/>
      <c r="C134" s="124"/>
      <c r="D134" s="124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</row>
    <row r="135" spans="2:15">
      <c r="B135" s="124"/>
      <c r="C135" s="124"/>
      <c r="D135" s="124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</row>
    <row r="136" spans="2:15">
      <c r="B136" s="124"/>
      <c r="C136" s="124"/>
      <c r="D136" s="124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</row>
    <row r="137" spans="2:15">
      <c r="B137" s="124"/>
      <c r="C137" s="124"/>
      <c r="D137" s="124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</row>
    <row r="138" spans="2:15">
      <c r="B138" s="124"/>
      <c r="C138" s="124"/>
      <c r="D138" s="124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</row>
    <row r="139" spans="2:15">
      <c r="B139" s="124"/>
      <c r="C139" s="124"/>
      <c r="D139" s="124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</row>
    <row r="140" spans="2:15">
      <c r="B140" s="124"/>
      <c r="C140" s="124"/>
      <c r="D140" s="124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</row>
    <row r="141" spans="2:15">
      <c r="B141" s="124"/>
      <c r="C141" s="124"/>
      <c r="D141" s="124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</row>
    <row r="142" spans="2:15">
      <c r="B142" s="124"/>
      <c r="C142" s="124"/>
      <c r="D142" s="124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</row>
    <row r="143" spans="2:15">
      <c r="B143" s="124"/>
      <c r="C143" s="124"/>
      <c r="D143" s="124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</row>
    <row r="144" spans="2:15">
      <c r="B144" s="124"/>
      <c r="C144" s="124"/>
      <c r="D144" s="124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</row>
    <row r="145" spans="2:15">
      <c r="B145" s="124"/>
      <c r="C145" s="124"/>
      <c r="D145" s="124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</row>
    <row r="146" spans="2:15">
      <c r="B146" s="124"/>
      <c r="C146" s="124"/>
      <c r="D146" s="124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</row>
    <row r="147" spans="2:15">
      <c r="B147" s="124"/>
      <c r="C147" s="124"/>
      <c r="D147" s="124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</row>
    <row r="148" spans="2:15">
      <c r="B148" s="124"/>
      <c r="C148" s="124"/>
      <c r="D148" s="124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</row>
    <row r="149" spans="2:15">
      <c r="B149" s="124"/>
      <c r="C149" s="124"/>
      <c r="D149" s="124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</row>
    <row r="150" spans="2:15">
      <c r="B150" s="124"/>
      <c r="C150" s="124"/>
      <c r="D150" s="124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</row>
    <row r="151" spans="2:15">
      <c r="B151" s="124"/>
      <c r="C151" s="124"/>
      <c r="D151" s="124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</row>
    <row r="152" spans="2:15">
      <c r="B152" s="124"/>
      <c r="C152" s="124"/>
      <c r="D152" s="124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</row>
    <row r="153" spans="2:15">
      <c r="B153" s="124"/>
      <c r="C153" s="124"/>
      <c r="D153" s="124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</row>
    <row r="154" spans="2:15">
      <c r="B154" s="124"/>
      <c r="C154" s="124"/>
      <c r="D154" s="124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</row>
    <row r="155" spans="2:15">
      <c r="B155" s="124"/>
      <c r="C155" s="124"/>
      <c r="D155" s="124"/>
      <c r="E155" s="125"/>
      <c r="F155" s="125"/>
      <c r="G155" s="125"/>
      <c r="H155" s="125"/>
      <c r="I155" s="125"/>
      <c r="J155" s="125"/>
      <c r="K155" s="125"/>
      <c r="L155" s="125"/>
      <c r="M155" s="125"/>
      <c r="N155" s="125"/>
      <c r="O155" s="125"/>
    </row>
    <row r="156" spans="2:15">
      <c r="B156" s="124"/>
      <c r="C156" s="124"/>
      <c r="D156" s="124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</row>
    <row r="157" spans="2:15">
      <c r="B157" s="124"/>
      <c r="C157" s="124"/>
      <c r="D157" s="124"/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  <c r="O157" s="125"/>
    </row>
    <row r="158" spans="2:15">
      <c r="B158" s="124"/>
      <c r="C158" s="124"/>
      <c r="D158" s="124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</row>
    <row r="159" spans="2:15">
      <c r="B159" s="124"/>
      <c r="C159" s="124"/>
      <c r="D159" s="124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</row>
    <row r="160" spans="2:15">
      <c r="B160" s="124"/>
      <c r="C160" s="124"/>
      <c r="D160" s="124"/>
      <c r="E160" s="125"/>
      <c r="F160" s="125"/>
      <c r="G160" s="125"/>
      <c r="H160" s="125"/>
      <c r="I160" s="125"/>
      <c r="J160" s="125"/>
      <c r="K160" s="125"/>
      <c r="L160" s="125"/>
      <c r="M160" s="125"/>
      <c r="N160" s="125"/>
      <c r="O160" s="125"/>
    </row>
    <row r="161" spans="2:15">
      <c r="B161" s="124"/>
      <c r="C161" s="124"/>
      <c r="D161" s="124"/>
      <c r="E161" s="125"/>
      <c r="F161" s="125"/>
      <c r="G161" s="125"/>
      <c r="H161" s="125"/>
      <c r="I161" s="125"/>
      <c r="J161" s="125"/>
      <c r="K161" s="125"/>
      <c r="L161" s="125"/>
      <c r="M161" s="125"/>
      <c r="N161" s="125"/>
      <c r="O161" s="125"/>
    </row>
    <row r="162" spans="2:15">
      <c r="B162" s="124"/>
      <c r="C162" s="124"/>
      <c r="D162" s="124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</row>
    <row r="163" spans="2:15">
      <c r="B163" s="124"/>
      <c r="C163" s="124"/>
      <c r="D163" s="124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  <c r="O163" s="125"/>
    </row>
    <row r="164" spans="2:15">
      <c r="B164" s="124"/>
      <c r="C164" s="124"/>
      <c r="D164" s="124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</row>
    <row r="165" spans="2:15">
      <c r="B165" s="124"/>
      <c r="C165" s="124"/>
      <c r="D165" s="124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</row>
    <row r="166" spans="2:15">
      <c r="B166" s="124"/>
      <c r="C166" s="124"/>
      <c r="D166" s="124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  <c r="O166" s="125"/>
    </row>
    <row r="167" spans="2:15">
      <c r="B167" s="124"/>
      <c r="C167" s="124"/>
      <c r="D167" s="124"/>
      <c r="E167" s="125"/>
      <c r="F167" s="125"/>
      <c r="G167" s="125"/>
      <c r="H167" s="125"/>
      <c r="I167" s="125"/>
      <c r="J167" s="125"/>
      <c r="K167" s="125"/>
      <c r="L167" s="125"/>
      <c r="M167" s="125"/>
      <c r="N167" s="125"/>
      <c r="O167" s="125"/>
    </row>
    <row r="168" spans="2:15">
      <c r="B168" s="124"/>
      <c r="C168" s="124"/>
      <c r="D168" s="124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  <c r="O168" s="125"/>
    </row>
    <row r="169" spans="2:15">
      <c r="B169" s="124"/>
      <c r="C169" s="124"/>
      <c r="D169" s="124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  <c r="O169" s="125"/>
    </row>
    <row r="170" spans="2:15">
      <c r="B170" s="124"/>
      <c r="C170" s="124"/>
      <c r="D170" s="124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</row>
    <row r="171" spans="2:15">
      <c r="B171" s="124"/>
      <c r="C171" s="124"/>
      <c r="D171" s="124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  <c r="O171" s="125"/>
    </row>
    <row r="172" spans="2:15">
      <c r="B172" s="124"/>
      <c r="C172" s="124"/>
      <c r="D172" s="124"/>
      <c r="E172" s="125"/>
      <c r="F172" s="125"/>
      <c r="G172" s="125"/>
      <c r="H172" s="125"/>
      <c r="I172" s="125"/>
      <c r="J172" s="125"/>
      <c r="K172" s="125"/>
      <c r="L172" s="125"/>
      <c r="M172" s="125"/>
      <c r="N172" s="125"/>
      <c r="O172" s="125"/>
    </row>
    <row r="173" spans="2:15">
      <c r="B173" s="124"/>
      <c r="C173" s="124"/>
      <c r="D173" s="124"/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  <c r="O173" s="125"/>
    </row>
    <row r="174" spans="2:15">
      <c r="B174" s="124"/>
      <c r="C174" s="124"/>
      <c r="D174" s="124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  <c r="O174" s="125"/>
    </row>
    <row r="175" spans="2:15">
      <c r="B175" s="124"/>
      <c r="C175" s="124"/>
      <c r="D175" s="124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</row>
    <row r="176" spans="2:15">
      <c r="B176" s="124"/>
      <c r="C176" s="124"/>
      <c r="D176" s="124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  <c r="O176" s="125"/>
    </row>
    <row r="177" spans="2:15">
      <c r="B177" s="124"/>
      <c r="C177" s="124"/>
      <c r="D177" s="124"/>
      <c r="E177" s="125"/>
      <c r="F177" s="125"/>
      <c r="G177" s="125"/>
      <c r="H177" s="125"/>
      <c r="I177" s="125"/>
      <c r="J177" s="125"/>
      <c r="K177" s="125"/>
      <c r="L177" s="125"/>
      <c r="M177" s="125"/>
      <c r="N177" s="125"/>
      <c r="O177" s="125"/>
    </row>
    <row r="178" spans="2:15">
      <c r="B178" s="124"/>
      <c r="C178" s="124"/>
      <c r="D178" s="124"/>
      <c r="E178" s="125"/>
      <c r="F178" s="125"/>
      <c r="G178" s="125"/>
      <c r="H178" s="125"/>
      <c r="I178" s="125"/>
      <c r="J178" s="125"/>
      <c r="K178" s="125"/>
      <c r="L178" s="125"/>
      <c r="M178" s="125"/>
      <c r="N178" s="125"/>
      <c r="O178" s="125"/>
    </row>
    <row r="179" spans="2:15">
      <c r="B179" s="124"/>
      <c r="C179" s="124"/>
      <c r="D179" s="124"/>
      <c r="E179" s="125"/>
      <c r="F179" s="125"/>
      <c r="G179" s="125"/>
      <c r="H179" s="125"/>
      <c r="I179" s="125"/>
      <c r="J179" s="125"/>
      <c r="K179" s="125"/>
      <c r="L179" s="125"/>
      <c r="M179" s="125"/>
      <c r="N179" s="125"/>
      <c r="O179" s="125"/>
    </row>
    <row r="180" spans="2:15">
      <c r="B180" s="124"/>
      <c r="C180" s="124"/>
      <c r="D180" s="124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  <c r="O180" s="125"/>
    </row>
    <row r="181" spans="2:15">
      <c r="B181" s="124"/>
      <c r="C181" s="124"/>
      <c r="D181" s="124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  <c r="O181" s="125"/>
    </row>
    <row r="182" spans="2:15">
      <c r="B182" s="124"/>
      <c r="C182" s="124"/>
      <c r="D182" s="124"/>
      <c r="E182" s="125"/>
      <c r="F182" s="125"/>
      <c r="G182" s="125"/>
      <c r="H182" s="125"/>
      <c r="I182" s="125"/>
      <c r="J182" s="125"/>
      <c r="K182" s="125"/>
      <c r="L182" s="125"/>
      <c r="M182" s="125"/>
      <c r="N182" s="125"/>
      <c r="O182" s="125"/>
    </row>
    <row r="183" spans="2:15">
      <c r="B183" s="124"/>
      <c r="C183" s="124"/>
      <c r="D183" s="124"/>
      <c r="E183" s="125"/>
      <c r="F183" s="125"/>
      <c r="G183" s="125"/>
      <c r="H183" s="125"/>
      <c r="I183" s="125"/>
      <c r="J183" s="125"/>
      <c r="K183" s="125"/>
      <c r="L183" s="125"/>
      <c r="M183" s="125"/>
      <c r="N183" s="125"/>
      <c r="O183" s="125"/>
    </row>
    <row r="184" spans="2:15">
      <c r="B184" s="124"/>
      <c r="C184" s="124"/>
      <c r="D184" s="124"/>
      <c r="E184" s="125"/>
      <c r="F184" s="125"/>
      <c r="G184" s="125"/>
      <c r="H184" s="125"/>
      <c r="I184" s="125"/>
      <c r="J184" s="125"/>
      <c r="K184" s="125"/>
      <c r="L184" s="125"/>
      <c r="M184" s="125"/>
      <c r="N184" s="125"/>
      <c r="O184" s="125"/>
    </row>
    <row r="185" spans="2:15">
      <c r="B185" s="124"/>
      <c r="C185" s="124"/>
      <c r="D185" s="124"/>
      <c r="E185" s="125"/>
      <c r="F185" s="125"/>
      <c r="G185" s="125"/>
      <c r="H185" s="125"/>
      <c r="I185" s="125"/>
      <c r="J185" s="125"/>
      <c r="K185" s="125"/>
      <c r="L185" s="125"/>
      <c r="M185" s="125"/>
      <c r="N185" s="125"/>
      <c r="O185" s="125"/>
    </row>
    <row r="186" spans="2:15">
      <c r="B186" s="124"/>
      <c r="C186" s="124"/>
      <c r="D186" s="124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</row>
    <row r="187" spans="2:15">
      <c r="B187" s="124"/>
      <c r="C187" s="124"/>
      <c r="D187" s="124"/>
      <c r="E187" s="125"/>
      <c r="F187" s="125"/>
      <c r="G187" s="125"/>
      <c r="H187" s="125"/>
      <c r="I187" s="125"/>
      <c r="J187" s="125"/>
      <c r="K187" s="125"/>
      <c r="L187" s="125"/>
      <c r="M187" s="125"/>
      <c r="N187" s="125"/>
      <c r="O187" s="125"/>
    </row>
    <row r="188" spans="2:15">
      <c r="B188" s="124"/>
      <c r="C188" s="124"/>
      <c r="D188" s="124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</row>
    <row r="189" spans="2:15">
      <c r="B189" s="124"/>
      <c r="C189" s="124"/>
      <c r="D189" s="124"/>
      <c r="E189" s="125"/>
      <c r="F189" s="125"/>
      <c r="G189" s="125"/>
      <c r="H189" s="125"/>
      <c r="I189" s="125"/>
      <c r="J189" s="125"/>
      <c r="K189" s="125"/>
      <c r="L189" s="125"/>
      <c r="M189" s="125"/>
      <c r="N189" s="125"/>
      <c r="O189" s="125"/>
    </row>
    <row r="190" spans="2:15">
      <c r="B190" s="124"/>
      <c r="C190" s="124"/>
      <c r="D190" s="124"/>
      <c r="E190" s="125"/>
      <c r="F190" s="125"/>
      <c r="G190" s="125"/>
      <c r="H190" s="125"/>
      <c r="I190" s="125"/>
      <c r="J190" s="125"/>
      <c r="K190" s="125"/>
      <c r="L190" s="125"/>
      <c r="M190" s="125"/>
      <c r="N190" s="125"/>
      <c r="O190" s="125"/>
    </row>
    <row r="191" spans="2:15">
      <c r="B191" s="124"/>
      <c r="C191" s="124"/>
      <c r="D191" s="124"/>
      <c r="E191" s="125"/>
      <c r="F191" s="125"/>
      <c r="G191" s="125"/>
      <c r="H191" s="125"/>
      <c r="I191" s="125"/>
      <c r="J191" s="125"/>
      <c r="K191" s="125"/>
      <c r="L191" s="125"/>
      <c r="M191" s="125"/>
      <c r="N191" s="125"/>
      <c r="O191" s="125"/>
    </row>
    <row r="192" spans="2:15">
      <c r="B192" s="124"/>
      <c r="C192" s="124"/>
      <c r="D192" s="124"/>
      <c r="E192" s="125"/>
      <c r="F192" s="125"/>
      <c r="G192" s="125"/>
      <c r="H192" s="125"/>
      <c r="I192" s="125"/>
      <c r="J192" s="125"/>
      <c r="K192" s="125"/>
      <c r="L192" s="125"/>
      <c r="M192" s="125"/>
      <c r="N192" s="125"/>
      <c r="O192" s="125"/>
    </row>
    <row r="193" spans="2:15">
      <c r="B193" s="124"/>
      <c r="C193" s="124"/>
      <c r="D193" s="124"/>
      <c r="E193" s="125"/>
      <c r="F193" s="125"/>
      <c r="G193" s="125"/>
      <c r="H193" s="125"/>
      <c r="I193" s="125"/>
      <c r="J193" s="125"/>
      <c r="K193" s="125"/>
      <c r="L193" s="125"/>
      <c r="M193" s="125"/>
      <c r="N193" s="125"/>
      <c r="O193" s="125"/>
    </row>
    <row r="194" spans="2:15">
      <c r="B194" s="124"/>
      <c r="C194" s="124"/>
      <c r="D194" s="124"/>
      <c r="E194" s="125"/>
      <c r="F194" s="125"/>
      <c r="G194" s="125"/>
      <c r="H194" s="125"/>
      <c r="I194" s="125"/>
      <c r="J194" s="125"/>
      <c r="K194" s="125"/>
      <c r="L194" s="125"/>
      <c r="M194" s="125"/>
      <c r="N194" s="125"/>
      <c r="O194" s="125"/>
    </row>
    <row r="195" spans="2:15">
      <c r="B195" s="124"/>
      <c r="C195" s="124"/>
      <c r="D195" s="124"/>
      <c r="E195" s="125"/>
      <c r="F195" s="125"/>
      <c r="G195" s="125"/>
      <c r="H195" s="125"/>
      <c r="I195" s="125"/>
      <c r="J195" s="125"/>
      <c r="K195" s="125"/>
      <c r="L195" s="125"/>
      <c r="M195" s="125"/>
      <c r="N195" s="125"/>
      <c r="O195" s="125"/>
    </row>
    <row r="196" spans="2:15">
      <c r="B196" s="124"/>
      <c r="C196" s="124"/>
      <c r="D196" s="124"/>
      <c r="E196" s="125"/>
      <c r="F196" s="125"/>
      <c r="G196" s="125"/>
      <c r="H196" s="125"/>
      <c r="I196" s="125"/>
      <c r="J196" s="125"/>
      <c r="K196" s="125"/>
      <c r="L196" s="125"/>
      <c r="M196" s="125"/>
      <c r="N196" s="125"/>
      <c r="O196" s="125"/>
    </row>
    <row r="197" spans="2:15">
      <c r="B197" s="124"/>
      <c r="C197" s="124"/>
      <c r="D197" s="124"/>
      <c r="E197" s="125"/>
      <c r="F197" s="125"/>
      <c r="G197" s="125"/>
      <c r="H197" s="125"/>
      <c r="I197" s="125"/>
      <c r="J197" s="125"/>
      <c r="K197" s="125"/>
      <c r="L197" s="125"/>
      <c r="M197" s="125"/>
      <c r="N197" s="125"/>
      <c r="O197" s="125"/>
    </row>
    <row r="198" spans="2:15">
      <c r="B198" s="124"/>
      <c r="C198" s="124"/>
      <c r="D198" s="124"/>
      <c r="E198" s="125"/>
      <c r="F198" s="125"/>
      <c r="G198" s="125"/>
      <c r="H198" s="125"/>
      <c r="I198" s="125"/>
      <c r="J198" s="125"/>
      <c r="K198" s="125"/>
      <c r="L198" s="125"/>
      <c r="M198" s="125"/>
      <c r="N198" s="125"/>
      <c r="O198" s="125"/>
    </row>
    <row r="199" spans="2:15">
      <c r="B199" s="124"/>
      <c r="C199" s="124"/>
      <c r="D199" s="124"/>
      <c r="E199" s="125"/>
      <c r="F199" s="125"/>
      <c r="G199" s="125"/>
      <c r="H199" s="125"/>
      <c r="I199" s="125"/>
      <c r="J199" s="125"/>
      <c r="K199" s="125"/>
      <c r="L199" s="125"/>
      <c r="M199" s="125"/>
      <c r="N199" s="125"/>
      <c r="O199" s="125"/>
    </row>
    <row r="200" spans="2:15">
      <c r="B200" s="124"/>
      <c r="C200" s="124"/>
      <c r="D200" s="124"/>
      <c r="E200" s="125"/>
      <c r="F200" s="125"/>
      <c r="G200" s="125"/>
      <c r="H200" s="125"/>
      <c r="I200" s="125"/>
      <c r="J200" s="125"/>
      <c r="K200" s="125"/>
      <c r="L200" s="125"/>
      <c r="M200" s="125"/>
      <c r="N200" s="125"/>
      <c r="O200" s="125"/>
    </row>
    <row r="201" spans="2:15">
      <c r="B201" s="124"/>
      <c r="C201" s="124"/>
      <c r="D201" s="124"/>
      <c r="E201" s="125"/>
      <c r="F201" s="125"/>
      <c r="G201" s="125"/>
      <c r="H201" s="125"/>
      <c r="I201" s="125"/>
      <c r="J201" s="125"/>
      <c r="K201" s="125"/>
      <c r="L201" s="125"/>
      <c r="M201" s="125"/>
      <c r="N201" s="125"/>
      <c r="O201" s="125"/>
    </row>
    <row r="202" spans="2:15">
      <c r="B202" s="124"/>
      <c r="C202" s="124"/>
      <c r="D202" s="124"/>
      <c r="E202" s="125"/>
      <c r="F202" s="125"/>
      <c r="G202" s="125"/>
      <c r="H202" s="125"/>
      <c r="I202" s="125"/>
      <c r="J202" s="125"/>
      <c r="K202" s="125"/>
      <c r="L202" s="125"/>
      <c r="M202" s="125"/>
      <c r="N202" s="125"/>
      <c r="O202" s="125"/>
    </row>
    <row r="203" spans="2:15">
      <c r="B203" s="124"/>
      <c r="C203" s="124"/>
      <c r="D203" s="124"/>
      <c r="E203" s="125"/>
      <c r="F203" s="125"/>
      <c r="G203" s="125"/>
      <c r="H203" s="125"/>
      <c r="I203" s="125"/>
      <c r="J203" s="125"/>
      <c r="K203" s="125"/>
      <c r="L203" s="125"/>
      <c r="M203" s="125"/>
      <c r="N203" s="125"/>
      <c r="O203" s="125"/>
    </row>
    <row r="204" spans="2:15">
      <c r="B204" s="124"/>
      <c r="C204" s="124"/>
      <c r="D204" s="124"/>
      <c r="E204" s="125"/>
      <c r="F204" s="125"/>
      <c r="G204" s="125"/>
      <c r="H204" s="125"/>
      <c r="I204" s="125"/>
      <c r="J204" s="125"/>
      <c r="K204" s="125"/>
      <c r="L204" s="125"/>
      <c r="M204" s="125"/>
      <c r="N204" s="125"/>
      <c r="O204" s="125"/>
    </row>
    <row r="205" spans="2:15">
      <c r="B205" s="124"/>
      <c r="C205" s="124"/>
      <c r="D205" s="124"/>
      <c r="E205" s="125"/>
      <c r="F205" s="125"/>
      <c r="G205" s="125"/>
      <c r="H205" s="125"/>
      <c r="I205" s="125"/>
      <c r="J205" s="125"/>
      <c r="K205" s="125"/>
      <c r="L205" s="125"/>
      <c r="M205" s="125"/>
      <c r="N205" s="125"/>
      <c r="O205" s="125"/>
    </row>
    <row r="206" spans="2:15">
      <c r="B206" s="124"/>
      <c r="C206" s="124"/>
      <c r="D206" s="124"/>
      <c r="E206" s="125"/>
      <c r="F206" s="125"/>
      <c r="G206" s="125"/>
      <c r="H206" s="125"/>
      <c r="I206" s="125"/>
      <c r="J206" s="125"/>
      <c r="K206" s="125"/>
      <c r="L206" s="125"/>
      <c r="M206" s="125"/>
      <c r="N206" s="125"/>
      <c r="O206" s="125"/>
    </row>
    <row r="207" spans="2:15">
      <c r="B207" s="124"/>
      <c r="C207" s="124"/>
      <c r="D207" s="124"/>
      <c r="E207" s="125"/>
      <c r="F207" s="125"/>
      <c r="G207" s="125"/>
      <c r="H207" s="125"/>
      <c r="I207" s="125"/>
      <c r="J207" s="125"/>
      <c r="K207" s="125"/>
      <c r="L207" s="125"/>
      <c r="M207" s="125"/>
      <c r="N207" s="125"/>
      <c r="O207" s="125"/>
    </row>
    <row r="208" spans="2:15">
      <c r="B208" s="124"/>
      <c r="C208" s="124"/>
      <c r="D208" s="124"/>
      <c r="E208" s="125"/>
      <c r="F208" s="125"/>
      <c r="G208" s="125"/>
      <c r="H208" s="125"/>
      <c r="I208" s="125"/>
      <c r="J208" s="125"/>
      <c r="K208" s="125"/>
      <c r="L208" s="125"/>
      <c r="M208" s="125"/>
      <c r="N208" s="125"/>
      <c r="O208" s="125"/>
    </row>
    <row r="209" spans="2:15">
      <c r="B209" s="124"/>
      <c r="C209" s="124"/>
      <c r="D209" s="124"/>
      <c r="E209" s="125"/>
      <c r="F209" s="125"/>
      <c r="G209" s="125"/>
      <c r="H209" s="125"/>
      <c r="I209" s="125"/>
      <c r="J209" s="125"/>
      <c r="K209" s="125"/>
      <c r="L209" s="125"/>
      <c r="M209" s="125"/>
      <c r="N209" s="125"/>
      <c r="O209" s="125"/>
    </row>
    <row r="210" spans="2:15">
      <c r="B210" s="124"/>
      <c r="C210" s="124"/>
      <c r="D210" s="124"/>
      <c r="E210" s="125"/>
      <c r="F210" s="125"/>
      <c r="G210" s="125"/>
      <c r="H210" s="125"/>
      <c r="I210" s="125"/>
      <c r="J210" s="125"/>
      <c r="K210" s="125"/>
      <c r="L210" s="125"/>
      <c r="M210" s="125"/>
      <c r="N210" s="125"/>
      <c r="O210" s="125"/>
    </row>
    <row r="211" spans="2:15">
      <c r="B211" s="124"/>
      <c r="C211" s="124"/>
      <c r="D211" s="124"/>
      <c r="E211" s="125"/>
      <c r="F211" s="125"/>
      <c r="G211" s="125"/>
      <c r="H211" s="125"/>
      <c r="I211" s="125"/>
      <c r="J211" s="125"/>
      <c r="K211" s="125"/>
      <c r="L211" s="125"/>
      <c r="M211" s="125"/>
      <c r="N211" s="125"/>
      <c r="O211" s="125"/>
    </row>
    <row r="212" spans="2:15">
      <c r="B212" s="124"/>
      <c r="C212" s="124"/>
      <c r="D212" s="124"/>
      <c r="E212" s="125"/>
      <c r="F212" s="125"/>
      <c r="G212" s="125"/>
      <c r="H212" s="125"/>
      <c r="I212" s="125"/>
      <c r="J212" s="125"/>
      <c r="K212" s="125"/>
      <c r="L212" s="125"/>
      <c r="M212" s="125"/>
      <c r="N212" s="125"/>
      <c r="O212" s="125"/>
    </row>
    <row r="213" spans="2:15">
      <c r="B213" s="124"/>
      <c r="C213" s="124"/>
      <c r="D213" s="124"/>
      <c r="E213" s="125"/>
      <c r="F213" s="125"/>
      <c r="G213" s="125"/>
      <c r="H213" s="125"/>
      <c r="I213" s="125"/>
      <c r="J213" s="125"/>
      <c r="K213" s="125"/>
      <c r="L213" s="125"/>
      <c r="M213" s="125"/>
      <c r="N213" s="125"/>
      <c r="O213" s="125"/>
    </row>
    <row r="214" spans="2:15">
      <c r="B214" s="124"/>
      <c r="C214" s="124"/>
      <c r="D214" s="124"/>
      <c r="E214" s="125"/>
      <c r="F214" s="125"/>
      <c r="G214" s="125"/>
      <c r="H214" s="125"/>
      <c r="I214" s="125"/>
      <c r="J214" s="125"/>
      <c r="K214" s="125"/>
      <c r="L214" s="125"/>
      <c r="M214" s="125"/>
      <c r="N214" s="125"/>
      <c r="O214" s="125"/>
    </row>
    <row r="215" spans="2:15">
      <c r="B215" s="124"/>
      <c r="C215" s="124"/>
      <c r="D215" s="124"/>
      <c r="E215" s="125"/>
      <c r="F215" s="125"/>
      <c r="G215" s="125"/>
      <c r="H215" s="125"/>
      <c r="I215" s="125"/>
      <c r="J215" s="125"/>
      <c r="K215" s="125"/>
      <c r="L215" s="125"/>
      <c r="M215" s="125"/>
      <c r="N215" s="125"/>
      <c r="O215" s="125"/>
    </row>
    <row r="216" spans="2:15">
      <c r="B216" s="124"/>
      <c r="C216" s="124"/>
      <c r="D216" s="124"/>
      <c r="E216" s="125"/>
      <c r="F216" s="125"/>
      <c r="G216" s="125"/>
      <c r="H216" s="125"/>
      <c r="I216" s="125"/>
      <c r="J216" s="125"/>
      <c r="K216" s="125"/>
      <c r="L216" s="125"/>
      <c r="M216" s="125"/>
      <c r="N216" s="125"/>
      <c r="O216" s="125"/>
    </row>
    <row r="217" spans="2:15">
      <c r="B217" s="124"/>
      <c r="C217" s="124"/>
      <c r="D217" s="124"/>
      <c r="E217" s="125"/>
      <c r="F217" s="125"/>
      <c r="G217" s="125"/>
      <c r="H217" s="125"/>
      <c r="I217" s="125"/>
      <c r="J217" s="125"/>
      <c r="K217" s="125"/>
      <c r="L217" s="125"/>
      <c r="M217" s="125"/>
      <c r="N217" s="125"/>
      <c r="O217" s="125"/>
    </row>
    <row r="218" spans="2:15">
      <c r="B218" s="124"/>
      <c r="C218" s="124"/>
      <c r="D218" s="124"/>
      <c r="E218" s="125"/>
      <c r="F218" s="125"/>
      <c r="G218" s="125"/>
      <c r="H218" s="125"/>
      <c r="I218" s="125"/>
      <c r="J218" s="125"/>
      <c r="K218" s="125"/>
      <c r="L218" s="125"/>
      <c r="M218" s="125"/>
      <c r="N218" s="125"/>
      <c r="O218" s="125"/>
    </row>
    <row r="219" spans="2:15">
      <c r="B219" s="124"/>
      <c r="C219" s="124"/>
      <c r="D219" s="124"/>
      <c r="E219" s="125"/>
      <c r="F219" s="125"/>
      <c r="G219" s="125"/>
      <c r="H219" s="125"/>
      <c r="I219" s="125"/>
      <c r="J219" s="125"/>
      <c r="K219" s="125"/>
      <c r="L219" s="125"/>
      <c r="M219" s="125"/>
      <c r="N219" s="125"/>
      <c r="O219" s="125"/>
    </row>
    <row r="220" spans="2:15">
      <c r="B220" s="124"/>
      <c r="C220" s="124"/>
      <c r="D220" s="124"/>
      <c r="E220" s="125"/>
      <c r="F220" s="125"/>
      <c r="G220" s="125"/>
      <c r="H220" s="125"/>
      <c r="I220" s="125"/>
      <c r="J220" s="125"/>
      <c r="K220" s="125"/>
      <c r="L220" s="125"/>
      <c r="M220" s="125"/>
      <c r="N220" s="125"/>
      <c r="O220" s="125"/>
    </row>
    <row r="221" spans="2:15">
      <c r="B221" s="124"/>
      <c r="C221" s="124"/>
      <c r="D221" s="124"/>
      <c r="E221" s="125"/>
      <c r="F221" s="125"/>
      <c r="G221" s="125"/>
      <c r="H221" s="125"/>
      <c r="I221" s="125"/>
      <c r="J221" s="125"/>
      <c r="K221" s="125"/>
      <c r="L221" s="125"/>
      <c r="M221" s="125"/>
      <c r="N221" s="125"/>
      <c r="O221" s="125"/>
    </row>
    <row r="222" spans="2:15">
      <c r="B222" s="124"/>
      <c r="C222" s="124"/>
      <c r="D222" s="124"/>
      <c r="E222" s="125"/>
      <c r="F222" s="125"/>
      <c r="G222" s="125"/>
      <c r="H222" s="125"/>
      <c r="I222" s="125"/>
      <c r="J222" s="125"/>
      <c r="K222" s="125"/>
      <c r="L222" s="125"/>
      <c r="M222" s="125"/>
      <c r="N222" s="125"/>
      <c r="O222" s="125"/>
    </row>
    <row r="223" spans="2:15">
      <c r="B223" s="124"/>
      <c r="C223" s="124"/>
      <c r="D223" s="124"/>
      <c r="E223" s="125"/>
      <c r="F223" s="125"/>
      <c r="G223" s="125"/>
      <c r="H223" s="125"/>
      <c r="I223" s="125"/>
      <c r="J223" s="125"/>
      <c r="K223" s="125"/>
      <c r="L223" s="125"/>
      <c r="M223" s="125"/>
      <c r="N223" s="125"/>
      <c r="O223" s="125"/>
    </row>
    <row r="224" spans="2:15">
      <c r="B224" s="124"/>
      <c r="C224" s="124"/>
      <c r="D224" s="124"/>
      <c r="E224" s="125"/>
      <c r="F224" s="125"/>
      <c r="G224" s="125"/>
      <c r="H224" s="125"/>
      <c r="I224" s="125"/>
      <c r="J224" s="125"/>
      <c r="K224" s="125"/>
      <c r="L224" s="125"/>
      <c r="M224" s="125"/>
      <c r="N224" s="125"/>
      <c r="O224" s="125"/>
    </row>
    <row r="225" spans="2:15">
      <c r="B225" s="124"/>
      <c r="C225" s="124"/>
      <c r="D225" s="124"/>
      <c r="E225" s="125"/>
      <c r="F225" s="125"/>
      <c r="G225" s="125"/>
      <c r="H225" s="125"/>
      <c r="I225" s="125"/>
      <c r="J225" s="125"/>
      <c r="K225" s="125"/>
      <c r="L225" s="125"/>
      <c r="M225" s="125"/>
      <c r="N225" s="125"/>
      <c r="O225" s="125"/>
    </row>
    <row r="226" spans="2:15">
      <c r="B226" s="124"/>
      <c r="C226" s="124"/>
      <c r="D226" s="124"/>
      <c r="E226" s="125"/>
      <c r="F226" s="125"/>
      <c r="G226" s="125"/>
      <c r="H226" s="125"/>
      <c r="I226" s="125"/>
      <c r="J226" s="125"/>
      <c r="K226" s="125"/>
      <c r="L226" s="125"/>
      <c r="M226" s="125"/>
      <c r="N226" s="125"/>
      <c r="O226" s="125"/>
    </row>
    <row r="227" spans="2:15">
      <c r="B227" s="124"/>
      <c r="C227" s="124"/>
      <c r="D227" s="124"/>
      <c r="E227" s="125"/>
      <c r="F227" s="125"/>
      <c r="G227" s="125"/>
      <c r="H227" s="125"/>
      <c r="I227" s="125"/>
      <c r="J227" s="125"/>
      <c r="K227" s="125"/>
      <c r="L227" s="125"/>
      <c r="M227" s="125"/>
      <c r="N227" s="125"/>
      <c r="O227" s="125"/>
    </row>
    <row r="228" spans="2:15">
      <c r="B228" s="124"/>
      <c r="C228" s="124"/>
      <c r="D228" s="124"/>
      <c r="E228" s="125"/>
      <c r="F228" s="125"/>
      <c r="G228" s="125"/>
      <c r="H228" s="125"/>
      <c r="I228" s="125"/>
      <c r="J228" s="125"/>
      <c r="K228" s="125"/>
      <c r="L228" s="125"/>
      <c r="M228" s="125"/>
      <c r="N228" s="125"/>
      <c r="O228" s="125"/>
    </row>
    <row r="229" spans="2:15">
      <c r="B229" s="124"/>
      <c r="C229" s="124"/>
      <c r="D229" s="124"/>
      <c r="E229" s="125"/>
      <c r="F229" s="125"/>
      <c r="G229" s="125"/>
      <c r="H229" s="125"/>
      <c r="I229" s="125"/>
      <c r="J229" s="125"/>
      <c r="K229" s="125"/>
      <c r="L229" s="125"/>
      <c r="M229" s="125"/>
      <c r="N229" s="125"/>
      <c r="O229" s="125"/>
    </row>
    <row r="230" spans="2:15">
      <c r="B230" s="124"/>
      <c r="C230" s="124"/>
      <c r="D230" s="124"/>
      <c r="E230" s="125"/>
      <c r="F230" s="125"/>
      <c r="G230" s="125"/>
      <c r="H230" s="125"/>
      <c r="I230" s="125"/>
      <c r="J230" s="125"/>
      <c r="K230" s="125"/>
      <c r="L230" s="125"/>
      <c r="M230" s="125"/>
      <c r="N230" s="125"/>
      <c r="O230" s="125"/>
    </row>
    <row r="231" spans="2:15">
      <c r="B231" s="124"/>
      <c r="C231" s="124"/>
      <c r="D231" s="124"/>
      <c r="E231" s="125"/>
      <c r="F231" s="125"/>
      <c r="G231" s="125"/>
      <c r="H231" s="125"/>
      <c r="I231" s="125"/>
      <c r="J231" s="125"/>
      <c r="K231" s="125"/>
      <c r="L231" s="125"/>
      <c r="M231" s="125"/>
      <c r="N231" s="125"/>
      <c r="O231" s="125"/>
    </row>
    <row r="232" spans="2:15">
      <c r="B232" s="124"/>
      <c r="C232" s="124"/>
      <c r="D232" s="124"/>
      <c r="E232" s="125"/>
      <c r="F232" s="125"/>
      <c r="G232" s="125"/>
      <c r="H232" s="125"/>
      <c r="I232" s="125"/>
      <c r="J232" s="125"/>
      <c r="K232" s="125"/>
      <c r="L232" s="125"/>
      <c r="M232" s="125"/>
      <c r="N232" s="125"/>
      <c r="O232" s="125"/>
    </row>
    <row r="233" spans="2:15">
      <c r="B233" s="124"/>
      <c r="C233" s="124"/>
      <c r="D233" s="124"/>
      <c r="E233" s="125"/>
      <c r="F233" s="125"/>
      <c r="G233" s="125"/>
      <c r="H233" s="125"/>
      <c r="I233" s="125"/>
      <c r="J233" s="125"/>
      <c r="K233" s="125"/>
      <c r="L233" s="125"/>
      <c r="M233" s="125"/>
      <c r="N233" s="125"/>
      <c r="O233" s="125"/>
    </row>
    <row r="234" spans="2:15">
      <c r="B234" s="124"/>
      <c r="C234" s="124"/>
      <c r="D234" s="124"/>
      <c r="E234" s="125"/>
      <c r="F234" s="125"/>
      <c r="G234" s="125"/>
      <c r="H234" s="125"/>
      <c r="I234" s="125"/>
      <c r="J234" s="125"/>
      <c r="K234" s="125"/>
      <c r="L234" s="125"/>
      <c r="M234" s="125"/>
      <c r="N234" s="125"/>
      <c r="O234" s="125"/>
    </row>
    <row r="235" spans="2:15">
      <c r="B235" s="124"/>
      <c r="C235" s="124"/>
      <c r="D235" s="124"/>
      <c r="E235" s="125"/>
      <c r="F235" s="125"/>
      <c r="G235" s="125"/>
      <c r="H235" s="125"/>
      <c r="I235" s="125"/>
      <c r="J235" s="125"/>
      <c r="K235" s="125"/>
      <c r="L235" s="125"/>
      <c r="M235" s="125"/>
      <c r="N235" s="125"/>
      <c r="O235" s="125"/>
    </row>
    <row r="236" spans="2:15">
      <c r="B236" s="124"/>
      <c r="C236" s="124"/>
      <c r="D236" s="124"/>
      <c r="E236" s="125"/>
      <c r="F236" s="125"/>
      <c r="G236" s="125"/>
      <c r="H236" s="125"/>
      <c r="I236" s="125"/>
      <c r="J236" s="125"/>
      <c r="K236" s="125"/>
      <c r="L236" s="125"/>
      <c r="M236" s="125"/>
      <c r="N236" s="125"/>
      <c r="O236" s="125"/>
    </row>
    <row r="237" spans="2:15">
      <c r="B237" s="124"/>
      <c r="C237" s="124"/>
      <c r="D237" s="124"/>
      <c r="E237" s="125"/>
      <c r="F237" s="125"/>
      <c r="G237" s="125"/>
      <c r="H237" s="125"/>
      <c r="I237" s="125"/>
      <c r="J237" s="125"/>
      <c r="K237" s="125"/>
      <c r="L237" s="125"/>
      <c r="M237" s="125"/>
      <c r="N237" s="125"/>
      <c r="O237" s="125"/>
    </row>
    <row r="238" spans="2:15">
      <c r="B238" s="124"/>
      <c r="C238" s="124"/>
      <c r="D238" s="124"/>
      <c r="E238" s="125"/>
      <c r="F238" s="125"/>
      <c r="G238" s="125"/>
      <c r="H238" s="125"/>
      <c r="I238" s="125"/>
      <c r="J238" s="125"/>
      <c r="K238" s="125"/>
      <c r="L238" s="125"/>
      <c r="M238" s="125"/>
      <c r="N238" s="125"/>
      <c r="O238" s="125"/>
    </row>
    <row r="239" spans="2:15">
      <c r="B239" s="124"/>
      <c r="C239" s="124"/>
      <c r="D239" s="124"/>
      <c r="E239" s="125"/>
      <c r="F239" s="125"/>
      <c r="G239" s="125"/>
      <c r="H239" s="125"/>
      <c r="I239" s="125"/>
      <c r="J239" s="125"/>
      <c r="K239" s="125"/>
      <c r="L239" s="125"/>
      <c r="M239" s="125"/>
      <c r="N239" s="125"/>
      <c r="O239" s="125"/>
    </row>
    <row r="240" spans="2:15">
      <c r="B240" s="124"/>
      <c r="C240" s="124"/>
      <c r="D240" s="124"/>
      <c r="E240" s="125"/>
      <c r="F240" s="125"/>
      <c r="G240" s="125"/>
      <c r="H240" s="125"/>
      <c r="I240" s="125"/>
      <c r="J240" s="125"/>
      <c r="K240" s="125"/>
      <c r="L240" s="125"/>
      <c r="M240" s="125"/>
      <c r="N240" s="125"/>
      <c r="O240" s="125"/>
    </row>
    <row r="241" spans="2:15">
      <c r="B241" s="124"/>
      <c r="C241" s="124"/>
      <c r="D241" s="124"/>
      <c r="E241" s="125"/>
      <c r="F241" s="125"/>
      <c r="G241" s="125"/>
      <c r="H241" s="125"/>
      <c r="I241" s="125"/>
      <c r="J241" s="125"/>
      <c r="K241" s="125"/>
      <c r="L241" s="125"/>
      <c r="M241" s="125"/>
      <c r="N241" s="125"/>
      <c r="O241" s="125"/>
    </row>
    <row r="242" spans="2:15">
      <c r="B242" s="124"/>
      <c r="C242" s="124"/>
      <c r="D242" s="124"/>
      <c r="E242" s="125"/>
      <c r="F242" s="125"/>
      <c r="G242" s="125"/>
      <c r="H242" s="125"/>
      <c r="I242" s="125"/>
      <c r="J242" s="125"/>
      <c r="K242" s="125"/>
      <c r="L242" s="125"/>
      <c r="M242" s="125"/>
      <c r="N242" s="125"/>
      <c r="O242" s="125"/>
    </row>
    <row r="243" spans="2:15">
      <c r="B243" s="124"/>
      <c r="C243" s="124"/>
      <c r="D243" s="124"/>
      <c r="E243" s="125"/>
      <c r="F243" s="125"/>
      <c r="G243" s="125"/>
      <c r="H243" s="125"/>
      <c r="I243" s="125"/>
      <c r="J243" s="125"/>
      <c r="K243" s="125"/>
      <c r="L243" s="125"/>
      <c r="M243" s="125"/>
      <c r="N243" s="125"/>
      <c r="O243" s="125"/>
    </row>
    <row r="244" spans="2:15">
      <c r="B244" s="124"/>
      <c r="C244" s="124"/>
      <c r="D244" s="124"/>
      <c r="E244" s="125"/>
      <c r="F244" s="125"/>
      <c r="G244" s="125"/>
      <c r="H244" s="125"/>
      <c r="I244" s="125"/>
      <c r="J244" s="125"/>
      <c r="K244" s="125"/>
      <c r="L244" s="125"/>
      <c r="M244" s="125"/>
      <c r="N244" s="125"/>
      <c r="O244" s="125"/>
    </row>
    <row r="245" spans="2:15">
      <c r="B245" s="124"/>
      <c r="C245" s="124"/>
      <c r="D245" s="124"/>
      <c r="E245" s="125"/>
      <c r="F245" s="125"/>
      <c r="G245" s="125"/>
      <c r="H245" s="125"/>
      <c r="I245" s="125"/>
      <c r="J245" s="125"/>
      <c r="K245" s="125"/>
      <c r="L245" s="125"/>
      <c r="M245" s="125"/>
      <c r="N245" s="125"/>
      <c r="O245" s="125"/>
    </row>
    <row r="246" spans="2:15">
      <c r="B246" s="124"/>
      <c r="C246" s="124"/>
      <c r="D246" s="124"/>
      <c r="E246" s="125"/>
      <c r="F246" s="125"/>
      <c r="G246" s="125"/>
      <c r="H246" s="125"/>
      <c r="I246" s="125"/>
      <c r="J246" s="125"/>
      <c r="K246" s="125"/>
      <c r="L246" s="125"/>
      <c r="M246" s="125"/>
      <c r="N246" s="125"/>
      <c r="O246" s="125"/>
    </row>
    <row r="247" spans="2:15">
      <c r="B247" s="124"/>
      <c r="C247" s="124"/>
      <c r="D247" s="124"/>
      <c r="E247" s="125"/>
      <c r="F247" s="125"/>
      <c r="G247" s="125"/>
      <c r="H247" s="125"/>
      <c r="I247" s="125"/>
      <c r="J247" s="125"/>
      <c r="K247" s="125"/>
      <c r="L247" s="125"/>
      <c r="M247" s="125"/>
      <c r="N247" s="125"/>
      <c r="O247" s="125"/>
    </row>
    <row r="248" spans="2:15">
      <c r="B248" s="124"/>
      <c r="C248" s="124"/>
      <c r="D248" s="124"/>
      <c r="E248" s="125"/>
      <c r="F248" s="125"/>
      <c r="G248" s="125"/>
      <c r="H248" s="125"/>
      <c r="I248" s="125"/>
      <c r="J248" s="125"/>
      <c r="K248" s="125"/>
      <c r="L248" s="125"/>
      <c r="M248" s="125"/>
      <c r="N248" s="125"/>
      <c r="O248" s="125"/>
    </row>
    <row r="249" spans="2:15">
      <c r="B249" s="124"/>
      <c r="C249" s="124"/>
      <c r="D249" s="124"/>
      <c r="E249" s="125"/>
      <c r="F249" s="125"/>
      <c r="G249" s="125"/>
      <c r="H249" s="125"/>
      <c r="I249" s="125"/>
      <c r="J249" s="125"/>
      <c r="K249" s="125"/>
      <c r="L249" s="125"/>
      <c r="M249" s="125"/>
      <c r="N249" s="125"/>
      <c r="O249" s="125"/>
    </row>
    <row r="250" spans="2:15">
      <c r="B250" s="124"/>
      <c r="C250" s="124"/>
      <c r="D250" s="124"/>
      <c r="E250" s="125"/>
      <c r="F250" s="125"/>
      <c r="G250" s="125"/>
      <c r="H250" s="125"/>
      <c r="I250" s="125"/>
      <c r="J250" s="125"/>
      <c r="K250" s="125"/>
      <c r="L250" s="125"/>
      <c r="M250" s="125"/>
      <c r="N250" s="125"/>
      <c r="O250" s="125"/>
    </row>
    <row r="251" spans="2:15">
      <c r="B251" s="124"/>
      <c r="C251" s="124"/>
      <c r="D251" s="124"/>
      <c r="E251" s="125"/>
      <c r="F251" s="125"/>
      <c r="G251" s="125"/>
      <c r="H251" s="125"/>
      <c r="I251" s="125"/>
      <c r="J251" s="125"/>
      <c r="K251" s="125"/>
      <c r="L251" s="125"/>
      <c r="M251" s="125"/>
      <c r="N251" s="125"/>
      <c r="O251" s="125"/>
    </row>
    <row r="252" spans="2:15">
      <c r="B252" s="124"/>
      <c r="C252" s="124"/>
      <c r="D252" s="124"/>
      <c r="E252" s="125"/>
      <c r="F252" s="125"/>
      <c r="G252" s="125"/>
      <c r="H252" s="125"/>
      <c r="I252" s="125"/>
      <c r="J252" s="125"/>
      <c r="K252" s="125"/>
      <c r="L252" s="125"/>
      <c r="M252" s="125"/>
      <c r="N252" s="125"/>
      <c r="O252" s="125"/>
    </row>
    <row r="253" spans="2:15">
      <c r="B253" s="124"/>
      <c r="C253" s="124"/>
      <c r="D253" s="124"/>
      <c r="E253" s="125"/>
      <c r="F253" s="125"/>
      <c r="G253" s="125"/>
      <c r="H253" s="125"/>
      <c r="I253" s="125"/>
      <c r="J253" s="125"/>
      <c r="K253" s="125"/>
      <c r="L253" s="125"/>
      <c r="M253" s="125"/>
      <c r="N253" s="125"/>
      <c r="O253" s="125"/>
    </row>
    <row r="254" spans="2:15">
      <c r="B254" s="124"/>
      <c r="C254" s="124"/>
      <c r="D254" s="124"/>
      <c r="E254" s="125"/>
      <c r="F254" s="125"/>
      <c r="G254" s="125"/>
      <c r="H254" s="125"/>
      <c r="I254" s="125"/>
      <c r="J254" s="125"/>
      <c r="K254" s="125"/>
      <c r="L254" s="125"/>
      <c r="M254" s="125"/>
      <c r="N254" s="125"/>
      <c r="O254" s="125"/>
    </row>
    <row r="255" spans="2:15">
      <c r="B255" s="124"/>
      <c r="C255" s="124"/>
      <c r="D255" s="124"/>
      <c r="E255" s="125"/>
      <c r="F255" s="125"/>
      <c r="G255" s="125"/>
      <c r="H255" s="125"/>
      <c r="I255" s="125"/>
      <c r="J255" s="125"/>
      <c r="K255" s="125"/>
      <c r="L255" s="125"/>
      <c r="M255" s="125"/>
      <c r="N255" s="125"/>
      <c r="O255" s="125"/>
    </row>
    <row r="256" spans="2:15">
      <c r="B256" s="124"/>
      <c r="C256" s="124"/>
      <c r="D256" s="124"/>
      <c r="E256" s="125"/>
      <c r="F256" s="125"/>
      <c r="G256" s="125"/>
      <c r="H256" s="125"/>
      <c r="I256" s="125"/>
      <c r="J256" s="125"/>
      <c r="K256" s="125"/>
      <c r="L256" s="125"/>
      <c r="M256" s="125"/>
      <c r="N256" s="125"/>
      <c r="O256" s="125"/>
    </row>
    <row r="257" spans="2:15">
      <c r="B257" s="124"/>
      <c r="C257" s="124"/>
      <c r="D257" s="124"/>
      <c r="E257" s="125"/>
      <c r="F257" s="125"/>
      <c r="G257" s="125"/>
      <c r="H257" s="125"/>
      <c r="I257" s="125"/>
      <c r="J257" s="125"/>
      <c r="K257" s="125"/>
      <c r="L257" s="125"/>
      <c r="M257" s="125"/>
      <c r="N257" s="125"/>
      <c r="O257" s="125"/>
    </row>
    <row r="258" spans="2:15">
      <c r="B258" s="124"/>
      <c r="C258" s="124"/>
      <c r="D258" s="124"/>
      <c r="E258" s="125"/>
      <c r="F258" s="125"/>
      <c r="G258" s="125"/>
      <c r="H258" s="125"/>
      <c r="I258" s="125"/>
      <c r="J258" s="125"/>
      <c r="K258" s="125"/>
      <c r="L258" s="125"/>
      <c r="M258" s="125"/>
      <c r="N258" s="125"/>
      <c r="O258" s="125"/>
    </row>
    <row r="259" spans="2:15">
      <c r="B259" s="124"/>
      <c r="C259" s="124"/>
      <c r="D259" s="124"/>
      <c r="E259" s="125"/>
      <c r="F259" s="125"/>
      <c r="G259" s="125"/>
      <c r="H259" s="125"/>
      <c r="I259" s="125"/>
      <c r="J259" s="125"/>
      <c r="K259" s="125"/>
      <c r="L259" s="125"/>
      <c r="M259" s="125"/>
      <c r="N259" s="125"/>
      <c r="O259" s="125"/>
    </row>
    <row r="260" spans="2:15">
      <c r="B260" s="124"/>
      <c r="C260" s="124"/>
      <c r="D260" s="124"/>
      <c r="E260" s="125"/>
      <c r="F260" s="125"/>
      <c r="G260" s="125"/>
      <c r="H260" s="125"/>
      <c r="I260" s="125"/>
      <c r="J260" s="125"/>
      <c r="K260" s="125"/>
      <c r="L260" s="125"/>
      <c r="M260" s="125"/>
      <c r="N260" s="125"/>
      <c r="O260" s="125"/>
    </row>
    <row r="261" spans="2:15">
      <c r="B261" s="124"/>
      <c r="C261" s="124"/>
      <c r="D261" s="124"/>
      <c r="E261" s="125"/>
      <c r="F261" s="125"/>
      <c r="G261" s="125"/>
      <c r="H261" s="125"/>
      <c r="I261" s="125"/>
      <c r="J261" s="125"/>
      <c r="K261" s="125"/>
      <c r="L261" s="125"/>
      <c r="M261" s="125"/>
      <c r="N261" s="125"/>
      <c r="O261" s="125"/>
    </row>
    <row r="262" spans="2:15">
      <c r="B262" s="124"/>
      <c r="C262" s="124"/>
      <c r="D262" s="124"/>
      <c r="E262" s="125"/>
      <c r="F262" s="125"/>
      <c r="G262" s="125"/>
      <c r="H262" s="125"/>
      <c r="I262" s="125"/>
      <c r="J262" s="125"/>
      <c r="K262" s="125"/>
      <c r="L262" s="125"/>
      <c r="M262" s="125"/>
      <c r="N262" s="125"/>
      <c r="O262" s="125"/>
    </row>
    <row r="263" spans="2:15">
      <c r="B263" s="124"/>
      <c r="C263" s="124"/>
      <c r="D263" s="124"/>
      <c r="E263" s="125"/>
      <c r="F263" s="125"/>
      <c r="G263" s="125"/>
      <c r="H263" s="125"/>
      <c r="I263" s="125"/>
      <c r="J263" s="125"/>
      <c r="K263" s="125"/>
      <c r="L263" s="125"/>
      <c r="M263" s="125"/>
      <c r="N263" s="125"/>
      <c r="O263" s="125"/>
    </row>
    <row r="264" spans="2:15">
      <c r="B264" s="124"/>
      <c r="C264" s="124"/>
      <c r="D264" s="124"/>
      <c r="E264" s="125"/>
      <c r="F264" s="125"/>
      <c r="G264" s="125"/>
      <c r="H264" s="125"/>
      <c r="I264" s="125"/>
      <c r="J264" s="125"/>
      <c r="K264" s="125"/>
      <c r="L264" s="125"/>
      <c r="M264" s="125"/>
      <c r="N264" s="125"/>
      <c r="O264" s="125"/>
    </row>
    <row r="265" spans="2:15">
      <c r="B265" s="124"/>
      <c r="C265" s="124"/>
      <c r="D265" s="124"/>
      <c r="E265" s="125"/>
      <c r="F265" s="125"/>
      <c r="G265" s="125"/>
      <c r="H265" s="125"/>
      <c r="I265" s="125"/>
      <c r="J265" s="125"/>
      <c r="K265" s="125"/>
      <c r="L265" s="125"/>
      <c r="M265" s="125"/>
      <c r="N265" s="125"/>
      <c r="O265" s="125"/>
    </row>
    <row r="266" spans="2:15">
      <c r="B266" s="124"/>
      <c r="C266" s="124"/>
      <c r="D266" s="124"/>
      <c r="E266" s="125"/>
      <c r="F266" s="125"/>
      <c r="G266" s="125"/>
      <c r="H266" s="125"/>
      <c r="I266" s="125"/>
      <c r="J266" s="125"/>
      <c r="K266" s="125"/>
      <c r="L266" s="125"/>
      <c r="M266" s="125"/>
      <c r="N266" s="125"/>
      <c r="O266" s="125"/>
    </row>
    <row r="267" spans="2:15">
      <c r="B267" s="124"/>
      <c r="C267" s="124"/>
      <c r="D267" s="124"/>
      <c r="E267" s="125"/>
      <c r="F267" s="125"/>
      <c r="G267" s="125"/>
      <c r="H267" s="125"/>
      <c r="I267" s="125"/>
      <c r="J267" s="125"/>
      <c r="K267" s="125"/>
      <c r="L267" s="125"/>
      <c r="M267" s="125"/>
      <c r="N267" s="125"/>
      <c r="O267" s="125"/>
    </row>
    <row r="268" spans="2:15">
      <c r="B268" s="124"/>
      <c r="C268" s="124"/>
      <c r="D268" s="124"/>
      <c r="E268" s="125"/>
      <c r="F268" s="125"/>
      <c r="G268" s="125"/>
      <c r="H268" s="125"/>
      <c r="I268" s="125"/>
      <c r="J268" s="125"/>
      <c r="K268" s="125"/>
      <c r="L268" s="125"/>
      <c r="M268" s="125"/>
      <c r="N268" s="125"/>
      <c r="O268" s="125"/>
    </row>
    <row r="269" spans="2:15">
      <c r="B269" s="124"/>
      <c r="C269" s="124"/>
      <c r="D269" s="124"/>
      <c r="E269" s="125"/>
      <c r="F269" s="125"/>
      <c r="G269" s="125"/>
      <c r="H269" s="125"/>
      <c r="I269" s="125"/>
      <c r="J269" s="125"/>
      <c r="K269" s="125"/>
      <c r="L269" s="125"/>
      <c r="M269" s="125"/>
      <c r="N269" s="125"/>
      <c r="O269" s="125"/>
    </row>
    <row r="270" spans="2:15">
      <c r="B270" s="124"/>
      <c r="C270" s="124"/>
      <c r="D270" s="124"/>
      <c r="E270" s="125"/>
      <c r="F270" s="125"/>
      <c r="G270" s="125"/>
      <c r="H270" s="125"/>
      <c r="I270" s="125"/>
      <c r="J270" s="125"/>
      <c r="K270" s="125"/>
      <c r="L270" s="125"/>
      <c r="M270" s="125"/>
      <c r="N270" s="125"/>
      <c r="O270" s="125"/>
    </row>
    <row r="271" spans="2:15">
      <c r="B271" s="124"/>
      <c r="C271" s="124"/>
      <c r="D271" s="124"/>
      <c r="E271" s="125"/>
      <c r="F271" s="125"/>
      <c r="G271" s="125"/>
      <c r="H271" s="125"/>
      <c r="I271" s="125"/>
      <c r="J271" s="125"/>
      <c r="K271" s="125"/>
      <c r="L271" s="125"/>
      <c r="M271" s="125"/>
      <c r="N271" s="125"/>
      <c r="O271" s="125"/>
    </row>
    <row r="272" spans="2:15">
      <c r="B272" s="124"/>
      <c r="C272" s="124"/>
      <c r="D272" s="124"/>
      <c r="E272" s="125"/>
      <c r="F272" s="125"/>
      <c r="G272" s="125"/>
      <c r="H272" s="125"/>
      <c r="I272" s="125"/>
      <c r="J272" s="125"/>
      <c r="K272" s="125"/>
      <c r="L272" s="125"/>
      <c r="M272" s="125"/>
      <c r="N272" s="125"/>
      <c r="O272" s="125"/>
    </row>
    <row r="273" spans="2:15">
      <c r="B273" s="124"/>
      <c r="C273" s="124"/>
      <c r="D273" s="124"/>
      <c r="E273" s="125"/>
      <c r="F273" s="125"/>
      <c r="G273" s="125"/>
      <c r="H273" s="125"/>
      <c r="I273" s="125"/>
      <c r="J273" s="125"/>
      <c r="K273" s="125"/>
      <c r="L273" s="125"/>
      <c r="M273" s="125"/>
      <c r="N273" s="125"/>
      <c r="O273" s="125"/>
    </row>
    <row r="274" spans="2:15">
      <c r="B274" s="124"/>
      <c r="C274" s="124"/>
      <c r="D274" s="124"/>
      <c r="E274" s="125"/>
      <c r="F274" s="125"/>
      <c r="G274" s="125"/>
      <c r="H274" s="125"/>
      <c r="I274" s="125"/>
      <c r="J274" s="125"/>
      <c r="K274" s="125"/>
      <c r="L274" s="125"/>
      <c r="M274" s="125"/>
      <c r="N274" s="125"/>
      <c r="O274" s="125"/>
    </row>
    <row r="275" spans="2:15">
      <c r="B275" s="124"/>
      <c r="C275" s="124"/>
      <c r="D275" s="124"/>
      <c r="E275" s="125"/>
      <c r="F275" s="125"/>
      <c r="G275" s="125"/>
      <c r="H275" s="125"/>
      <c r="I275" s="125"/>
      <c r="J275" s="125"/>
      <c r="K275" s="125"/>
      <c r="L275" s="125"/>
      <c r="M275" s="125"/>
      <c r="N275" s="125"/>
      <c r="O275" s="125"/>
    </row>
    <row r="276" spans="2:15">
      <c r="B276" s="124"/>
      <c r="C276" s="124"/>
      <c r="D276" s="124"/>
      <c r="E276" s="125"/>
      <c r="F276" s="125"/>
      <c r="G276" s="125"/>
      <c r="H276" s="125"/>
      <c r="I276" s="125"/>
      <c r="J276" s="125"/>
      <c r="K276" s="125"/>
      <c r="L276" s="125"/>
      <c r="M276" s="125"/>
      <c r="N276" s="125"/>
      <c r="O276" s="125"/>
    </row>
    <row r="277" spans="2:15">
      <c r="B277" s="124"/>
      <c r="C277" s="124"/>
      <c r="D277" s="124"/>
      <c r="E277" s="125"/>
      <c r="F277" s="125"/>
      <c r="G277" s="125"/>
      <c r="H277" s="125"/>
      <c r="I277" s="125"/>
      <c r="J277" s="125"/>
      <c r="K277" s="125"/>
      <c r="L277" s="125"/>
      <c r="M277" s="125"/>
      <c r="N277" s="125"/>
      <c r="O277" s="125"/>
    </row>
    <row r="278" spans="2:15">
      <c r="B278" s="124"/>
      <c r="C278" s="124"/>
      <c r="D278" s="124"/>
      <c r="E278" s="125"/>
      <c r="F278" s="125"/>
      <c r="G278" s="125"/>
      <c r="H278" s="125"/>
      <c r="I278" s="125"/>
      <c r="J278" s="125"/>
      <c r="K278" s="125"/>
      <c r="L278" s="125"/>
      <c r="M278" s="125"/>
      <c r="N278" s="125"/>
      <c r="O278" s="125"/>
    </row>
    <row r="279" spans="2:15">
      <c r="B279" s="124"/>
      <c r="C279" s="124"/>
      <c r="D279" s="124"/>
      <c r="E279" s="125"/>
      <c r="F279" s="125"/>
      <c r="G279" s="125"/>
      <c r="H279" s="125"/>
      <c r="I279" s="125"/>
      <c r="J279" s="125"/>
      <c r="K279" s="125"/>
      <c r="L279" s="125"/>
      <c r="M279" s="125"/>
      <c r="N279" s="125"/>
      <c r="O279" s="125"/>
    </row>
    <row r="280" spans="2:15">
      <c r="B280" s="124"/>
      <c r="C280" s="124"/>
      <c r="D280" s="124"/>
      <c r="E280" s="125"/>
      <c r="F280" s="125"/>
      <c r="G280" s="125"/>
      <c r="H280" s="125"/>
      <c r="I280" s="125"/>
      <c r="J280" s="125"/>
      <c r="K280" s="125"/>
      <c r="L280" s="125"/>
      <c r="M280" s="125"/>
      <c r="N280" s="125"/>
      <c r="O280" s="125"/>
    </row>
    <row r="281" spans="2:15">
      <c r="B281" s="124"/>
      <c r="C281" s="124"/>
      <c r="D281" s="124"/>
      <c r="E281" s="125"/>
      <c r="F281" s="125"/>
      <c r="G281" s="125"/>
      <c r="H281" s="125"/>
      <c r="I281" s="125"/>
      <c r="J281" s="125"/>
      <c r="K281" s="125"/>
      <c r="L281" s="125"/>
      <c r="M281" s="125"/>
      <c r="N281" s="125"/>
      <c r="O281" s="125"/>
    </row>
    <row r="282" spans="2:15">
      <c r="B282" s="124"/>
      <c r="C282" s="124"/>
      <c r="D282" s="124"/>
      <c r="E282" s="125"/>
      <c r="F282" s="125"/>
      <c r="G282" s="125"/>
      <c r="H282" s="125"/>
      <c r="I282" s="125"/>
      <c r="J282" s="125"/>
      <c r="K282" s="125"/>
      <c r="L282" s="125"/>
      <c r="M282" s="125"/>
      <c r="N282" s="125"/>
      <c r="O282" s="125"/>
    </row>
    <row r="283" spans="2:15">
      <c r="B283" s="124"/>
      <c r="C283" s="124"/>
      <c r="D283" s="124"/>
      <c r="E283" s="125"/>
      <c r="F283" s="125"/>
      <c r="G283" s="125"/>
      <c r="H283" s="125"/>
      <c r="I283" s="125"/>
      <c r="J283" s="125"/>
      <c r="K283" s="125"/>
      <c r="L283" s="125"/>
      <c r="M283" s="125"/>
      <c r="N283" s="125"/>
      <c r="O283" s="125"/>
    </row>
    <row r="284" spans="2:15">
      <c r="B284" s="124"/>
      <c r="C284" s="124"/>
      <c r="D284" s="124"/>
      <c r="E284" s="125"/>
      <c r="F284" s="125"/>
      <c r="G284" s="125"/>
      <c r="H284" s="125"/>
      <c r="I284" s="125"/>
      <c r="J284" s="125"/>
      <c r="K284" s="125"/>
      <c r="L284" s="125"/>
      <c r="M284" s="125"/>
      <c r="N284" s="125"/>
      <c r="O284" s="125"/>
    </row>
    <row r="285" spans="2:15">
      <c r="B285" s="124"/>
      <c r="C285" s="124"/>
      <c r="D285" s="124"/>
      <c r="E285" s="125"/>
      <c r="F285" s="125"/>
      <c r="G285" s="125"/>
      <c r="H285" s="125"/>
      <c r="I285" s="125"/>
      <c r="J285" s="125"/>
      <c r="K285" s="125"/>
      <c r="L285" s="125"/>
      <c r="M285" s="125"/>
      <c r="N285" s="125"/>
      <c r="O285" s="125"/>
    </row>
    <row r="286" spans="2:15">
      <c r="B286" s="124"/>
      <c r="C286" s="124"/>
      <c r="D286" s="124"/>
      <c r="E286" s="125"/>
      <c r="F286" s="125"/>
      <c r="G286" s="125"/>
      <c r="H286" s="125"/>
      <c r="I286" s="125"/>
      <c r="J286" s="125"/>
      <c r="K286" s="125"/>
      <c r="L286" s="125"/>
      <c r="M286" s="125"/>
      <c r="N286" s="125"/>
      <c r="O286" s="125"/>
    </row>
    <row r="287" spans="2:15">
      <c r="B287" s="124"/>
      <c r="C287" s="124"/>
      <c r="D287" s="124"/>
      <c r="E287" s="125"/>
      <c r="F287" s="125"/>
      <c r="G287" s="125"/>
      <c r="H287" s="125"/>
      <c r="I287" s="125"/>
      <c r="J287" s="125"/>
      <c r="K287" s="125"/>
      <c r="L287" s="125"/>
      <c r="M287" s="125"/>
      <c r="N287" s="125"/>
      <c r="O287" s="125"/>
    </row>
    <row r="288" spans="2:15">
      <c r="B288" s="124"/>
      <c r="C288" s="124"/>
      <c r="D288" s="124"/>
      <c r="E288" s="125"/>
      <c r="F288" s="125"/>
      <c r="G288" s="125"/>
      <c r="H288" s="125"/>
      <c r="I288" s="125"/>
      <c r="J288" s="125"/>
      <c r="K288" s="125"/>
      <c r="L288" s="125"/>
      <c r="M288" s="125"/>
      <c r="N288" s="125"/>
      <c r="O288" s="125"/>
    </row>
    <row r="289" spans="2:15">
      <c r="B289" s="124"/>
      <c r="C289" s="124"/>
      <c r="D289" s="124"/>
      <c r="E289" s="125"/>
      <c r="F289" s="125"/>
      <c r="G289" s="125"/>
      <c r="H289" s="125"/>
      <c r="I289" s="125"/>
      <c r="J289" s="125"/>
      <c r="K289" s="125"/>
      <c r="L289" s="125"/>
      <c r="M289" s="125"/>
      <c r="N289" s="125"/>
      <c r="O289" s="125"/>
    </row>
    <row r="290" spans="2:15">
      <c r="B290" s="124"/>
      <c r="C290" s="124"/>
      <c r="D290" s="124"/>
      <c r="E290" s="125"/>
      <c r="F290" s="125"/>
      <c r="G290" s="125"/>
      <c r="H290" s="125"/>
      <c r="I290" s="125"/>
      <c r="J290" s="125"/>
      <c r="K290" s="125"/>
      <c r="L290" s="125"/>
      <c r="M290" s="125"/>
      <c r="N290" s="125"/>
      <c r="O290" s="125"/>
    </row>
    <row r="291" spans="2:15">
      <c r="B291" s="124"/>
      <c r="C291" s="124"/>
      <c r="D291" s="124"/>
      <c r="E291" s="125"/>
      <c r="F291" s="125"/>
      <c r="G291" s="125"/>
      <c r="H291" s="125"/>
      <c r="I291" s="125"/>
      <c r="J291" s="125"/>
      <c r="K291" s="125"/>
      <c r="L291" s="125"/>
      <c r="M291" s="125"/>
      <c r="N291" s="125"/>
      <c r="O291" s="125"/>
    </row>
    <row r="292" spans="2:15">
      <c r="B292" s="124"/>
      <c r="C292" s="124"/>
      <c r="D292" s="124"/>
      <c r="E292" s="125"/>
      <c r="F292" s="125"/>
      <c r="G292" s="125"/>
      <c r="H292" s="125"/>
      <c r="I292" s="125"/>
      <c r="J292" s="125"/>
      <c r="K292" s="125"/>
      <c r="L292" s="125"/>
      <c r="M292" s="125"/>
      <c r="N292" s="125"/>
      <c r="O292" s="125"/>
    </row>
    <row r="293" spans="2:15">
      <c r="B293" s="124"/>
      <c r="C293" s="124"/>
      <c r="D293" s="124"/>
      <c r="E293" s="125"/>
      <c r="F293" s="125"/>
      <c r="G293" s="125"/>
      <c r="H293" s="125"/>
      <c r="I293" s="125"/>
      <c r="J293" s="125"/>
      <c r="K293" s="125"/>
      <c r="L293" s="125"/>
      <c r="M293" s="125"/>
      <c r="N293" s="125"/>
      <c r="O293" s="125"/>
    </row>
    <row r="294" spans="2:15">
      <c r="B294" s="124"/>
      <c r="C294" s="124"/>
      <c r="D294" s="124"/>
      <c r="E294" s="125"/>
      <c r="F294" s="125"/>
      <c r="G294" s="125"/>
      <c r="H294" s="125"/>
      <c r="I294" s="125"/>
      <c r="J294" s="125"/>
      <c r="K294" s="125"/>
      <c r="L294" s="125"/>
      <c r="M294" s="125"/>
      <c r="N294" s="125"/>
      <c r="O294" s="125"/>
    </row>
    <row r="295" spans="2:15">
      <c r="B295" s="124"/>
      <c r="C295" s="124"/>
      <c r="D295" s="124"/>
      <c r="E295" s="125"/>
      <c r="F295" s="125"/>
      <c r="G295" s="125"/>
      <c r="H295" s="125"/>
      <c r="I295" s="125"/>
      <c r="J295" s="125"/>
      <c r="K295" s="125"/>
      <c r="L295" s="125"/>
      <c r="M295" s="125"/>
      <c r="N295" s="125"/>
      <c r="O295" s="125"/>
    </row>
    <row r="296" spans="2:15">
      <c r="B296" s="124"/>
      <c r="C296" s="124"/>
      <c r="D296" s="124"/>
      <c r="E296" s="125"/>
      <c r="F296" s="125"/>
      <c r="G296" s="125"/>
      <c r="H296" s="125"/>
      <c r="I296" s="125"/>
      <c r="J296" s="125"/>
      <c r="K296" s="125"/>
      <c r="L296" s="125"/>
      <c r="M296" s="125"/>
      <c r="N296" s="125"/>
      <c r="O296" s="125"/>
    </row>
    <row r="297" spans="2:15">
      <c r="B297" s="124"/>
      <c r="C297" s="124"/>
      <c r="D297" s="124"/>
      <c r="E297" s="125"/>
      <c r="F297" s="125"/>
      <c r="G297" s="125"/>
      <c r="H297" s="125"/>
      <c r="I297" s="125"/>
      <c r="J297" s="125"/>
      <c r="K297" s="125"/>
      <c r="L297" s="125"/>
      <c r="M297" s="125"/>
      <c r="N297" s="125"/>
      <c r="O297" s="125"/>
    </row>
    <row r="298" spans="2:15">
      <c r="B298" s="124"/>
      <c r="C298" s="124"/>
      <c r="D298" s="124"/>
      <c r="E298" s="125"/>
      <c r="F298" s="125"/>
      <c r="G298" s="125"/>
      <c r="H298" s="125"/>
      <c r="I298" s="125"/>
      <c r="J298" s="125"/>
      <c r="K298" s="125"/>
      <c r="L298" s="125"/>
      <c r="M298" s="125"/>
      <c r="N298" s="125"/>
      <c r="O298" s="125"/>
    </row>
    <row r="299" spans="2:15">
      <c r="B299" s="124"/>
      <c r="C299" s="124"/>
      <c r="D299" s="124"/>
      <c r="E299" s="125"/>
      <c r="F299" s="125"/>
      <c r="G299" s="125"/>
      <c r="H299" s="125"/>
      <c r="I299" s="125"/>
      <c r="J299" s="125"/>
      <c r="K299" s="125"/>
      <c r="L299" s="125"/>
      <c r="M299" s="125"/>
      <c r="N299" s="125"/>
      <c r="O299" s="125"/>
    </row>
    <row r="300" spans="2:15">
      <c r="B300" s="124"/>
      <c r="C300" s="124"/>
      <c r="D300" s="124"/>
      <c r="E300" s="125"/>
      <c r="F300" s="125"/>
      <c r="G300" s="125"/>
      <c r="H300" s="125"/>
      <c r="I300" s="125"/>
      <c r="J300" s="125"/>
      <c r="K300" s="125"/>
      <c r="L300" s="125"/>
      <c r="M300" s="125"/>
      <c r="N300" s="125"/>
      <c r="O300" s="125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J862"/>
  <sheetViews>
    <sheetView rightToLeft="1" workbookViewId="0"/>
  </sheetViews>
  <sheetFormatPr defaultColWidth="9.140625" defaultRowHeight="18"/>
  <cols>
    <col min="1" max="1" width="6.28515625" style="1" customWidth="1"/>
    <col min="2" max="2" width="43.42578125" style="2" bestFit="1" customWidth="1"/>
    <col min="3" max="3" width="47.7109375" style="2" customWidth="1"/>
    <col min="4" max="4" width="7.140625" style="1" bestFit="1" customWidth="1"/>
    <col min="5" max="5" width="8" style="1" bestFit="1" customWidth="1"/>
    <col min="6" max="6" width="9.7109375" style="1" bestFit="1" customWidth="1"/>
    <col min="7" max="7" width="10.140625" style="1" bestFit="1" customWidth="1"/>
    <col min="8" max="8" width="9.7109375" style="1" bestFit="1" customWidth="1"/>
    <col min="9" max="9" width="10.42578125" style="1" bestFit="1" customWidth="1"/>
    <col min="10" max="10" width="46.7109375" style="1" bestFit="1" customWidth="1"/>
    <col min="11" max="16384" width="9.140625" style="1"/>
  </cols>
  <sheetData>
    <row r="1" spans="2:10">
      <c r="B1" s="46" t="s">
        <v>147</v>
      </c>
      <c r="C1" s="67" t="s" vm="1">
        <v>231</v>
      </c>
    </row>
    <row r="2" spans="2:10">
      <c r="B2" s="46" t="s">
        <v>146</v>
      </c>
      <c r="C2" s="67" t="s">
        <v>232</v>
      </c>
    </row>
    <row r="3" spans="2:10">
      <c r="B3" s="46" t="s">
        <v>148</v>
      </c>
      <c r="C3" s="67" t="s">
        <v>233</v>
      </c>
    </row>
    <row r="4" spans="2:10">
      <c r="B4" s="46" t="s">
        <v>149</v>
      </c>
      <c r="C4" s="67">
        <v>8803</v>
      </c>
    </row>
    <row r="6" spans="2:10" ht="26.25" customHeight="1">
      <c r="B6" s="155" t="s">
        <v>179</v>
      </c>
      <c r="C6" s="156"/>
      <c r="D6" s="156"/>
      <c r="E6" s="156"/>
      <c r="F6" s="156"/>
      <c r="G6" s="156"/>
      <c r="H6" s="156"/>
      <c r="I6" s="156"/>
      <c r="J6" s="157"/>
    </row>
    <row r="7" spans="2:10" s="3" customFormat="1" ht="63">
      <c r="B7" s="47" t="s">
        <v>117</v>
      </c>
      <c r="C7" s="49" t="s">
        <v>57</v>
      </c>
      <c r="D7" s="49" t="s">
        <v>87</v>
      </c>
      <c r="E7" s="49" t="s">
        <v>58</v>
      </c>
      <c r="F7" s="49" t="s">
        <v>104</v>
      </c>
      <c r="G7" s="49" t="s">
        <v>190</v>
      </c>
      <c r="H7" s="49" t="s">
        <v>150</v>
      </c>
      <c r="I7" s="49" t="s">
        <v>151</v>
      </c>
      <c r="J7" s="64" t="s">
        <v>217</v>
      </c>
    </row>
    <row r="8" spans="2:10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211</v>
      </c>
      <c r="H8" s="31" t="s">
        <v>19</v>
      </c>
      <c r="I8" s="31" t="s">
        <v>19</v>
      </c>
      <c r="J8" s="16"/>
    </row>
    <row r="9" spans="2:10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</row>
    <row r="10" spans="2:10" s="4" customFormat="1" ht="18" customHeight="1">
      <c r="B10" s="88" t="s">
        <v>43</v>
      </c>
      <c r="C10" s="94"/>
      <c r="D10" s="88"/>
      <c r="E10" s="106">
        <v>1.1555240576762493E-2</v>
      </c>
      <c r="F10" s="73"/>
      <c r="G10" s="83">
        <v>21343.892680000001</v>
      </c>
      <c r="H10" s="84">
        <f>IFERROR(G10/$G$10,0)</f>
        <v>1</v>
      </c>
      <c r="I10" s="84">
        <f>G10/'סכום נכסי הקרן'!$C$42</f>
        <v>8.7792640690504894E-3</v>
      </c>
      <c r="J10" s="73"/>
    </row>
    <row r="11" spans="2:10" ht="22.5" customHeight="1">
      <c r="B11" s="92" t="s">
        <v>204</v>
      </c>
      <c r="C11" s="94"/>
      <c r="D11" s="88"/>
      <c r="E11" s="106">
        <v>1.1555240576762493E-2</v>
      </c>
      <c r="F11" s="86"/>
      <c r="G11" s="83">
        <v>21343.892680000001</v>
      </c>
      <c r="H11" s="84">
        <f t="shared" ref="H11:H25" si="0">IFERROR(G11/$G$10,0)</f>
        <v>1</v>
      </c>
      <c r="I11" s="84">
        <f>G11/'סכום נכסי הקרן'!$C$42</f>
        <v>8.7792640690504894E-3</v>
      </c>
      <c r="J11" s="73"/>
    </row>
    <row r="12" spans="2:10">
      <c r="B12" s="89" t="s">
        <v>88</v>
      </c>
      <c r="C12" s="107"/>
      <c r="D12" s="93"/>
      <c r="E12" s="108">
        <v>3.6242490218180039E-2</v>
      </c>
      <c r="F12" s="105"/>
      <c r="G12" s="80">
        <v>6805.1012300000002</v>
      </c>
      <c r="H12" s="81">
        <f t="shared" si="0"/>
        <v>0.31883130842278956</v>
      </c>
      <c r="I12" s="81">
        <f>G12/'סכום נכסי הקרן'!$C$42</f>
        <v>2.7991042501245506E-3</v>
      </c>
      <c r="J12" s="71"/>
    </row>
    <row r="13" spans="2:10">
      <c r="B13" s="76" t="s">
        <v>3265</v>
      </c>
      <c r="C13" s="94">
        <v>44926</v>
      </c>
      <c r="D13" s="88" t="s">
        <v>3266</v>
      </c>
      <c r="E13" s="106">
        <v>2.0899999999999998E-2</v>
      </c>
      <c r="F13" s="86" t="s">
        <v>134</v>
      </c>
      <c r="G13" s="83">
        <v>1023.91828</v>
      </c>
      <c r="H13" s="84">
        <f t="shared" si="0"/>
        <v>4.7972424494030955E-2</v>
      </c>
      <c r="I13" s="84">
        <f>G13/'סכום נכסי הקרן'!$C$42</f>
        <v>4.2116258266568354E-4</v>
      </c>
      <c r="J13" s="73" t="s">
        <v>3267</v>
      </c>
    </row>
    <row r="14" spans="2:10">
      <c r="B14" s="76" t="s">
        <v>3268</v>
      </c>
      <c r="C14" s="94">
        <v>44651</v>
      </c>
      <c r="D14" s="88" t="s">
        <v>3269</v>
      </c>
      <c r="E14" s="106">
        <v>0.10539999999999999</v>
      </c>
      <c r="F14" s="86" t="s">
        <v>134</v>
      </c>
      <c r="G14" s="83">
        <v>675.505</v>
      </c>
      <c r="H14" s="84">
        <f t="shared" si="0"/>
        <v>3.1648631771512448E-2</v>
      </c>
      <c r="I14" s="84">
        <f>G14/'סכום נכסי הקרן'!$C$42</f>
        <v>2.7785169574624894E-4</v>
      </c>
      <c r="J14" s="73" t="s">
        <v>3270</v>
      </c>
    </row>
    <row r="15" spans="2:10">
      <c r="B15" s="76" t="s">
        <v>3271</v>
      </c>
      <c r="C15" s="94">
        <v>44926</v>
      </c>
      <c r="D15" s="88" t="s">
        <v>3269</v>
      </c>
      <c r="E15" s="106">
        <v>9.7999999999999997E-3</v>
      </c>
      <c r="F15" s="86" t="s">
        <v>134</v>
      </c>
      <c r="G15" s="83">
        <v>547.75194999999997</v>
      </c>
      <c r="H15" s="84">
        <f t="shared" si="0"/>
        <v>2.5663170172948974E-2</v>
      </c>
      <c r="I15" s="84">
        <f>G15/'סכום נכסי הקרן'!$C$42</f>
        <v>2.2530374779729915E-4</v>
      </c>
      <c r="J15" s="73" t="s">
        <v>3272</v>
      </c>
    </row>
    <row r="16" spans="2:10">
      <c r="B16" s="76" t="s">
        <v>3273</v>
      </c>
      <c r="C16" s="94">
        <v>44926</v>
      </c>
      <c r="D16" s="88" t="s">
        <v>3269</v>
      </c>
      <c r="E16" s="106">
        <v>4.6699999999999998E-2</v>
      </c>
      <c r="F16" s="86" t="s">
        <v>134</v>
      </c>
      <c r="G16" s="83">
        <v>3156.4540000000002</v>
      </c>
      <c r="H16" s="84">
        <f t="shared" si="0"/>
        <v>0.14788558241570018</v>
      </c>
      <c r="I16" s="84">
        <f>G16/'סכום נכסי הקרן'!$C$42</f>
        <v>1.2983265800327614E-3</v>
      </c>
      <c r="J16" s="73" t="s">
        <v>3274</v>
      </c>
    </row>
    <row r="17" spans="2:10">
      <c r="B17" s="76" t="s">
        <v>3275</v>
      </c>
      <c r="C17" s="94">
        <v>44834</v>
      </c>
      <c r="D17" s="88" t="s">
        <v>3269</v>
      </c>
      <c r="E17" s="106">
        <v>8.9999999999999998E-4</v>
      </c>
      <c r="F17" s="86" t="s">
        <v>134</v>
      </c>
      <c r="G17" s="83">
        <v>1401.472</v>
      </c>
      <c r="H17" s="84">
        <f t="shared" si="0"/>
        <v>6.5661499568596959E-2</v>
      </c>
      <c r="I17" s="84">
        <f>G17/'סכום נכסי הקרן'!$C$42</f>
        <v>5.7645964388255749E-4</v>
      </c>
      <c r="J17" s="73" t="s">
        <v>3276</v>
      </c>
    </row>
    <row r="18" spans="2:10">
      <c r="B18" s="92"/>
      <c r="C18" s="94"/>
      <c r="D18" s="88"/>
      <c r="E18" s="106"/>
      <c r="F18" s="73"/>
      <c r="G18" s="73"/>
      <c r="H18" s="84"/>
      <c r="I18" s="73"/>
      <c r="J18" s="73"/>
    </row>
    <row r="19" spans="2:10">
      <c r="B19" s="89" t="s">
        <v>89</v>
      </c>
      <c r="C19" s="107"/>
      <c r="D19" s="93"/>
      <c r="E19" s="108">
        <v>0</v>
      </c>
      <c r="F19" s="105"/>
      <c r="G19" s="80">
        <v>14538.791449999999</v>
      </c>
      <c r="H19" s="81">
        <f t="shared" si="0"/>
        <v>0.68116869157721038</v>
      </c>
      <c r="I19" s="81">
        <f>G19/'סכום נכסי הקרן'!$C$42</f>
        <v>5.9801598189259371E-3</v>
      </c>
      <c r="J19" s="71"/>
    </row>
    <row r="20" spans="2:10">
      <c r="B20" s="76" t="s">
        <v>3277</v>
      </c>
      <c r="C20" s="94">
        <v>44834</v>
      </c>
      <c r="D20" s="88" t="s">
        <v>29</v>
      </c>
      <c r="E20" s="106">
        <v>0</v>
      </c>
      <c r="F20" s="86" t="s">
        <v>134</v>
      </c>
      <c r="G20" s="83">
        <v>7549.35635</v>
      </c>
      <c r="H20" s="84">
        <f t="shared" si="0"/>
        <v>0.3537010077395123</v>
      </c>
      <c r="I20" s="84">
        <f>G20/'סכום נכסי הקרן'!$C$42</f>
        <v>3.105234548434449E-3</v>
      </c>
      <c r="J20" s="73" t="s">
        <v>3278</v>
      </c>
    </row>
    <row r="21" spans="2:10">
      <c r="B21" s="76" t="s">
        <v>3279</v>
      </c>
      <c r="C21" s="94">
        <v>44834</v>
      </c>
      <c r="D21" s="88" t="s">
        <v>29</v>
      </c>
      <c r="E21" s="106">
        <v>0</v>
      </c>
      <c r="F21" s="86" t="s">
        <v>134</v>
      </c>
      <c r="G21" s="83">
        <v>2362.6529999999998</v>
      </c>
      <c r="H21" s="84">
        <f t="shared" si="0"/>
        <v>0.11069456895338924</v>
      </c>
      <c r="I21" s="84">
        <f>G21/'סכום נכסי הקרן'!$C$42</f>
        <v>9.7181685185152185E-4</v>
      </c>
      <c r="J21" s="73" t="s">
        <v>3280</v>
      </c>
    </row>
    <row r="22" spans="2:10">
      <c r="B22" s="76" t="s">
        <v>3281</v>
      </c>
      <c r="C22" s="94">
        <v>44377</v>
      </c>
      <c r="D22" s="88" t="s">
        <v>29</v>
      </c>
      <c r="E22" s="106">
        <v>0</v>
      </c>
      <c r="F22" s="86" t="s">
        <v>134</v>
      </c>
      <c r="G22" s="83">
        <v>204.01179000000002</v>
      </c>
      <c r="H22" s="84">
        <f t="shared" si="0"/>
        <v>9.5583215797916017E-3</v>
      </c>
      <c r="I22" s="84">
        <f>G22/'סכום נכסי הקרן'!$C$42</f>
        <v>8.3915029205894321E-5</v>
      </c>
      <c r="J22" s="73" t="s">
        <v>3282</v>
      </c>
    </row>
    <row r="23" spans="2:10">
      <c r="B23" s="76" t="s">
        <v>3283</v>
      </c>
      <c r="C23" s="94">
        <v>44377</v>
      </c>
      <c r="D23" s="88" t="s">
        <v>29</v>
      </c>
      <c r="E23" s="106">
        <v>0</v>
      </c>
      <c r="F23" s="86" t="s">
        <v>134</v>
      </c>
      <c r="G23" s="83">
        <v>280.63430999999997</v>
      </c>
      <c r="H23" s="84">
        <f t="shared" si="0"/>
        <v>1.3148225312384769E-2</v>
      </c>
      <c r="I23" s="84">
        <f>G23/'סכום נכסי הקרן'!$C$42</f>
        <v>1.1543174205679973E-4</v>
      </c>
      <c r="J23" s="73" t="s">
        <v>3282</v>
      </c>
    </row>
    <row r="24" spans="2:10">
      <c r="B24" s="76" t="s">
        <v>3284</v>
      </c>
      <c r="C24" s="94" t="s">
        <v>3297</v>
      </c>
      <c r="D24" s="88" t="s">
        <v>29</v>
      </c>
      <c r="E24" s="106">
        <v>0</v>
      </c>
      <c r="F24" s="86" t="s">
        <v>134</v>
      </c>
      <c r="G24" s="83">
        <v>333.91899999999998</v>
      </c>
      <c r="H24" s="84">
        <f t="shared" si="0"/>
        <v>1.5644709472930125E-2</v>
      </c>
      <c r="I24" s="84">
        <f>G24/'סכום נכסי הקרן'!$C$42</f>
        <v>1.3734903574642927E-4</v>
      </c>
      <c r="J24" s="73" t="s">
        <v>3285</v>
      </c>
    </row>
    <row r="25" spans="2:10">
      <c r="B25" s="76" t="s">
        <v>3286</v>
      </c>
      <c r="C25" s="94">
        <v>44977</v>
      </c>
      <c r="D25" s="88" t="s">
        <v>29</v>
      </c>
      <c r="E25" s="106">
        <v>0</v>
      </c>
      <c r="F25" s="86" t="s">
        <v>134</v>
      </c>
      <c r="G25" s="83">
        <v>3808.2170000000001</v>
      </c>
      <c r="H25" s="84">
        <f t="shared" si="0"/>
        <v>0.17842185851920242</v>
      </c>
      <c r="I25" s="84">
        <f>G25/'סכום נכסי הקרן'!$C$42</f>
        <v>1.5664126116308435E-3</v>
      </c>
      <c r="J25" s="73" t="s">
        <v>3287</v>
      </c>
    </row>
    <row r="26" spans="2:10">
      <c r="B26" s="92"/>
      <c r="C26" s="94"/>
      <c r="D26" s="88"/>
      <c r="E26" s="106"/>
      <c r="F26" s="73"/>
      <c r="G26" s="73"/>
      <c r="H26" s="84"/>
      <c r="I26" s="73"/>
      <c r="J26" s="73"/>
    </row>
    <row r="27" spans="2:10">
      <c r="B27" s="88"/>
      <c r="C27" s="94"/>
      <c r="D27" s="88"/>
      <c r="E27" s="106"/>
      <c r="F27" s="88"/>
      <c r="G27" s="88"/>
      <c r="H27" s="88"/>
      <c r="I27" s="88"/>
      <c r="J27" s="88"/>
    </row>
    <row r="28" spans="2:10">
      <c r="B28" s="88"/>
      <c r="C28" s="94"/>
      <c r="D28" s="88"/>
      <c r="E28" s="106"/>
      <c r="F28" s="88"/>
      <c r="G28" s="88"/>
      <c r="H28" s="88"/>
      <c r="I28" s="88"/>
      <c r="J28" s="88"/>
    </row>
    <row r="29" spans="2:10">
      <c r="B29" s="128"/>
      <c r="C29" s="94"/>
      <c r="D29" s="88"/>
      <c r="E29" s="106"/>
      <c r="F29" s="88"/>
      <c r="G29" s="88"/>
      <c r="H29" s="88"/>
      <c r="I29" s="88"/>
      <c r="J29" s="88"/>
    </row>
    <row r="30" spans="2:10">
      <c r="B30" s="128"/>
      <c r="C30" s="94"/>
      <c r="D30" s="88"/>
      <c r="E30" s="106"/>
      <c r="F30" s="88"/>
      <c r="G30" s="88"/>
      <c r="H30" s="88"/>
      <c r="I30" s="88"/>
      <c r="J30" s="88"/>
    </row>
    <row r="31" spans="2:10">
      <c r="B31" s="88"/>
      <c r="C31" s="94"/>
      <c r="D31" s="88"/>
      <c r="E31" s="106"/>
      <c r="F31" s="88"/>
      <c r="G31" s="88"/>
      <c r="H31" s="88"/>
      <c r="I31" s="88"/>
      <c r="J31" s="88"/>
    </row>
    <row r="32" spans="2:10">
      <c r="B32" s="88"/>
      <c r="C32" s="94"/>
      <c r="D32" s="88"/>
      <c r="E32" s="106"/>
      <c r="F32" s="88"/>
      <c r="G32" s="88"/>
      <c r="H32" s="88"/>
      <c r="I32" s="88"/>
      <c r="J32" s="88"/>
    </row>
    <row r="33" spans="2:10">
      <c r="B33" s="88"/>
      <c r="C33" s="94"/>
      <c r="D33" s="88"/>
      <c r="E33" s="106"/>
      <c r="F33" s="88"/>
      <c r="G33" s="88"/>
      <c r="H33" s="88"/>
      <c r="I33" s="88"/>
      <c r="J33" s="88"/>
    </row>
    <row r="34" spans="2:10">
      <c r="B34" s="88"/>
      <c r="C34" s="94"/>
      <c r="D34" s="88"/>
      <c r="E34" s="106"/>
      <c r="F34" s="88"/>
      <c r="G34" s="88"/>
      <c r="H34" s="88"/>
      <c r="I34" s="88"/>
      <c r="J34" s="88"/>
    </row>
    <row r="35" spans="2:10">
      <c r="B35" s="88"/>
      <c r="C35" s="94"/>
      <c r="D35" s="88"/>
      <c r="E35" s="106"/>
      <c r="F35" s="88"/>
      <c r="G35" s="88"/>
      <c r="H35" s="88"/>
      <c r="I35" s="88"/>
      <c r="J35" s="88"/>
    </row>
    <row r="36" spans="2:10">
      <c r="B36" s="88"/>
      <c r="C36" s="94"/>
      <c r="D36" s="88"/>
      <c r="E36" s="106"/>
      <c r="F36" s="88"/>
      <c r="G36" s="88"/>
      <c r="H36" s="88"/>
      <c r="I36" s="88"/>
      <c r="J36" s="88"/>
    </row>
    <row r="37" spans="2:10">
      <c r="B37" s="88"/>
      <c r="C37" s="94"/>
      <c r="D37" s="88"/>
      <c r="E37" s="106"/>
      <c r="F37" s="88"/>
      <c r="G37" s="88"/>
      <c r="H37" s="88"/>
      <c r="I37" s="88"/>
      <c r="J37" s="88"/>
    </row>
    <row r="38" spans="2:10">
      <c r="B38" s="88"/>
      <c r="C38" s="94"/>
      <c r="D38" s="88"/>
      <c r="E38" s="106"/>
      <c r="F38" s="88"/>
      <c r="G38" s="88"/>
      <c r="H38" s="88"/>
      <c r="I38" s="88"/>
      <c r="J38" s="88"/>
    </row>
    <row r="39" spans="2:10">
      <c r="B39" s="88"/>
      <c r="C39" s="94"/>
      <c r="D39" s="88"/>
      <c r="E39" s="106"/>
      <c r="F39" s="88"/>
      <c r="G39" s="88"/>
      <c r="H39" s="88"/>
      <c r="I39" s="88"/>
      <c r="J39" s="88"/>
    </row>
    <row r="40" spans="2:10">
      <c r="B40" s="88"/>
      <c r="C40" s="94"/>
      <c r="D40" s="88"/>
      <c r="E40" s="106"/>
      <c r="F40" s="88"/>
      <c r="G40" s="88"/>
      <c r="H40" s="88"/>
      <c r="I40" s="88"/>
      <c r="J40" s="88"/>
    </row>
    <row r="41" spans="2:10">
      <c r="B41" s="88"/>
      <c r="C41" s="94"/>
      <c r="D41" s="88"/>
      <c r="E41" s="106"/>
      <c r="F41" s="88"/>
      <c r="G41" s="88"/>
      <c r="H41" s="88"/>
      <c r="I41" s="88"/>
      <c r="J41" s="88"/>
    </row>
    <row r="42" spans="2:10">
      <c r="B42" s="88"/>
      <c r="C42" s="94"/>
      <c r="D42" s="88"/>
      <c r="E42" s="106"/>
      <c r="F42" s="88"/>
      <c r="G42" s="88"/>
      <c r="H42" s="88"/>
      <c r="I42" s="88"/>
      <c r="J42" s="88"/>
    </row>
    <row r="43" spans="2:10">
      <c r="B43" s="88"/>
      <c r="C43" s="94"/>
      <c r="D43" s="88"/>
      <c r="E43" s="106"/>
      <c r="F43" s="88"/>
      <c r="G43" s="88"/>
      <c r="H43" s="88"/>
      <c r="I43" s="88"/>
      <c r="J43" s="88"/>
    </row>
    <row r="44" spans="2:10">
      <c r="B44" s="88"/>
      <c r="C44" s="94"/>
      <c r="D44" s="88"/>
      <c r="E44" s="106"/>
      <c r="F44" s="88"/>
      <c r="G44" s="88"/>
      <c r="H44" s="88"/>
      <c r="I44" s="88"/>
      <c r="J44" s="88"/>
    </row>
    <row r="45" spans="2:10">
      <c r="B45" s="88"/>
      <c r="C45" s="94"/>
      <c r="D45" s="88"/>
      <c r="E45" s="106"/>
      <c r="F45" s="88"/>
      <c r="G45" s="88"/>
      <c r="H45" s="88"/>
      <c r="I45" s="88"/>
      <c r="J45" s="88"/>
    </row>
    <row r="46" spans="2:10">
      <c r="B46" s="88"/>
      <c r="C46" s="94"/>
      <c r="D46" s="88"/>
      <c r="E46" s="106"/>
      <c r="F46" s="88"/>
      <c r="G46" s="88"/>
      <c r="H46" s="88"/>
      <c r="I46" s="88"/>
      <c r="J46" s="88"/>
    </row>
    <row r="47" spans="2:10">
      <c r="B47" s="88"/>
      <c r="C47" s="94"/>
      <c r="D47" s="88"/>
      <c r="E47" s="106"/>
      <c r="F47" s="88"/>
      <c r="G47" s="88"/>
      <c r="H47" s="88"/>
      <c r="I47" s="88"/>
      <c r="J47" s="88"/>
    </row>
    <row r="48" spans="2:10">
      <c r="B48" s="88"/>
      <c r="C48" s="94"/>
      <c r="D48" s="88"/>
      <c r="E48" s="106"/>
      <c r="F48" s="88"/>
      <c r="G48" s="88"/>
      <c r="H48" s="88"/>
      <c r="I48" s="88"/>
      <c r="J48" s="88"/>
    </row>
    <row r="49" spans="2:10">
      <c r="B49" s="88"/>
      <c r="C49" s="94"/>
      <c r="D49" s="88"/>
      <c r="E49" s="106"/>
      <c r="F49" s="88"/>
      <c r="G49" s="88"/>
      <c r="H49" s="88"/>
      <c r="I49" s="88"/>
      <c r="J49" s="88"/>
    </row>
    <row r="50" spans="2:10">
      <c r="B50" s="88"/>
      <c r="C50" s="94"/>
      <c r="D50" s="88"/>
      <c r="E50" s="106"/>
      <c r="F50" s="88"/>
      <c r="G50" s="88"/>
      <c r="H50" s="88"/>
      <c r="I50" s="88"/>
      <c r="J50" s="88"/>
    </row>
    <row r="51" spans="2:10">
      <c r="B51" s="88"/>
      <c r="C51" s="94"/>
      <c r="D51" s="88"/>
      <c r="E51" s="106"/>
      <c r="F51" s="88"/>
      <c r="G51" s="88"/>
      <c r="H51" s="88"/>
      <c r="I51" s="88"/>
      <c r="J51" s="88"/>
    </row>
    <row r="52" spans="2:10">
      <c r="B52" s="88"/>
      <c r="C52" s="94"/>
      <c r="D52" s="88"/>
      <c r="E52" s="106"/>
      <c r="F52" s="88"/>
      <c r="G52" s="88"/>
      <c r="H52" s="88"/>
      <c r="I52" s="88"/>
      <c r="J52" s="88"/>
    </row>
    <row r="53" spans="2:10">
      <c r="B53" s="88"/>
      <c r="C53" s="94"/>
      <c r="D53" s="88"/>
      <c r="E53" s="106"/>
      <c r="F53" s="88"/>
      <c r="G53" s="88"/>
      <c r="H53" s="88"/>
      <c r="I53" s="88"/>
      <c r="J53" s="88"/>
    </row>
    <row r="54" spans="2:10">
      <c r="B54" s="88"/>
      <c r="C54" s="94"/>
      <c r="D54" s="88"/>
      <c r="E54" s="106"/>
      <c r="F54" s="88"/>
      <c r="G54" s="88"/>
      <c r="H54" s="88"/>
      <c r="I54" s="88"/>
      <c r="J54" s="88"/>
    </row>
    <row r="55" spans="2:10">
      <c r="B55" s="88"/>
      <c r="C55" s="94"/>
      <c r="D55" s="88"/>
      <c r="E55" s="106"/>
      <c r="F55" s="88"/>
      <c r="G55" s="88"/>
      <c r="H55" s="88"/>
      <c r="I55" s="88"/>
      <c r="J55" s="88"/>
    </row>
    <row r="56" spans="2:10">
      <c r="B56" s="88"/>
      <c r="C56" s="94"/>
      <c r="D56" s="88"/>
      <c r="E56" s="106"/>
      <c r="F56" s="88"/>
      <c r="G56" s="88"/>
      <c r="H56" s="88"/>
      <c r="I56" s="88"/>
      <c r="J56" s="88"/>
    </row>
    <row r="57" spans="2:10">
      <c r="B57" s="88"/>
      <c r="C57" s="94"/>
      <c r="D57" s="88"/>
      <c r="E57" s="106"/>
      <c r="F57" s="88"/>
      <c r="G57" s="88"/>
      <c r="H57" s="88"/>
      <c r="I57" s="88"/>
      <c r="J57" s="88"/>
    </row>
    <row r="58" spans="2:10">
      <c r="B58" s="88"/>
      <c r="C58" s="94"/>
      <c r="D58" s="88"/>
      <c r="E58" s="106"/>
      <c r="F58" s="88"/>
      <c r="G58" s="88"/>
      <c r="H58" s="88"/>
      <c r="I58" s="88"/>
      <c r="J58" s="88"/>
    </row>
    <row r="59" spans="2:10">
      <c r="B59" s="88"/>
      <c r="C59" s="94"/>
      <c r="D59" s="88"/>
      <c r="E59" s="106"/>
      <c r="F59" s="88"/>
      <c r="G59" s="88"/>
      <c r="H59" s="88"/>
      <c r="I59" s="88"/>
      <c r="J59" s="88"/>
    </row>
    <row r="60" spans="2:10">
      <c r="B60" s="88"/>
      <c r="C60" s="94"/>
      <c r="D60" s="88"/>
      <c r="E60" s="106"/>
      <c r="F60" s="88"/>
      <c r="G60" s="88"/>
      <c r="H60" s="88"/>
      <c r="I60" s="88"/>
      <c r="J60" s="88"/>
    </row>
    <row r="61" spans="2:10">
      <c r="B61" s="88"/>
      <c r="C61" s="94"/>
      <c r="D61" s="88"/>
      <c r="E61" s="106"/>
      <c r="F61" s="88"/>
      <c r="G61" s="88"/>
      <c r="H61" s="88"/>
      <c r="I61" s="88"/>
      <c r="J61" s="88"/>
    </row>
    <row r="62" spans="2:10">
      <c r="B62" s="88"/>
      <c r="C62" s="94"/>
      <c r="D62" s="88"/>
      <c r="E62" s="106"/>
      <c r="F62" s="88"/>
      <c r="G62" s="88"/>
      <c r="H62" s="88"/>
      <c r="I62" s="88"/>
      <c r="J62" s="88"/>
    </row>
    <row r="63" spans="2:10">
      <c r="B63" s="88"/>
      <c r="C63" s="94"/>
      <c r="D63" s="88"/>
      <c r="E63" s="106"/>
      <c r="F63" s="88"/>
      <c r="G63" s="88"/>
      <c r="H63" s="88"/>
      <c r="I63" s="88"/>
      <c r="J63" s="88"/>
    </row>
    <row r="64" spans="2:10">
      <c r="B64" s="88"/>
      <c r="C64" s="94"/>
      <c r="D64" s="88"/>
      <c r="E64" s="106"/>
      <c r="F64" s="88"/>
      <c r="G64" s="88"/>
      <c r="H64" s="88"/>
      <c r="I64" s="88"/>
      <c r="J64" s="88"/>
    </row>
    <row r="65" spans="2:10">
      <c r="B65" s="88"/>
      <c r="C65" s="94"/>
      <c r="D65" s="88"/>
      <c r="E65" s="106"/>
      <c r="F65" s="88"/>
      <c r="G65" s="88"/>
      <c r="H65" s="88"/>
      <c r="I65" s="88"/>
      <c r="J65" s="88"/>
    </row>
    <row r="66" spans="2:10">
      <c r="B66" s="88"/>
      <c r="C66" s="94"/>
      <c r="D66" s="88"/>
      <c r="E66" s="106"/>
      <c r="F66" s="88"/>
      <c r="G66" s="88"/>
      <c r="H66" s="88"/>
      <c r="I66" s="88"/>
      <c r="J66" s="88"/>
    </row>
    <row r="67" spans="2:10">
      <c r="B67" s="88"/>
      <c r="C67" s="94"/>
      <c r="D67" s="88"/>
      <c r="E67" s="106"/>
      <c r="F67" s="88"/>
      <c r="G67" s="88"/>
      <c r="H67" s="88"/>
      <c r="I67" s="88"/>
      <c r="J67" s="88"/>
    </row>
    <row r="68" spans="2:10">
      <c r="B68" s="88"/>
      <c r="C68" s="94"/>
      <c r="D68" s="88"/>
      <c r="E68" s="106"/>
      <c r="F68" s="88"/>
      <c r="G68" s="88"/>
      <c r="H68" s="88"/>
      <c r="I68" s="88"/>
      <c r="J68" s="88"/>
    </row>
    <row r="69" spans="2:10">
      <c r="B69" s="88"/>
      <c r="C69" s="94"/>
      <c r="D69" s="88"/>
      <c r="E69" s="106"/>
      <c r="F69" s="88"/>
      <c r="G69" s="88"/>
      <c r="H69" s="88"/>
      <c r="I69" s="88"/>
      <c r="J69" s="88"/>
    </row>
    <row r="70" spans="2:10">
      <c r="B70" s="88"/>
      <c r="C70" s="94"/>
      <c r="D70" s="88"/>
      <c r="E70" s="106"/>
      <c r="F70" s="88"/>
      <c r="G70" s="88"/>
      <c r="H70" s="88"/>
      <c r="I70" s="88"/>
      <c r="J70" s="88"/>
    </row>
    <row r="71" spans="2:10">
      <c r="B71" s="88"/>
      <c r="C71" s="94"/>
      <c r="D71" s="88"/>
      <c r="E71" s="106"/>
      <c r="F71" s="88"/>
      <c r="G71" s="88"/>
      <c r="H71" s="88"/>
      <c r="I71" s="88"/>
      <c r="J71" s="88"/>
    </row>
    <row r="72" spans="2:10">
      <c r="B72" s="88"/>
      <c r="C72" s="94"/>
      <c r="D72" s="88"/>
      <c r="E72" s="106"/>
      <c r="F72" s="88"/>
      <c r="G72" s="88"/>
      <c r="H72" s="88"/>
      <c r="I72" s="88"/>
      <c r="J72" s="88"/>
    </row>
    <row r="73" spans="2:10">
      <c r="B73" s="88"/>
      <c r="C73" s="94"/>
      <c r="D73" s="88"/>
      <c r="E73" s="106"/>
      <c r="F73" s="88"/>
      <c r="G73" s="88"/>
      <c r="H73" s="88"/>
      <c r="I73" s="88"/>
      <c r="J73" s="88"/>
    </row>
    <row r="74" spans="2:10">
      <c r="B74" s="88"/>
      <c r="C74" s="94"/>
      <c r="D74" s="88"/>
      <c r="E74" s="106"/>
      <c r="F74" s="88"/>
      <c r="G74" s="88"/>
      <c r="H74" s="88"/>
      <c r="I74" s="88"/>
      <c r="J74" s="88"/>
    </row>
    <row r="75" spans="2:10">
      <c r="B75" s="88"/>
      <c r="C75" s="94"/>
      <c r="D75" s="88"/>
      <c r="E75" s="106"/>
      <c r="F75" s="88"/>
      <c r="G75" s="88"/>
      <c r="H75" s="88"/>
      <c r="I75" s="88"/>
      <c r="J75" s="88"/>
    </row>
    <row r="76" spans="2:10">
      <c r="B76" s="88"/>
      <c r="C76" s="94"/>
      <c r="D76" s="88"/>
      <c r="E76" s="106"/>
      <c r="F76" s="88"/>
      <c r="G76" s="88"/>
      <c r="H76" s="88"/>
      <c r="I76" s="88"/>
      <c r="J76" s="88"/>
    </row>
    <row r="77" spans="2:10">
      <c r="B77" s="88"/>
      <c r="C77" s="94"/>
      <c r="D77" s="88"/>
      <c r="E77" s="106"/>
      <c r="F77" s="88"/>
      <c r="G77" s="88"/>
      <c r="H77" s="88"/>
      <c r="I77" s="88"/>
      <c r="J77" s="88"/>
    </row>
    <row r="78" spans="2:10">
      <c r="B78" s="88"/>
      <c r="C78" s="94"/>
      <c r="D78" s="88"/>
      <c r="E78" s="106"/>
      <c r="F78" s="88"/>
      <c r="G78" s="88"/>
      <c r="H78" s="88"/>
      <c r="I78" s="88"/>
      <c r="J78" s="88"/>
    </row>
    <row r="79" spans="2:10">
      <c r="B79" s="88"/>
      <c r="C79" s="94"/>
      <c r="D79" s="88"/>
      <c r="E79" s="106"/>
      <c r="F79" s="88"/>
      <c r="G79" s="88"/>
      <c r="H79" s="88"/>
      <c r="I79" s="88"/>
      <c r="J79" s="88"/>
    </row>
    <row r="80" spans="2:10">
      <c r="B80" s="88"/>
      <c r="C80" s="94"/>
      <c r="D80" s="88"/>
      <c r="E80" s="106"/>
      <c r="F80" s="88"/>
      <c r="G80" s="88"/>
      <c r="H80" s="88"/>
      <c r="I80" s="88"/>
      <c r="J80" s="88"/>
    </row>
    <row r="81" spans="2:10">
      <c r="B81" s="88"/>
      <c r="C81" s="94"/>
      <c r="D81" s="88"/>
      <c r="E81" s="106"/>
      <c r="F81" s="88"/>
      <c r="G81" s="88"/>
      <c r="H81" s="88"/>
      <c r="I81" s="88"/>
      <c r="J81" s="88"/>
    </row>
    <row r="82" spans="2:10">
      <c r="B82" s="88"/>
      <c r="C82" s="94"/>
      <c r="D82" s="88"/>
      <c r="E82" s="106"/>
      <c r="F82" s="88"/>
      <c r="G82" s="88"/>
      <c r="H82" s="88"/>
      <c r="I82" s="88"/>
      <c r="J82" s="88"/>
    </row>
    <row r="83" spans="2:10">
      <c r="B83" s="88"/>
      <c r="C83" s="94"/>
      <c r="D83" s="88"/>
      <c r="E83" s="106"/>
      <c r="F83" s="88"/>
      <c r="G83" s="88"/>
      <c r="H83" s="88"/>
      <c r="I83" s="88"/>
      <c r="J83" s="88"/>
    </row>
    <row r="84" spans="2:10">
      <c r="B84" s="88"/>
      <c r="C84" s="94"/>
      <c r="D84" s="88"/>
      <c r="E84" s="106"/>
      <c r="F84" s="88"/>
      <c r="G84" s="88"/>
      <c r="H84" s="88"/>
      <c r="I84" s="88"/>
      <c r="J84" s="88"/>
    </row>
    <row r="85" spans="2:10">
      <c r="B85" s="88"/>
      <c r="C85" s="94"/>
      <c r="D85" s="88"/>
      <c r="E85" s="106"/>
      <c r="F85" s="88"/>
      <c r="G85" s="88"/>
      <c r="H85" s="88"/>
      <c r="I85" s="88"/>
      <c r="J85" s="88"/>
    </row>
    <row r="86" spans="2:10">
      <c r="B86" s="88"/>
      <c r="C86" s="94"/>
      <c r="D86" s="88"/>
      <c r="E86" s="106"/>
      <c r="F86" s="88"/>
      <c r="G86" s="88"/>
      <c r="H86" s="88"/>
      <c r="I86" s="88"/>
      <c r="J86" s="88"/>
    </row>
    <row r="87" spans="2:10">
      <c r="B87" s="88"/>
      <c r="C87" s="94"/>
      <c r="D87" s="88"/>
      <c r="E87" s="106"/>
      <c r="F87" s="88"/>
      <c r="G87" s="88"/>
      <c r="H87" s="88"/>
      <c r="I87" s="88"/>
      <c r="J87" s="88"/>
    </row>
    <row r="88" spans="2:10">
      <c r="B88" s="88"/>
      <c r="C88" s="94"/>
      <c r="D88" s="88"/>
      <c r="E88" s="106"/>
      <c r="F88" s="88"/>
      <c r="G88" s="88"/>
      <c r="H88" s="88"/>
      <c r="I88" s="88"/>
      <c r="J88" s="88"/>
    </row>
    <row r="89" spans="2:10">
      <c r="B89" s="88"/>
      <c r="C89" s="94"/>
      <c r="D89" s="88"/>
      <c r="E89" s="106"/>
      <c r="F89" s="88"/>
      <c r="G89" s="88"/>
      <c r="H89" s="88"/>
      <c r="I89" s="88"/>
      <c r="J89" s="88"/>
    </row>
    <row r="90" spans="2:10">
      <c r="B90" s="88"/>
      <c r="C90" s="94"/>
      <c r="D90" s="88"/>
      <c r="E90" s="106"/>
      <c r="F90" s="88"/>
      <c r="G90" s="88"/>
      <c r="H90" s="88"/>
      <c r="I90" s="88"/>
      <c r="J90" s="88"/>
    </row>
    <row r="91" spans="2:10">
      <c r="B91" s="88"/>
      <c r="C91" s="94"/>
      <c r="D91" s="88"/>
      <c r="E91" s="106"/>
      <c r="F91" s="88"/>
      <c r="G91" s="88"/>
      <c r="H91" s="88"/>
      <c r="I91" s="88"/>
      <c r="J91" s="88"/>
    </row>
    <row r="92" spans="2:10">
      <c r="B92" s="88"/>
      <c r="C92" s="94"/>
      <c r="D92" s="88"/>
      <c r="E92" s="106"/>
      <c r="F92" s="88"/>
      <c r="G92" s="88"/>
      <c r="H92" s="88"/>
      <c r="I92" s="88"/>
      <c r="J92" s="88"/>
    </row>
    <row r="93" spans="2:10">
      <c r="B93" s="88"/>
      <c r="C93" s="94"/>
      <c r="D93" s="88"/>
      <c r="E93" s="106"/>
      <c r="F93" s="88"/>
      <c r="G93" s="88"/>
      <c r="H93" s="88"/>
      <c r="I93" s="88"/>
      <c r="J93" s="88"/>
    </row>
    <row r="94" spans="2:10">
      <c r="B94" s="88"/>
      <c r="C94" s="94"/>
      <c r="D94" s="88"/>
      <c r="E94" s="106"/>
      <c r="F94" s="88"/>
      <c r="G94" s="88"/>
      <c r="H94" s="88"/>
      <c r="I94" s="88"/>
      <c r="J94" s="88"/>
    </row>
    <row r="95" spans="2:10">
      <c r="B95" s="88"/>
      <c r="C95" s="94"/>
      <c r="D95" s="88"/>
      <c r="E95" s="106"/>
      <c r="F95" s="88"/>
      <c r="G95" s="88"/>
      <c r="H95" s="88"/>
      <c r="I95" s="88"/>
      <c r="J95" s="88"/>
    </row>
    <row r="96" spans="2:10">
      <c r="B96" s="88"/>
      <c r="C96" s="94"/>
      <c r="D96" s="88"/>
      <c r="E96" s="106"/>
      <c r="F96" s="88"/>
      <c r="G96" s="88"/>
      <c r="H96" s="88"/>
      <c r="I96" s="88"/>
      <c r="J96" s="88"/>
    </row>
    <row r="97" spans="2:10">
      <c r="B97" s="88"/>
      <c r="C97" s="94"/>
      <c r="D97" s="88"/>
      <c r="E97" s="106"/>
      <c r="F97" s="88"/>
      <c r="G97" s="88"/>
      <c r="H97" s="88"/>
      <c r="I97" s="88"/>
      <c r="J97" s="88"/>
    </row>
    <row r="98" spans="2:10">
      <c r="B98" s="88"/>
      <c r="C98" s="94"/>
      <c r="D98" s="88"/>
      <c r="E98" s="106"/>
      <c r="F98" s="88"/>
      <c r="G98" s="88"/>
      <c r="H98" s="88"/>
      <c r="I98" s="88"/>
      <c r="J98" s="88"/>
    </row>
    <row r="99" spans="2:10">
      <c r="B99" s="88"/>
      <c r="C99" s="94"/>
      <c r="D99" s="88"/>
      <c r="E99" s="106"/>
      <c r="F99" s="88"/>
      <c r="G99" s="88"/>
      <c r="H99" s="88"/>
      <c r="I99" s="88"/>
      <c r="J99" s="88"/>
    </row>
    <row r="100" spans="2:10">
      <c r="B100" s="88"/>
      <c r="C100" s="94"/>
      <c r="D100" s="88"/>
      <c r="E100" s="106"/>
      <c r="F100" s="88"/>
      <c r="G100" s="88"/>
      <c r="H100" s="88"/>
      <c r="I100" s="88"/>
      <c r="J100" s="88"/>
    </row>
    <row r="101" spans="2:10">
      <c r="B101" s="88"/>
      <c r="C101" s="88"/>
      <c r="D101" s="88"/>
      <c r="E101" s="88"/>
      <c r="F101" s="88"/>
      <c r="G101" s="88"/>
      <c r="H101" s="88"/>
      <c r="I101" s="88"/>
      <c r="J101" s="88"/>
    </row>
    <row r="102" spans="2:10">
      <c r="B102" s="88"/>
      <c r="C102" s="88"/>
      <c r="D102" s="88"/>
      <c r="E102" s="88"/>
      <c r="F102" s="88"/>
      <c r="G102" s="88"/>
      <c r="H102" s="88"/>
      <c r="I102" s="88"/>
      <c r="J102" s="88"/>
    </row>
    <row r="103" spans="2:10">
      <c r="B103" s="88"/>
      <c r="C103" s="88"/>
      <c r="D103" s="88"/>
      <c r="E103" s="88"/>
      <c r="F103" s="88"/>
      <c r="G103" s="88"/>
      <c r="H103" s="88"/>
      <c r="I103" s="88"/>
      <c r="J103" s="88"/>
    </row>
    <row r="104" spans="2:10">
      <c r="B104" s="88"/>
      <c r="C104" s="88"/>
      <c r="D104" s="88"/>
      <c r="E104" s="88"/>
      <c r="F104" s="88"/>
      <c r="G104" s="88"/>
      <c r="H104" s="88"/>
      <c r="I104" s="88"/>
      <c r="J104" s="88"/>
    </row>
    <row r="105" spans="2:10">
      <c r="B105" s="88"/>
      <c r="C105" s="88"/>
      <c r="D105" s="88"/>
      <c r="E105" s="88"/>
      <c r="F105" s="88"/>
      <c r="G105" s="88"/>
      <c r="H105" s="88"/>
      <c r="I105" s="88"/>
      <c r="J105" s="88"/>
    </row>
    <row r="106" spans="2:10">
      <c r="B106" s="88"/>
      <c r="C106" s="88"/>
      <c r="D106" s="88"/>
      <c r="E106" s="88"/>
      <c r="F106" s="88"/>
      <c r="G106" s="88"/>
      <c r="H106" s="88"/>
      <c r="I106" s="88"/>
      <c r="J106" s="88"/>
    </row>
    <row r="107" spans="2:10">
      <c r="B107" s="88"/>
      <c r="C107" s="88"/>
      <c r="D107" s="88"/>
      <c r="E107" s="88"/>
      <c r="F107" s="88"/>
      <c r="G107" s="88"/>
      <c r="H107" s="88"/>
      <c r="I107" s="88"/>
      <c r="J107" s="88"/>
    </row>
    <row r="108" spans="2:10">
      <c r="B108" s="88"/>
      <c r="C108" s="88"/>
      <c r="D108" s="88"/>
      <c r="E108" s="88"/>
      <c r="F108" s="88"/>
      <c r="G108" s="88"/>
      <c r="H108" s="88"/>
      <c r="I108" s="88"/>
      <c r="J108" s="88"/>
    </row>
    <row r="109" spans="2:10">
      <c r="B109" s="88"/>
      <c r="C109" s="88"/>
      <c r="D109" s="88"/>
      <c r="E109" s="88"/>
      <c r="F109" s="88"/>
      <c r="G109" s="88"/>
      <c r="H109" s="88"/>
      <c r="I109" s="88"/>
      <c r="J109" s="88"/>
    </row>
    <row r="110" spans="2:10">
      <c r="B110" s="88"/>
      <c r="C110" s="88"/>
      <c r="D110" s="88"/>
      <c r="E110" s="88"/>
      <c r="F110" s="88"/>
      <c r="G110" s="88"/>
      <c r="H110" s="88"/>
      <c r="I110" s="88"/>
      <c r="J110" s="88"/>
    </row>
    <row r="111" spans="2:10">
      <c r="B111" s="88"/>
      <c r="C111" s="88"/>
      <c r="D111" s="88"/>
      <c r="E111" s="88"/>
      <c r="F111" s="88"/>
      <c r="G111" s="88"/>
      <c r="H111" s="88"/>
      <c r="I111" s="88"/>
      <c r="J111" s="88"/>
    </row>
    <row r="112" spans="2:10">
      <c r="B112" s="88"/>
      <c r="C112" s="88"/>
      <c r="D112" s="88"/>
      <c r="E112" s="88"/>
      <c r="F112" s="88"/>
      <c r="G112" s="88"/>
      <c r="H112" s="88"/>
      <c r="I112" s="88"/>
      <c r="J112" s="88"/>
    </row>
    <row r="113" spans="2:10">
      <c r="B113" s="88"/>
      <c r="C113" s="88"/>
      <c r="D113" s="88"/>
      <c r="E113" s="88"/>
      <c r="F113" s="88"/>
      <c r="G113" s="88"/>
      <c r="H113" s="88"/>
      <c r="I113" s="88"/>
      <c r="J113" s="88"/>
    </row>
    <row r="114" spans="2:10">
      <c r="B114" s="88"/>
      <c r="C114" s="88"/>
      <c r="D114" s="88"/>
      <c r="E114" s="88"/>
      <c r="F114" s="88"/>
      <c r="G114" s="88"/>
      <c r="H114" s="88"/>
      <c r="I114" s="88"/>
      <c r="J114" s="88"/>
    </row>
    <row r="115" spans="2:10">
      <c r="B115" s="88"/>
      <c r="C115" s="88"/>
      <c r="D115" s="88"/>
      <c r="E115" s="88"/>
      <c r="F115" s="88"/>
      <c r="G115" s="88"/>
      <c r="H115" s="88"/>
      <c r="I115" s="88"/>
      <c r="J115" s="88"/>
    </row>
    <row r="116" spans="2:10">
      <c r="B116" s="88"/>
      <c r="C116" s="88"/>
      <c r="D116" s="88"/>
      <c r="E116" s="88"/>
      <c r="F116" s="88"/>
      <c r="G116" s="88"/>
      <c r="H116" s="88"/>
      <c r="I116" s="88"/>
      <c r="J116" s="88"/>
    </row>
    <row r="117" spans="2:10">
      <c r="B117" s="88"/>
      <c r="C117" s="88"/>
      <c r="D117" s="88"/>
      <c r="E117" s="88"/>
      <c r="F117" s="88"/>
      <c r="G117" s="88"/>
      <c r="H117" s="88"/>
      <c r="I117" s="88"/>
      <c r="J117" s="88"/>
    </row>
    <row r="118" spans="2:10">
      <c r="B118" s="88"/>
      <c r="C118" s="88"/>
      <c r="D118" s="88"/>
      <c r="E118" s="88"/>
      <c r="F118" s="88"/>
      <c r="G118" s="88"/>
      <c r="H118" s="88"/>
      <c r="I118" s="88"/>
      <c r="J118" s="88"/>
    </row>
    <row r="119" spans="2:10">
      <c r="B119" s="88"/>
      <c r="C119" s="88"/>
      <c r="D119" s="88"/>
      <c r="E119" s="88"/>
      <c r="F119" s="88"/>
      <c r="G119" s="88"/>
      <c r="H119" s="88"/>
      <c r="I119" s="88"/>
      <c r="J119" s="88"/>
    </row>
    <row r="120" spans="2:10">
      <c r="B120" s="88"/>
      <c r="C120" s="88"/>
      <c r="D120" s="88"/>
      <c r="E120" s="88"/>
      <c r="F120" s="88"/>
      <c r="G120" s="88"/>
      <c r="H120" s="88"/>
      <c r="I120" s="88"/>
      <c r="J120" s="88"/>
    </row>
    <row r="121" spans="2:10">
      <c r="B121" s="88"/>
      <c r="C121" s="88"/>
      <c r="D121" s="88"/>
      <c r="E121" s="88"/>
      <c r="F121" s="88"/>
      <c r="G121" s="88"/>
      <c r="H121" s="88"/>
      <c r="I121" s="88"/>
      <c r="J121" s="88"/>
    </row>
    <row r="122" spans="2:10">
      <c r="B122" s="88"/>
      <c r="C122" s="88"/>
      <c r="D122" s="88"/>
      <c r="E122" s="88"/>
      <c r="F122" s="88"/>
      <c r="G122" s="88"/>
      <c r="H122" s="88"/>
      <c r="I122" s="88"/>
      <c r="J122" s="88"/>
    </row>
    <row r="123" spans="2:10">
      <c r="B123" s="88"/>
      <c r="C123" s="88"/>
      <c r="D123" s="88"/>
      <c r="E123" s="88"/>
      <c r="F123" s="88"/>
      <c r="G123" s="88"/>
      <c r="H123" s="88"/>
      <c r="I123" s="88"/>
      <c r="J123" s="88"/>
    </row>
    <row r="124" spans="2:10">
      <c r="B124" s="88"/>
      <c r="C124" s="88"/>
      <c r="D124" s="88"/>
      <c r="E124" s="88"/>
      <c r="F124" s="88"/>
      <c r="G124" s="88"/>
      <c r="H124" s="88"/>
      <c r="I124" s="88"/>
      <c r="J124" s="88"/>
    </row>
    <row r="125" spans="2:10">
      <c r="B125" s="88"/>
      <c r="C125" s="88"/>
      <c r="D125" s="88"/>
      <c r="E125" s="88"/>
      <c r="F125" s="88"/>
      <c r="G125" s="88"/>
      <c r="H125" s="88"/>
      <c r="I125" s="88"/>
      <c r="J125" s="88"/>
    </row>
    <row r="126" spans="2:10">
      <c r="B126" s="124"/>
      <c r="C126" s="124"/>
      <c r="D126" s="125"/>
      <c r="E126" s="125"/>
      <c r="F126" s="137"/>
      <c r="G126" s="137"/>
      <c r="H126" s="137"/>
      <c r="I126" s="137"/>
      <c r="J126" s="125"/>
    </row>
    <row r="127" spans="2:10">
      <c r="B127" s="124"/>
      <c r="C127" s="124"/>
      <c r="D127" s="125"/>
      <c r="E127" s="125"/>
      <c r="F127" s="137"/>
      <c r="G127" s="137"/>
      <c r="H127" s="137"/>
      <c r="I127" s="137"/>
      <c r="J127" s="125"/>
    </row>
    <row r="128" spans="2:10">
      <c r="B128" s="124"/>
      <c r="C128" s="124"/>
      <c r="D128" s="125"/>
      <c r="E128" s="125"/>
      <c r="F128" s="137"/>
      <c r="G128" s="137"/>
      <c r="H128" s="137"/>
      <c r="I128" s="137"/>
      <c r="J128" s="125"/>
    </row>
    <row r="129" spans="2:10">
      <c r="B129" s="124"/>
      <c r="C129" s="124"/>
      <c r="D129" s="125"/>
      <c r="E129" s="125"/>
      <c r="F129" s="137"/>
      <c r="G129" s="137"/>
      <c r="H129" s="137"/>
      <c r="I129" s="137"/>
      <c r="J129" s="125"/>
    </row>
    <row r="130" spans="2:10">
      <c r="B130" s="124"/>
      <c r="C130" s="124"/>
      <c r="D130" s="125"/>
      <c r="E130" s="125"/>
      <c r="F130" s="137"/>
      <c r="G130" s="137"/>
      <c r="H130" s="137"/>
      <c r="I130" s="137"/>
      <c r="J130" s="125"/>
    </row>
    <row r="131" spans="2:10">
      <c r="B131" s="124"/>
      <c r="C131" s="124"/>
      <c r="D131" s="125"/>
      <c r="E131" s="125"/>
      <c r="F131" s="137"/>
      <c r="G131" s="137"/>
      <c r="H131" s="137"/>
      <c r="I131" s="137"/>
      <c r="J131" s="125"/>
    </row>
    <row r="132" spans="2:10">
      <c r="B132" s="124"/>
      <c r="C132" s="124"/>
      <c r="D132" s="125"/>
      <c r="E132" s="125"/>
      <c r="F132" s="137"/>
      <c r="G132" s="137"/>
      <c r="H132" s="137"/>
      <c r="I132" s="137"/>
      <c r="J132" s="125"/>
    </row>
    <row r="133" spans="2:10">
      <c r="B133" s="124"/>
      <c r="C133" s="124"/>
      <c r="D133" s="125"/>
      <c r="E133" s="125"/>
      <c r="F133" s="137"/>
      <c r="G133" s="137"/>
      <c r="H133" s="137"/>
      <c r="I133" s="137"/>
      <c r="J133" s="125"/>
    </row>
    <row r="134" spans="2:10">
      <c r="B134" s="124"/>
      <c r="C134" s="124"/>
      <c r="D134" s="125"/>
      <c r="E134" s="125"/>
      <c r="F134" s="137"/>
      <c r="G134" s="137"/>
      <c r="H134" s="137"/>
      <c r="I134" s="137"/>
      <c r="J134" s="125"/>
    </row>
    <row r="135" spans="2:10">
      <c r="B135" s="124"/>
      <c r="C135" s="124"/>
      <c r="D135" s="125"/>
      <c r="E135" s="125"/>
      <c r="F135" s="137"/>
      <c r="G135" s="137"/>
      <c r="H135" s="137"/>
      <c r="I135" s="137"/>
      <c r="J135" s="125"/>
    </row>
    <row r="136" spans="2:10">
      <c r="B136" s="124"/>
      <c r="C136" s="124"/>
      <c r="D136" s="125"/>
      <c r="E136" s="125"/>
      <c r="F136" s="137"/>
      <c r="G136" s="137"/>
      <c r="H136" s="137"/>
      <c r="I136" s="137"/>
      <c r="J136" s="125"/>
    </row>
    <row r="137" spans="2:10">
      <c r="B137" s="124"/>
      <c r="C137" s="124"/>
      <c r="D137" s="125"/>
      <c r="E137" s="125"/>
      <c r="F137" s="137"/>
      <c r="G137" s="137"/>
      <c r="H137" s="137"/>
      <c r="I137" s="137"/>
      <c r="J137" s="125"/>
    </row>
    <row r="138" spans="2:10">
      <c r="B138" s="124"/>
      <c r="C138" s="124"/>
      <c r="D138" s="125"/>
      <c r="E138" s="125"/>
      <c r="F138" s="137"/>
      <c r="G138" s="137"/>
      <c r="H138" s="137"/>
      <c r="I138" s="137"/>
      <c r="J138" s="125"/>
    </row>
    <row r="139" spans="2:10">
      <c r="B139" s="124"/>
      <c r="C139" s="124"/>
      <c r="D139" s="125"/>
      <c r="E139" s="125"/>
      <c r="F139" s="137"/>
      <c r="G139" s="137"/>
      <c r="H139" s="137"/>
      <c r="I139" s="137"/>
      <c r="J139" s="125"/>
    </row>
    <row r="140" spans="2:10">
      <c r="B140" s="124"/>
      <c r="C140" s="124"/>
      <c r="D140" s="125"/>
      <c r="E140" s="125"/>
      <c r="F140" s="137"/>
      <c r="G140" s="137"/>
      <c r="H140" s="137"/>
      <c r="I140" s="137"/>
      <c r="J140" s="125"/>
    </row>
    <row r="141" spans="2:10">
      <c r="B141" s="124"/>
      <c r="C141" s="124"/>
      <c r="D141" s="125"/>
      <c r="E141" s="125"/>
      <c r="F141" s="137"/>
      <c r="G141" s="137"/>
      <c r="H141" s="137"/>
      <c r="I141" s="137"/>
      <c r="J141" s="125"/>
    </row>
    <row r="142" spans="2:10">
      <c r="B142" s="124"/>
      <c r="C142" s="124"/>
      <c r="D142" s="125"/>
      <c r="E142" s="125"/>
      <c r="F142" s="137"/>
      <c r="G142" s="137"/>
      <c r="H142" s="137"/>
      <c r="I142" s="137"/>
      <c r="J142" s="125"/>
    </row>
    <row r="143" spans="2:10">
      <c r="B143" s="124"/>
      <c r="C143" s="124"/>
      <c r="D143" s="125"/>
      <c r="E143" s="125"/>
      <c r="F143" s="137"/>
      <c r="G143" s="137"/>
      <c r="H143" s="137"/>
      <c r="I143" s="137"/>
      <c r="J143" s="125"/>
    </row>
    <row r="144" spans="2:10">
      <c r="B144" s="124"/>
      <c r="C144" s="124"/>
      <c r="D144" s="125"/>
      <c r="E144" s="125"/>
      <c r="F144" s="137"/>
      <c r="G144" s="137"/>
      <c r="H144" s="137"/>
      <c r="I144" s="137"/>
      <c r="J144" s="125"/>
    </row>
    <row r="145" spans="2:10">
      <c r="B145" s="124"/>
      <c r="C145" s="124"/>
      <c r="D145" s="125"/>
      <c r="E145" s="125"/>
      <c r="F145" s="137"/>
      <c r="G145" s="137"/>
      <c r="H145" s="137"/>
      <c r="I145" s="137"/>
      <c r="J145" s="125"/>
    </row>
    <row r="146" spans="2:10">
      <c r="B146" s="124"/>
      <c r="C146" s="124"/>
      <c r="D146" s="125"/>
      <c r="E146" s="125"/>
      <c r="F146" s="137"/>
      <c r="G146" s="137"/>
      <c r="H146" s="137"/>
      <c r="I146" s="137"/>
      <c r="J146" s="125"/>
    </row>
    <row r="147" spans="2:10">
      <c r="B147" s="124"/>
      <c r="C147" s="124"/>
      <c r="D147" s="125"/>
      <c r="E147" s="125"/>
      <c r="F147" s="137"/>
      <c r="G147" s="137"/>
      <c r="H147" s="137"/>
      <c r="I147" s="137"/>
      <c r="J147" s="125"/>
    </row>
    <row r="148" spans="2:10">
      <c r="B148" s="124"/>
      <c r="C148" s="124"/>
      <c r="D148" s="125"/>
      <c r="E148" s="125"/>
      <c r="F148" s="137"/>
      <c r="G148" s="137"/>
      <c r="H148" s="137"/>
      <c r="I148" s="137"/>
      <c r="J148" s="125"/>
    </row>
    <row r="149" spans="2:10">
      <c r="B149" s="124"/>
      <c r="C149" s="124"/>
      <c r="D149" s="125"/>
      <c r="E149" s="125"/>
      <c r="F149" s="137"/>
      <c r="G149" s="137"/>
      <c r="H149" s="137"/>
      <c r="I149" s="137"/>
      <c r="J149" s="125"/>
    </row>
    <row r="150" spans="2:10">
      <c r="B150" s="124"/>
      <c r="C150" s="124"/>
      <c r="D150" s="125"/>
      <c r="E150" s="125"/>
      <c r="F150" s="137"/>
      <c r="G150" s="137"/>
      <c r="H150" s="137"/>
      <c r="I150" s="137"/>
      <c r="J150" s="125"/>
    </row>
    <row r="151" spans="2:10">
      <c r="B151" s="124"/>
      <c r="C151" s="124"/>
      <c r="D151" s="125"/>
      <c r="E151" s="125"/>
      <c r="F151" s="137"/>
      <c r="G151" s="137"/>
      <c r="H151" s="137"/>
      <c r="I151" s="137"/>
      <c r="J151" s="125"/>
    </row>
    <row r="152" spans="2:10">
      <c r="B152" s="124"/>
      <c r="C152" s="124"/>
      <c r="D152" s="125"/>
      <c r="E152" s="125"/>
      <c r="F152" s="137"/>
      <c r="G152" s="137"/>
      <c r="H152" s="137"/>
      <c r="I152" s="137"/>
      <c r="J152" s="125"/>
    </row>
    <row r="153" spans="2:10">
      <c r="B153" s="124"/>
      <c r="C153" s="124"/>
      <c r="D153" s="125"/>
      <c r="E153" s="125"/>
      <c r="F153" s="137"/>
      <c r="G153" s="137"/>
      <c r="H153" s="137"/>
      <c r="I153" s="137"/>
      <c r="J153" s="125"/>
    </row>
    <row r="154" spans="2:10">
      <c r="B154" s="124"/>
      <c r="C154" s="124"/>
      <c r="D154" s="125"/>
      <c r="E154" s="125"/>
      <c r="F154" s="137"/>
      <c r="G154" s="137"/>
      <c r="H154" s="137"/>
      <c r="I154" s="137"/>
      <c r="J154" s="125"/>
    </row>
    <row r="155" spans="2:10">
      <c r="B155" s="124"/>
      <c r="C155" s="124"/>
      <c r="D155" s="125"/>
      <c r="E155" s="125"/>
      <c r="F155" s="137"/>
      <c r="G155" s="137"/>
      <c r="H155" s="137"/>
      <c r="I155" s="137"/>
      <c r="J155" s="125"/>
    </row>
    <row r="156" spans="2:10">
      <c r="B156" s="124"/>
      <c r="C156" s="124"/>
      <c r="D156" s="125"/>
      <c r="E156" s="125"/>
      <c r="F156" s="137"/>
      <c r="G156" s="137"/>
      <c r="H156" s="137"/>
      <c r="I156" s="137"/>
      <c r="J156" s="125"/>
    </row>
    <row r="157" spans="2:10">
      <c r="B157" s="124"/>
      <c r="C157" s="124"/>
      <c r="D157" s="125"/>
      <c r="E157" s="125"/>
      <c r="F157" s="137"/>
      <c r="G157" s="137"/>
      <c r="H157" s="137"/>
      <c r="I157" s="137"/>
      <c r="J157" s="125"/>
    </row>
    <row r="158" spans="2:10">
      <c r="B158" s="124"/>
      <c r="C158" s="124"/>
      <c r="D158" s="125"/>
      <c r="E158" s="125"/>
      <c r="F158" s="137"/>
      <c r="G158" s="137"/>
      <c r="H158" s="137"/>
      <c r="I158" s="137"/>
      <c r="J158" s="125"/>
    </row>
    <row r="159" spans="2:10">
      <c r="B159" s="124"/>
      <c r="C159" s="124"/>
      <c r="D159" s="125"/>
      <c r="E159" s="125"/>
      <c r="F159" s="137"/>
      <c r="G159" s="137"/>
      <c r="H159" s="137"/>
      <c r="I159" s="137"/>
      <c r="J159" s="125"/>
    </row>
    <row r="160" spans="2:10">
      <c r="B160" s="124"/>
      <c r="C160" s="124"/>
      <c r="D160" s="125"/>
      <c r="E160" s="125"/>
      <c r="F160" s="137"/>
      <c r="G160" s="137"/>
      <c r="H160" s="137"/>
      <c r="I160" s="137"/>
      <c r="J160" s="125"/>
    </row>
    <row r="161" spans="2:10">
      <c r="B161" s="124"/>
      <c r="C161" s="124"/>
      <c r="D161" s="125"/>
      <c r="E161" s="125"/>
      <c r="F161" s="137"/>
      <c r="G161" s="137"/>
      <c r="H161" s="137"/>
      <c r="I161" s="137"/>
      <c r="J161" s="125"/>
    </row>
    <row r="162" spans="2:10">
      <c r="B162" s="124"/>
      <c r="C162" s="124"/>
      <c r="D162" s="125"/>
      <c r="E162" s="125"/>
      <c r="F162" s="137"/>
      <c r="G162" s="137"/>
      <c r="H162" s="137"/>
      <c r="I162" s="137"/>
      <c r="J162" s="125"/>
    </row>
    <row r="163" spans="2:10">
      <c r="B163" s="124"/>
      <c r="C163" s="124"/>
      <c r="D163" s="125"/>
      <c r="E163" s="125"/>
      <c r="F163" s="137"/>
      <c r="G163" s="137"/>
      <c r="H163" s="137"/>
      <c r="I163" s="137"/>
      <c r="J163" s="125"/>
    </row>
    <row r="164" spans="2:10">
      <c r="B164" s="124"/>
      <c r="C164" s="124"/>
      <c r="D164" s="125"/>
      <c r="E164" s="125"/>
      <c r="F164" s="137"/>
      <c r="G164" s="137"/>
      <c r="H164" s="137"/>
      <c r="I164" s="137"/>
      <c r="J164" s="125"/>
    </row>
    <row r="165" spans="2:10">
      <c r="B165" s="124"/>
      <c r="C165" s="124"/>
      <c r="D165" s="125"/>
      <c r="E165" s="125"/>
      <c r="F165" s="137"/>
      <c r="G165" s="137"/>
      <c r="H165" s="137"/>
      <c r="I165" s="137"/>
      <c r="J165" s="125"/>
    </row>
    <row r="166" spans="2:10">
      <c r="B166" s="124"/>
      <c r="C166" s="124"/>
      <c r="D166" s="125"/>
      <c r="E166" s="125"/>
      <c r="F166" s="137"/>
      <c r="G166" s="137"/>
      <c r="H166" s="137"/>
      <c r="I166" s="137"/>
      <c r="J166" s="125"/>
    </row>
    <row r="167" spans="2:10">
      <c r="B167" s="124"/>
      <c r="C167" s="124"/>
      <c r="D167" s="125"/>
      <c r="E167" s="125"/>
      <c r="F167" s="137"/>
      <c r="G167" s="137"/>
      <c r="H167" s="137"/>
      <c r="I167" s="137"/>
      <c r="J167" s="125"/>
    </row>
    <row r="168" spans="2:10">
      <c r="B168" s="124"/>
      <c r="C168" s="124"/>
      <c r="D168" s="125"/>
      <c r="E168" s="125"/>
      <c r="F168" s="137"/>
      <c r="G168" s="137"/>
      <c r="H168" s="137"/>
      <c r="I168" s="137"/>
      <c r="J168" s="125"/>
    </row>
    <row r="169" spans="2:10">
      <c r="B169" s="124"/>
      <c r="C169" s="124"/>
      <c r="D169" s="125"/>
      <c r="E169" s="125"/>
      <c r="F169" s="137"/>
      <c r="G169" s="137"/>
      <c r="H169" s="137"/>
      <c r="I169" s="137"/>
      <c r="J169" s="125"/>
    </row>
    <row r="170" spans="2:10">
      <c r="B170" s="124"/>
      <c r="C170" s="124"/>
      <c r="D170" s="125"/>
      <c r="E170" s="125"/>
      <c r="F170" s="137"/>
      <c r="G170" s="137"/>
      <c r="H170" s="137"/>
      <c r="I170" s="137"/>
      <c r="J170" s="125"/>
    </row>
    <row r="171" spans="2:10">
      <c r="B171" s="124"/>
      <c r="C171" s="124"/>
      <c r="D171" s="125"/>
      <c r="E171" s="125"/>
      <c r="F171" s="137"/>
      <c r="G171" s="137"/>
      <c r="H171" s="137"/>
      <c r="I171" s="137"/>
      <c r="J171" s="125"/>
    </row>
    <row r="172" spans="2:10">
      <c r="B172" s="124"/>
      <c r="C172" s="124"/>
      <c r="D172" s="125"/>
      <c r="E172" s="125"/>
      <c r="F172" s="137"/>
      <c r="G172" s="137"/>
      <c r="H172" s="137"/>
      <c r="I172" s="137"/>
      <c r="J172" s="125"/>
    </row>
    <row r="173" spans="2:10">
      <c r="B173" s="124"/>
      <c r="C173" s="124"/>
      <c r="D173" s="125"/>
      <c r="E173" s="125"/>
      <c r="F173" s="137"/>
      <c r="G173" s="137"/>
      <c r="H173" s="137"/>
      <c r="I173" s="137"/>
      <c r="J173" s="125"/>
    </row>
    <row r="174" spans="2:10">
      <c r="B174" s="124"/>
      <c r="C174" s="124"/>
      <c r="D174" s="125"/>
      <c r="E174" s="125"/>
      <c r="F174" s="137"/>
      <c r="G174" s="137"/>
      <c r="H174" s="137"/>
      <c r="I174" s="137"/>
      <c r="J174" s="125"/>
    </row>
    <row r="175" spans="2:10">
      <c r="B175" s="124"/>
      <c r="C175" s="124"/>
      <c r="D175" s="125"/>
      <c r="E175" s="125"/>
      <c r="F175" s="137"/>
      <c r="G175" s="137"/>
      <c r="H175" s="137"/>
      <c r="I175" s="137"/>
      <c r="J175" s="125"/>
    </row>
    <row r="176" spans="2:10">
      <c r="B176" s="124"/>
      <c r="C176" s="124"/>
      <c r="D176" s="125"/>
      <c r="E176" s="125"/>
      <c r="F176" s="137"/>
      <c r="G176" s="137"/>
      <c r="H176" s="137"/>
      <c r="I176" s="137"/>
      <c r="J176" s="125"/>
    </row>
    <row r="177" spans="2:10">
      <c r="B177" s="124"/>
      <c r="C177" s="124"/>
      <c r="D177" s="125"/>
      <c r="E177" s="125"/>
      <c r="F177" s="137"/>
      <c r="G177" s="137"/>
      <c r="H177" s="137"/>
      <c r="I177" s="137"/>
      <c r="J177" s="125"/>
    </row>
    <row r="178" spans="2:10">
      <c r="B178" s="124"/>
      <c r="C178" s="124"/>
      <c r="D178" s="125"/>
      <c r="E178" s="125"/>
      <c r="F178" s="137"/>
      <c r="G178" s="137"/>
      <c r="H178" s="137"/>
      <c r="I178" s="137"/>
      <c r="J178" s="125"/>
    </row>
    <row r="179" spans="2:10">
      <c r="B179" s="124"/>
      <c r="C179" s="124"/>
      <c r="D179" s="125"/>
      <c r="E179" s="125"/>
      <c r="F179" s="137"/>
      <c r="G179" s="137"/>
      <c r="H179" s="137"/>
      <c r="I179" s="137"/>
      <c r="J179" s="125"/>
    </row>
    <row r="180" spans="2:10">
      <c r="B180" s="124"/>
      <c r="C180" s="124"/>
      <c r="D180" s="125"/>
      <c r="E180" s="125"/>
      <c r="F180" s="137"/>
      <c r="G180" s="137"/>
      <c r="H180" s="137"/>
      <c r="I180" s="137"/>
      <c r="J180" s="125"/>
    </row>
    <row r="181" spans="2:10">
      <c r="B181" s="124"/>
      <c r="C181" s="124"/>
      <c r="D181" s="125"/>
      <c r="E181" s="125"/>
      <c r="F181" s="137"/>
      <c r="G181" s="137"/>
      <c r="H181" s="137"/>
      <c r="I181" s="137"/>
      <c r="J181" s="125"/>
    </row>
    <row r="182" spans="2:10">
      <c r="B182" s="124"/>
      <c r="C182" s="124"/>
      <c r="D182" s="125"/>
      <c r="E182" s="125"/>
      <c r="F182" s="137"/>
      <c r="G182" s="137"/>
      <c r="H182" s="137"/>
      <c r="I182" s="137"/>
      <c r="J182" s="125"/>
    </row>
    <row r="183" spans="2:10">
      <c r="B183" s="124"/>
      <c r="C183" s="124"/>
      <c r="D183" s="125"/>
      <c r="E183" s="125"/>
      <c r="F183" s="137"/>
      <c r="G183" s="137"/>
      <c r="H183" s="137"/>
      <c r="I183" s="137"/>
      <c r="J183" s="125"/>
    </row>
    <row r="184" spans="2:10">
      <c r="B184" s="124"/>
      <c r="C184" s="124"/>
      <c r="D184" s="125"/>
      <c r="E184" s="125"/>
      <c r="F184" s="137"/>
      <c r="G184" s="137"/>
      <c r="H184" s="137"/>
      <c r="I184" s="137"/>
      <c r="J184" s="125"/>
    </row>
    <row r="185" spans="2:10">
      <c r="B185" s="124"/>
      <c r="C185" s="124"/>
      <c r="D185" s="125"/>
      <c r="E185" s="125"/>
      <c r="F185" s="137"/>
      <c r="G185" s="137"/>
      <c r="H185" s="137"/>
      <c r="I185" s="137"/>
      <c r="J185" s="125"/>
    </row>
    <row r="186" spans="2:10">
      <c r="B186" s="124"/>
      <c r="C186" s="124"/>
      <c r="D186" s="125"/>
      <c r="E186" s="125"/>
      <c r="F186" s="137"/>
      <c r="G186" s="137"/>
      <c r="H186" s="137"/>
      <c r="I186" s="137"/>
      <c r="J186" s="125"/>
    </row>
    <row r="187" spans="2:10">
      <c r="B187" s="124"/>
      <c r="C187" s="124"/>
      <c r="D187" s="125"/>
      <c r="E187" s="125"/>
      <c r="F187" s="137"/>
      <c r="G187" s="137"/>
      <c r="H187" s="137"/>
      <c r="I187" s="137"/>
      <c r="J187" s="125"/>
    </row>
    <row r="188" spans="2:10">
      <c r="B188" s="124"/>
      <c r="C188" s="124"/>
      <c r="D188" s="125"/>
      <c r="E188" s="125"/>
      <c r="F188" s="137"/>
      <c r="G188" s="137"/>
      <c r="H188" s="137"/>
      <c r="I188" s="137"/>
      <c r="J188" s="125"/>
    </row>
    <row r="189" spans="2:10">
      <c r="B189" s="124"/>
      <c r="C189" s="124"/>
      <c r="D189" s="125"/>
      <c r="E189" s="125"/>
      <c r="F189" s="137"/>
      <c r="G189" s="137"/>
      <c r="H189" s="137"/>
      <c r="I189" s="137"/>
      <c r="J189" s="125"/>
    </row>
    <row r="190" spans="2:10">
      <c r="B190" s="124"/>
      <c r="C190" s="124"/>
      <c r="D190" s="125"/>
      <c r="E190" s="125"/>
      <c r="F190" s="137"/>
      <c r="G190" s="137"/>
      <c r="H190" s="137"/>
      <c r="I190" s="137"/>
      <c r="J190" s="125"/>
    </row>
    <row r="191" spans="2:10">
      <c r="B191" s="124"/>
      <c r="C191" s="124"/>
      <c r="D191" s="125"/>
      <c r="E191" s="125"/>
      <c r="F191" s="137"/>
      <c r="G191" s="137"/>
      <c r="H191" s="137"/>
      <c r="I191" s="137"/>
      <c r="J191" s="125"/>
    </row>
    <row r="192" spans="2:10">
      <c r="B192" s="124"/>
      <c r="C192" s="124"/>
      <c r="D192" s="125"/>
      <c r="E192" s="125"/>
      <c r="F192" s="137"/>
      <c r="G192" s="137"/>
      <c r="H192" s="137"/>
      <c r="I192" s="137"/>
      <c r="J192" s="125"/>
    </row>
    <row r="193" spans="2:10">
      <c r="B193" s="124"/>
      <c r="C193" s="124"/>
      <c r="D193" s="125"/>
      <c r="E193" s="125"/>
      <c r="F193" s="137"/>
      <c r="G193" s="137"/>
      <c r="H193" s="137"/>
      <c r="I193" s="137"/>
      <c r="J193" s="125"/>
    </row>
    <row r="194" spans="2:10">
      <c r="B194" s="124"/>
      <c r="C194" s="124"/>
      <c r="D194" s="125"/>
      <c r="E194" s="125"/>
      <c r="F194" s="137"/>
      <c r="G194" s="137"/>
      <c r="H194" s="137"/>
      <c r="I194" s="137"/>
      <c r="J194" s="125"/>
    </row>
    <row r="195" spans="2:10">
      <c r="B195" s="124"/>
      <c r="C195" s="124"/>
      <c r="D195" s="125"/>
      <c r="E195" s="125"/>
      <c r="F195" s="137"/>
      <c r="G195" s="137"/>
      <c r="H195" s="137"/>
      <c r="I195" s="137"/>
      <c r="J195" s="125"/>
    </row>
    <row r="196" spans="2:10">
      <c r="B196" s="124"/>
      <c r="C196" s="124"/>
      <c r="D196" s="125"/>
      <c r="E196" s="125"/>
      <c r="F196" s="137"/>
      <c r="G196" s="137"/>
      <c r="H196" s="137"/>
      <c r="I196" s="137"/>
      <c r="J196" s="125"/>
    </row>
    <row r="197" spans="2:10">
      <c r="B197" s="124"/>
      <c r="C197" s="124"/>
      <c r="D197" s="125"/>
      <c r="E197" s="125"/>
      <c r="F197" s="137"/>
      <c r="G197" s="137"/>
      <c r="H197" s="137"/>
      <c r="I197" s="137"/>
      <c r="J197" s="125"/>
    </row>
    <row r="198" spans="2:10">
      <c r="B198" s="124"/>
      <c r="C198" s="124"/>
      <c r="D198" s="125"/>
      <c r="E198" s="125"/>
      <c r="F198" s="137"/>
      <c r="G198" s="137"/>
      <c r="H198" s="137"/>
      <c r="I198" s="137"/>
      <c r="J198" s="125"/>
    </row>
    <row r="199" spans="2:10">
      <c r="B199" s="124"/>
      <c r="C199" s="124"/>
      <c r="D199" s="125"/>
      <c r="E199" s="125"/>
      <c r="F199" s="137"/>
      <c r="G199" s="137"/>
      <c r="H199" s="137"/>
      <c r="I199" s="137"/>
      <c r="J199" s="125"/>
    </row>
    <row r="200" spans="2:10">
      <c r="B200" s="124"/>
      <c r="C200" s="124"/>
      <c r="D200" s="125"/>
      <c r="E200" s="125"/>
      <c r="F200" s="137"/>
      <c r="G200" s="137"/>
      <c r="H200" s="137"/>
      <c r="I200" s="137"/>
      <c r="J200" s="125"/>
    </row>
    <row r="201" spans="2:10">
      <c r="F201" s="3"/>
      <c r="G201" s="3"/>
      <c r="H201" s="3"/>
      <c r="I201" s="3"/>
    </row>
    <row r="202" spans="2:10">
      <c r="F202" s="3"/>
      <c r="G202" s="3"/>
      <c r="H202" s="3"/>
      <c r="I202" s="3"/>
    </row>
    <row r="203" spans="2:10">
      <c r="F203" s="3"/>
      <c r="G203" s="3"/>
      <c r="H203" s="3"/>
      <c r="I203" s="3"/>
    </row>
    <row r="204" spans="2:10">
      <c r="F204" s="3"/>
      <c r="G204" s="3"/>
      <c r="H204" s="3"/>
      <c r="I204" s="3"/>
    </row>
    <row r="205" spans="2:10">
      <c r="F205" s="3"/>
      <c r="G205" s="3"/>
      <c r="H205" s="3"/>
      <c r="I205" s="3"/>
    </row>
    <row r="206" spans="2:10">
      <c r="F206" s="3"/>
      <c r="G206" s="3"/>
      <c r="H206" s="3"/>
      <c r="I206" s="3"/>
    </row>
    <row r="207" spans="2:10">
      <c r="F207" s="3"/>
      <c r="G207" s="3"/>
      <c r="H207" s="3"/>
      <c r="I207" s="3"/>
    </row>
    <row r="208" spans="2:10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A1:A1048576 B1:B9 B126:J1048576 B29:B30 K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K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6384" width="9.140625" style="1"/>
  </cols>
  <sheetData>
    <row r="1" spans="2:11">
      <c r="B1" s="46" t="s">
        <v>147</v>
      </c>
      <c r="C1" s="67" t="s" vm="1">
        <v>231</v>
      </c>
    </row>
    <row r="2" spans="2:11">
      <c r="B2" s="46" t="s">
        <v>146</v>
      </c>
      <c r="C2" s="67" t="s">
        <v>232</v>
      </c>
    </row>
    <row r="3" spans="2:11">
      <c r="B3" s="46" t="s">
        <v>148</v>
      </c>
      <c r="C3" s="67" t="s">
        <v>233</v>
      </c>
    </row>
    <row r="4" spans="2:11">
      <c r="B4" s="46" t="s">
        <v>149</v>
      </c>
      <c r="C4" s="67">
        <v>8803</v>
      </c>
    </row>
    <row r="6" spans="2:11" ht="26.25" customHeight="1">
      <c r="B6" s="155" t="s">
        <v>180</v>
      </c>
      <c r="C6" s="156"/>
      <c r="D6" s="156"/>
      <c r="E6" s="156"/>
      <c r="F6" s="156"/>
      <c r="G6" s="156"/>
      <c r="H6" s="156"/>
      <c r="I6" s="156"/>
      <c r="J6" s="156"/>
      <c r="K6" s="157"/>
    </row>
    <row r="7" spans="2:11" s="3" customFormat="1" ht="63">
      <c r="B7" s="47" t="s">
        <v>117</v>
      </c>
      <c r="C7" s="49" t="s">
        <v>118</v>
      </c>
      <c r="D7" s="49" t="s">
        <v>14</v>
      </c>
      <c r="E7" s="49" t="s">
        <v>15</v>
      </c>
      <c r="F7" s="49" t="s">
        <v>59</v>
      </c>
      <c r="G7" s="49" t="s">
        <v>104</v>
      </c>
      <c r="H7" s="49" t="s">
        <v>56</v>
      </c>
      <c r="I7" s="49" t="s">
        <v>112</v>
      </c>
      <c r="J7" s="49" t="s">
        <v>150</v>
      </c>
      <c r="K7" s="64" t="s">
        <v>151</v>
      </c>
    </row>
    <row r="8" spans="2:11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210</v>
      </c>
      <c r="J8" s="31" t="s">
        <v>19</v>
      </c>
      <c r="K8" s="16" t="s">
        <v>19</v>
      </c>
    </row>
    <row r="9" spans="2:11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11" s="4" customFormat="1" ht="18" customHeight="1">
      <c r="B10" s="130" t="s">
        <v>3291</v>
      </c>
      <c r="C10" s="88"/>
      <c r="D10" s="88"/>
      <c r="E10" s="88"/>
      <c r="F10" s="88"/>
      <c r="G10" s="88"/>
      <c r="H10" s="88"/>
      <c r="I10" s="131">
        <v>0</v>
      </c>
      <c r="J10" s="132">
        <v>0</v>
      </c>
      <c r="K10" s="132">
        <v>0</v>
      </c>
    </row>
    <row r="11" spans="2:11" ht="21" customHeight="1">
      <c r="B11" s="128"/>
      <c r="C11" s="88"/>
      <c r="D11" s="88"/>
      <c r="E11" s="88"/>
      <c r="F11" s="88"/>
      <c r="G11" s="88"/>
      <c r="H11" s="88"/>
      <c r="I11" s="88"/>
      <c r="J11" s="88"/>
      <c r="K11" s="88"/>
    </row>
    <row r="12" spans="2:11">
      <c r="B12" s="128"/>
      <c r="C12" s="88"/>
      <c r="D12" s="88"/>
      <c r="E12" s="88"/>
      <c r="F12" s="88"/>
      <c r="G12" s="88"/>
      <c r="H12" s="88"/>
      <c r="I12" s="88"/>
      <c r="J12" s="88"/>
      <c r="K12" s="88"/>
    </row>
    <row r="13" spans="2:11">
      <c r="B13" s="88"/>
      <c r="C13" s="88"/>
      <c r="D13" s="88"/>
      <c r="E13" s="88"/>
      <c r="F13" s="88"/>
      <c r="G13" s="88"/>
      <c r="H13" s="88"/>
      <c r="I13" s="88"/>
      <c r="J13" s="88"/>
      <c r="K13" s="88"/>
    </row>
    <row r="14" spans="2:11">
      <c r="B14" s="88"/>
      <c r="C14" s="88"/>
      <c r="D14" s="88"/>
      <c r="E14" s="88"/>
      <c r="F14" s="88"/>
      <c r="G14" s="88"/>
      <c r="H14" s="88"/>
      <c r="I14" s="88"/>
      <c r="J14" s="88"/>
      <c r="K14" s="88"/>
    </row>
    <row r="15" spans="2:11">
      <c r="B15" s="88"/>
      <c r="C15" s="88"/>
      <c r="D15" s="88"/>
      <c r="E15" s="88"/>
      <c r="F15" s="88"/>
      <c r="G15" s="88"/>
      <c r="H15" s="88"/>
      <c r="I15" s="88"/>
      <c r="J15" s="88"/>
      <c r="K15" s="88"/>
    </row>
    <row r="16" spans="2:11"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124"/>
      <c r="C110" s="124"/>
      <c r="D110" s="137"/>
      <c r="E110" s="137"/>
      <c r="F110" s="137"/>
      <c r="G110" s="137"/>
      <c r="H110" s="137"/>
      <c r="I110" s="125"/>
      <c r="J110" s="125"/>
      <c r="K110" s="125"/>
    </row>
    <row r="111" spans="2:11">
      <c r="B111" s="124"/>
      <c r="C111" s="124"/>
      <c r="D111" s="137"/>
      <c r="E111" s="137"/>
      <c r="F111" s="137"/>
      <c r="G111" s="137"/>
      <c r="H111" s="137"/>
      <c r="I111" s="125"/>
      <c r="J111" s="125"/>
      <c r="K111" s="125"/>
    </row>
    <row r="112" spans="2:11">
      <c r="B112" s="124"/>
      <c r="C112" s="124"/>
      <c r="D112" s="137"/>
      <c r="E112" s="137"/>
      <c r="F112" s="137"/>
      <c r="G112" s="137"/>
      <c r="H112" s="137"/>
      <c r="I112" s="125"/>
      <c r="J112" s="125"/>
      <c r="K112" s="125"/>
    </row>
    <row r="113" spans="2:11">
      <c r="B113" s="124"/>
      <c r="C113" s="124"/>
      <c r="D113" s="137"/>
      <c r="E113" s="137"/>
      <c r="F113" s="137"/>
      <c r="G113" s="137"/>
      <c r="H113" s="137"/>
      <c r="I113" s="125"/>
      <c r="J113" s="125"/>
      <c r="K113" s="125"/>
    </row>
    <row r="114" spans="2:11">
      <c r="B114" s="124"/>
      <c r="C114" s="124"/>
      <c r="D114" s="137"/>
      <c r="E114" s="137"/>
      <c r="F114" s="137"/>
      <c r="G114" s="137"/>
      <c r="H114" s="137"/>
      <c r="I114" s="125"/>
      <c r="J114" s="125"/>
      <c r="K114" s="125"/>
    </row>
    <row r="115" spans="2:11">
      <c r="B115" s="124"/>
      <c r="C115" s="124"/>
      <c r="D115" s="137"/>
      <c r="E115" s="137"/>
      <c r="F115" s="137"/>
      <c r="G115" s="137"/>
      <c r="H115" s="137"/>
      <c r="I115" s="125"/>
      <c r="J115" s="125"/>
      <c r="K115" s="125"/>
    </row>
    <row r="116" spans="2:11">
      <c r="B116" s="124"/>
      <c r="C116" s="124"/>
      <c r="D116" s="137"/>
      <c r="E116" s="137"/>
      <c r="F116" s="137"/>
      <c r="G116" s="137"/>
      <c r="H116" s="137"/>
      <c r="I116" s="125"/>
      <c r="J116" s="125"/>
      <c r="K116" s="125"/>
    </row>
    <row r="117" spans="2:11">
      <c r="B117" s="124"/>
      <c r="C117" s="124"/>
      <c r="D117" s="137"/>
      <c r="E117" s="137"/>
      <c r="F117" s="137"/>
      <c r="G117" s="137"/>
      <c r="H117" s="137"/>
      <c r="I117" s="125"/>
      <c r="J117" s="125"/>
      <c r="K117" s="125"/>
    </row>
    <row r="118" spans="2:11">
      <c r="B118" s="124"/>
      <c r="C118" s="124"/>
      <c r="D118" s="137"/>
      <c r="E118" s="137"/>
      <c r="F118" s="137"/>
      <c r="G118" s="137"/>
      <c r="H118" s="137"/>
      <c r="I118" s="125"/>
      <c r="J118" s="125"/>
      <c r="K118" s="125"/>
    </row>
    <row r="119" spans="2:11">
      <c r="B119" s="124"/>
      <c r="C119" s="124"/>
      <c r="D119" s="137"/>
      <c r="E119" s="137"/>
      <c r="F119" s="137"/>
      <c r="G119" s="137"/>
      <c r="H119" s="137"/>
      <c r="I119" s="125"/>
      <c r="J119" s="125"/>
      <c r="K119" s="125"/>
    </row>
    <row r="120" spans="2:11">
      <c r="B120" s="124"/>
      <c r="C120" s="124"/>
      <c r="D120" s="137"/>
      <c r="E120" s="137"/>
      <c r="F120" s="137"/>
      <c r="G120" s="137"/>
      <c r="H120" s="137"/>
      <c r="I120" s="125"/>
      <c r="J120" s="125"/>
      <c r="K120" s="125"/>
    </row>
    <row r="121" spans="2:11">
      <c r="B121" s="124"/>
      <c r="C121" s="124"/>
      <c r="D121" s="137"/>
      <c r="E121" s="137"/>
      <c r="F121" s="137"/>
      <c r="G121" s="137"/>
      <c r="H121" s="137"/>
      <c r="I121" s="125"/>
      <c r="J121" s="125"/>
      <c r="K121" s="125"/>
    </row>
    <row r="122" spans="2:11">
      <c r="B122" s="124"/>
      <c r="C122" s="124"/>
      <c r="D122" s="137"/>
      <c r="E122" s="137"/>
      <c r="F122" s="137"/>
      <c r="G122" s="137"/>
      <c r="H122" s="137"/>
      <c r="I122" s="125"/>
      <c r="J122" s="125"/>
      <c r="K122" s="125"/>
    </row>
    <row r="123" spans="2:11">
      <c r="B123" s="124"/>
      <c r="C123" s="124"/>
      <c r="D123" s="137"/>
      <c r="E123" s="137"/>
      <c r="F123" s="137"/>
      <c r="G123" s="137"/>
      <c r="H123" s="137"/>
      <c r="I123" s="125"/>
      <c r="J123" s="125"/>
      <c r="K123" s="125"/>
    </row>
    <row r="124" spans="2:11">
      <c r="B124" s="124"/>
      <c r="C124" s="124"/>
      <c r="D124" s="137"/>
      <c r="E124" s="137"/>
      <c r="F124" s="137"/>
      <c r="G124" s="137"/>
      <c r="H124" s="137"/>
      <c r="I124" s="125"/>
      <c r="J124" s="125"/>
      <c r="K124" s="125"/>
    </row>
    <row r="125" spans="2:11">
      <c r="B125" s="124"/>
      <c r="C125" s="124"/>
      <c r="D125" s="137"/>
      <c r="E125" s="137"/>
      <c r="F125" s="137"/>
      <c r="G125" s="137"/>
      <c r="H125" s="137"/>
      <c r="I125" s="125"/>
      <c r="J125" s="125"/>
      <c r="K125" s="125"/>
    </row>
    <row r="126" spans="2:11">
      <c r="B126" s="124"/>
      <c r="C126" s="124"/>
      <c r="D126" s="137"/>
      <c r="E126" s="137"/>
      <c r="F126" s="137"/>
      <c r="G126" s="137"/>
      <c r="H126" s="137"/>
      <c r="I126" s="125"/>
      <c r="J126" s="125"/>
      <c r="K126" s="125"/>
    </row>
    <row r="127" spans="2:11">
      <c r="B127" s="124"/>
      <c r="C127" s="124"/>
      <c r="D127" s="137"/>
      <c r="E127" s="137"/>
      <c r="F127" s="137"/>
      <c r="G127" s="137"/>
      <c r="H127" s="137"/>
      <c r="I127" s="125"/>
      <c r="J127" s="125"/>
      <c r="K127" s="125"/>
    </row>
    <row r="128" spans="2:11">
      <c r="B128" s="124"/>
      <c r="C128" s="124"/>
      <c r="D128" s="137"/>
      <c r="E128" s="137"/>
      <c r="F128" s="137"/>
      <c r="G128" s="137"/>
      <c r="H128" s="137"/>
      <c r="I128" s="125"/>
      <c r="J128" s="125"/>
      <c r="K128" s="125"/>
    </row>
    <row r="129" spans="2:11">
      <c r="B129" s="124"/>
      <c r="C129" s="124"/>
      <c r="D129" s="137"/>
      <c r="E129" s="137"/>
      <c r="F129" s="137"/>
      <c r="G129" s="137"/>
      <c r="H129" s="137"/>
      <c r="I129" s="125"/>
      <c r="J129" s="125"/>
      <c r="K129" s="125"/>
    </row>
    <row r="130" spans="2:11">
      <c r="B130" s="124"/>
      <c r="C130" s="124"/>
      <c r="D130" s="137"/>
      <c r="E130" s="137"/>
      <c r="F130" s="137"/>
      <c r="G130" s="137"/>
      <c r="H130" s="137"/>
      <c r="I130" s="125"/>
      <c r="J130" s="125"/>
      <c r="K130" s="125"/>
    </row>
    <row r="131" spans="2:11">
      <c r="B131" s="124"/>
      <c r="C131" s="124"/>
      <c r="D131" s="137"/>
      <c r="E131" s="137"/>
      <c r="F131" s="137"/>
      <c r="G131" s="137"/>
      <c r="H131" s="137"/>
      <c r="I131" s="125"/>
      <c r="J131" s="125"/>
      <c r="K131" s="125"/>
    </row>
    <row r="132" spans="2:11">
      <c r="B132" s="124"/>
      <c r="C132" s="124"/>
      <c r="D132" s="137"/>
      <c r="E132" s="137"/>
      <c r="F132" s="137"/>
      <c r="G132" s="137"/>
      <c r="H132" s="137"/>
      <c r="I132" s="125"/>
      <c r="J132" s="125"/>
      <c r="K132" s="125"/>
    </row>
    <row r="133" spans="2:11">
      <c r="B133" s="124"/>
      <c r="C133" s="124"/>
      <c r="D133" s="137"/>
      <c r="E133" s="137"/>
      <c r="F133" s="137"/>
      <c r="G133" s="137"/>
      <c r="H133" s="137"/>
      <c r="I133" s="125"/>
      <c r="J133" s="125"/>
      <c r="K133" s="125"/>
    </row>
    <row r="134" spans="2:11">
      <c r="B134" s="124"/>
      <c r="C134" s="124"/>
      <c r="D134" s="137"/>
      <c r="E134" s="137"/>
      <c r="F134" s="137"/>
      <c r="G134" s="137"/>
      <c r="H134" s="137"/>
      <c r="I134" s="125"/>
      <c r="J134" s="125"/>
      <c r="K134" s="125"/>
    </row>
    <row r="135" spans="2:11">
      <c r="B135" s="124"/>
      <c r="C135" s="124"/>
      <c r="D135" s="137"/>
      <c r="E135" s="137"/>
      <c r="F135" s="137"/>
      <c r="G135" s="137"/>
      <c r="H135" s="137"/>
      <c r="I135" s="125"/>
      <c r="J135" s="125"/>
      <c r="K135" s="125"/>
    </row>
    <row r="136" spans="2:11">
      <c r="B136" s="124"/>
      <c r="C136" s="124"/>
      <c r="D136" s="137"/>
      <c r="E136" s="137"/>
      <c r="F136" s="137"/>
      <c r="G136" s="137"/>
      <c r="H136" s="137"/>
      <c r="I136" s="125"/>
      <c r="J136" s="125"/>
      <c r="K136" s="125"/>
    </row>
    <row r="137" spans="2:11">
      <c r="B137" s="124"/>
      <c r="C137" s="124"/>
      <c r="D137" s="137"/>
      <c r="E137" s="137"/>
      <c r="F137" s="137"/>
      <c r="G137" s="137"/>
      <c r="H137" s="137"/>
      <c r="I137" s="125"/>
      <c r="J137" s="125"/>
      <c r="K137" s="125"/>
    </row>
    <row r="138" spans="2:11">
      <c r="B138" s="124"/>
      <c r="C138" s="124"/>
      <c r="D138" s="137"/>
      <c r="E138" s="137"/>
      <c r="F138" s="137"/>
      <c r="G138" s="137"/>
      <c r="H138" s="137"/>
      <c r="I138" s="125"/>
      <c r="J138" s="125"/>
      <c r="K138" s="125"/>
    </row>
    <row r="139" spans="2:11">
      <c r="B139" s="124"/>
      <c r="C139" s="124"/>
      <c r="D139" s="137"/>
      <c r="E139" s="137"/>
      <c r="F139" s="137"/>
      <c r="G139" s="137"/>
      <c r="H139" s="137"/>
      <c r="I139" s="125"/>
      <c r="J139" s="125"/>
      <c r="K139" s="125"/>
    </row>
    <row r="140" spans="2:11">
      <c r="B140" s="124"/>
      <c r="C140" s="124"/>
      <c r="D140" s="137"/>
      <c r="E140" s="137"/>
      <c r="F140" s="137"/>
      <c r="G140" s="137"/>
      <c r="H140" s="137"/>
      <c r="I140" s="125"/>
      <c r="J140" s="125"/>
      <c r="K140" s="125"/>
    </row>
    <row r="141" spans="2:11">
      <c r="B141" s="124"/>
      <c r="C141" s="124"/>
      <c r="D141" s="137"/>
      <c r="E141" s="137"/>
      <c r="F141" s="137"/>
      <c r="G141" s="137"/>
      <c r="H141" s="137"/>
      <c r="I141" s="125"/>
      <c r="J141" s="125"/>
      <c r="K141" s="125"/>
    </row>
    <row r="142" spans="2:11">
      <c r="B142" s="124"/>
      <c r="C142" s="124"/>
      <c r="D142" s="137"/>
      <c r="E142" s="137"/>
      <c r="F142" s="137"/>
      <c r="G142" s="137"/>
      <c r="H142" s="137"/>
      <c r="I142" s="125"/>
      <c r="J142" s="125"/>
      <c r="K142" s="125"/>
    </row>
    <row r="143" spans="2:11">
      <c r="B143" s="124"/>
      <c r="C143" s="124"/>
      <c r="D143" s="137"/>
      <c r="E143" s="137"/>
      <c r="F143" s="137"/>
      <c r="G143" s="137"/>
      <c r="H143" s="137"/>
      <c r="I143" s="125"/>
      <c r="J143" s="125"/>
      <c r="K143" s="125"/>
    </row>
    <row r="144" spans="2:11">
      <c r="B144" s="124"/>
      <c r="C144" s="124"/>
      <c r="D144" s="137"/>
      <c r="E144" s="137"/>
      <c r="F144" s="137"/>
      <c r="G144" s="137"/>
      <c r="H144" s="137"/>
      <c r="I144" s="125"/>
      <c r="J144" s="125"/>
      <c r="K144" s="125"/>
    </row>
    <row r="145" spans="2:11">
      <c r="B145" s="124"/>
      <c r="C145" s="124"/>
      <c r="D145" s="137"/>
      <c r="E145" s="137"/>
      <c r="F145" s="137"/>
      <c r="G145" s="137"/>
      <c r="H145" s="137"/>
      <c r="I145" s="125"/>
      <c r="J145" s="125"/>
      <c r="K145" s="125"/>
    </row>
    <row r="146" spans="2:11">
      <c r="B146" s="124"/>
      <c r="C146" s="124"/>
      <c r="D146" s="137"/>
      <c r="E146" s="137"/>
      <c r="F146" s="137"/>
      <c r="G146" s="137"/>
      <c r="H146" s="137"/>
      <c r="I146" s="125"/>
      <c r="J146" s="125"/>
      <c r="K146" s="125"/>
    </row>
    <row r="147" spans="2:11">
      <c r="B147" s="124"/>
      <c r="C147" s="124"/>
      <c r="D147" s="137"/>
      <c r="E147" s="137"/>
      <c r="F147" s="137"/>
      <c r="G147" s="137"/>
      <c r="H147" s="137"/>
      <c r="I147" s="125"/>
      <c r="J147" s="125"/>
      <c r="K147" s="125"/>
    </row>
    <row r="148" spans="2:11">
      <c r="B148" s="124"/>
      <c r="C148" s="124"/>
      <c r="D148" s="137"/>
      <c r="E148" s="137"/>
      <c r="F148" s="137"/>
      <c r="G148" s="137"/>
      <c r="H148" s="137"/>
      <c r="I148" s="125"/>
      <c r="J148" s="125"/>
      <c r="K148" s="125"/>
    </row>
    <row r="149" spans="2:11">
      <c r="B149" s="124"/>
      <c r="C149" s="124"/>
      <c r="D149" s="137"/>
      <c r="E149" s="137"/>
      <c r="F149" s="137"/>
      <c r="G149" s="137"/>
      <c r="H149" s="137"/>
      <c r="I149" s="125"/>
      <c r="J149" s="125"/>
      <c r="K149" s="125"/>
    </row>
    <row r="150" spans="2:11">
      <c r="B150" s="124"/>
      <c r="C150" s="124"/>
      <c r="D150" s="137"/>
      <c r="E150" s="137"/>
      <c r="F150" s="137"/>
      <c r="G150" s="137"/>
      <c r="H150" s="137"/>
      <c r="I150" s="125"/>
      <c r="J150" s="125"/>
      <c r="K150" s="125"/>
    </row>
    <row r="151" spans="2:11">
      <c r="B151" s="124"/>
      <c r="C151" s="124"/>
      <c r="D151" s="137"/>
      <c r="E151" s="137"/>
      <c r="F151" s="137"/>
      <c r="G151" s="137"/>
      <c r="H151" s="137"/>
      <c r="I151" s="125"/>
      <c r="J151" s="125"/>
      <c r="K151" s="125"/>
    </row>
    <row r="152" spans="2:11">
      <c r="B152" s="124"/>
      <c r="C152" s="124"/>
      <c r="D152" s="137"/>
      <c r="E152" s="137"/>
      <c r="F152" s="137"/>
      <c r="G152" s="137"/>
      <c r="H152" s="137"/>
      <c r="I152" s="125"/>
      <c r="J152" s="125"/>
      <c r="K152" s="125"/>
    </row>
    <row r="153" spans="2:11">
      <c r="B153" s="124"/>
      <c r="C153" s="124"/>
      <c r="D153" s="137"/>
      <c r="E153" s="137"/>
      <c r="F153" s="137"/>
      <c r="G153" s="137"/>
      <c r="H153" s="137"/>
      <c r="I153" s="125"/>
      <c r="J153" s="125"/>
      <c r="K153" s="125"/>
    </row>
    <row r="154" spans="2:11">
      <c r="B154" s="124"/>
      <c r="C154" s="124"/>
      <c r="D154" s="137"/>
      <c r="E154" s="137"/>
      <c r="F154" s="137"/>
      <c r="G154" s="137"/>
      <c r="H154" s="137"/>
      <c r="I154" s="125"/>
      <c r="J154" s="125"/>
      <c r="K154" s="125"/>
    </row>
    <row r="155" spans="2:11">
      <c r="B155" s="124"/>
      <c r="C155" s="124"/>
      <c r="D155" s="137"/>
      <c r="E155" s="137"/>
      <c r="F155" s="137"/>
      <c r="G155" s="137"/>
      <c r="H155" s="137"/>
      <c r="I155" s="125"/>
      <c r="J155" s="125"/>
      <c r="K155" s="125"/>
    </row>
    <row r="156" spans="2:11">
      <c r="B156" s="124"/>
      <c r="C156" s="124"/>
      <c r="D156" s="137"/>
      <c r="E156" s="137"/>
      <c r="F156" s="137"/>
      <c r="G156" s="137"/>
      <c r="H156" s="137"/>
      <c r="I156" s="125"/>
      <c r="J156" s="125"/>
      <c r="K156" s="125"/>
    </row>
    <row r="157" spans="2:11">
      <c r="B157" s="124"/>
      <c r="C157" s="124"/>
      <c r="D157" s="137"/>
      <c r="E157" s="137"/>
      <c r="F157" s="137"/>
      <c r="G157" s="137"/>
      <c r="H157" s="137"/>
      <c r="I157" s="125"/>
      <c r="J157" s="125"/>
      <c r="K157" s="125"/>
    </row>
    <row r="158" spans="2:11">
      <c r="B158" s="124"/>
      <c r="C158" s="124"/>
      <c r="D158" s="137"/>
      <c r="E158" s="137"/>
      <c r="F158" s="137"/>
      <c r="G158" s="137"/>
      <c r="H158" s="137"/>
      <c r="I158" s="125"/>
      <c r="J158" s="125"/>
      <c r="K158" s="125"/>
    </row>
    <row r="159" spans="2:11">
      <c r="B159" s="124"/>
      <c r="C159" s="124"/>
      <c r="D159" s="137"/>
      <c r="E159" s="137"/>
      <c r="F159" s="137"/>
      <c r="G159" s="137"/>
      <c r="H159" s="137"/>
      <c r="I159" s="125"/>
      <c r="J159" s="125"/>
      <c r="K159" s="125"/>
    </row>
    <row r="160" spans="2:11">
      <c r="B160" s="124"/>
      <c r="C160" s="124"/>
      <c r="D160" s="137"/>
      <c r="E160" s="137"/>
      <c r="F160" s="137"/>
      <c r="G160" s="137"/>
      <c r="H160" s="137"/>
      <c r="I160" s="125"/>
      <c r="J160" s="125"/>
      <c r="K160" s="125"/>
    </row>
    <row r="161" spans="2:11">
      <c r="B161" s="124"/>
      <c r="C161" s="124"/>
      <c r="D161" s="137"/>
      <c r="E161" s="137"/>
      <c r="F161" s="137"/>
      <c r="G161" s="137"/>
      <c r="H161" s="137"/>
      <c r="I161" s="125"/>
      <c r="J161" s="125"/>
      <c r="K161" s="125"/>
    </row>
    <row r="162" spans="2:11">
      <c r="B162" s="124"/>
      <c r="C162" s="124"/>
      <c r="D162" s="137"/>
      <c r="E162" s="137"/>
      <c r="F162" s="137"/>
      <c r="G162" s="137"/>
      <c r="H162" s="137"/>
      <c r="I162" s="125"/>
      <c r="J162" s="125"/>
      <c r="K162" s="125"/>
    </row>
    <row r="163" spans="2:11">
      <c r="B163" s="124"/>
      <c r="C163" s="124"/>
      <c r="D163" s="137"/>
      <c r="E163" s="137"/>
      <c r="F163" s="137"/>
      <c r="G163" s="137"/>
      <c r="H163" s="137"/>
      <c r="I163" s="125"/>
      <c r="J163" s="125"/>
      <c r="K163" s="125"/>
    </row>
    <row r="164" spans="2:11">
      <c r="B164" s="124"/>
      <c r="C164" s="124"/>
      <c r="D164" s="137"/>
      <c r="E164" s="137"/>
      <c r="F164" s="137"/>
      <c r="G164" s="137"/>
      <c r="H164" s="137"/>
      <c r="I164" s="125"/>
      <c r="J164" s="125"/>
      <c r="K164" s="125"/>
    </row>
    <row r="165" spans="2:11">
      <c r="B165" s="124"/>
      <c r="C165" s="124"/>
      <c r="D165" s="137"/>
      <c r="E165" s="137"/>
      <c r="F165" s="137"/>
      <c r="G165" s="137"/>
      <c r="H165" s="137"/>
      <c r="I165" s="125"/>
      <c r="J165" s="125"/>
      <c r="K165" s="125"/>
    </row>
    <row r="166" spans="2:11">
      <c r="B166" s="124"/>
      <c r="C166" s="124"/>
      <c r="D166" s="137"/>
      <c r="E166" s="137"/>
      <c r="F166" s="137"/>
      <c r="G166" s="137"/>
      <c r="H166" s="137"/>
      <c r="I166" s="125"/>
      <c r="J166" s="125"/>
      <c r="K166" s="125"/>
    </row>
    <row r="167" spans="2:11">
      <c r="B167" s="124"/>
      <c r="C167" s="124"/>
      <c r="D167" s="137"/>
      <c r="E167" s="137"/>
      <c r="F167" s="137"/>
      <c r="G167" s="137"/>
      <c r="H167" s="137"/>
      <c r="I167" s="125"/>
      <c r="J167" s="125"/>
      <c r="K167" s="125"/>
    </row>
    <row r="168" spans="2:11">
      <c r="B168" s="124"/>
      <c r="C168" s="124"/>
      <c r="D168" s="137"/>
      <c r="E168" s="137"/>
      <c r="F168" s="137"/>
      <c r="G168" s="137"/>
      <c r="H168" s="137"/>
      <c r="I168" s="125"/>
      <c r="J168" s="125"/>
      <c r="K168" s="125"/>
    </row>
    <row r="169" spans="2:11">
      <c r="B169" s="124"/>
      <c r="C169" s="124"/>
      <c r="D169" s="137"/>
      <c r="E169" s="137"/>
      <c r="F169" s="137"/>
      <c r="G169" s="137"/>
      <c r="H169" s="137"/>
      <c r="I169" s="125"/>
      <c r="J169" s="125"/>
      <c r="K169" s="125"/>
    </row>
    <row r="170" spans="2:11">
      <c r="B170" s="124"/>
      <c r="C170" s="124"/>
      <c r="D170" s="137"/>
      <c r="E170" s="137"/>
      <c r="F170" s="137"/>
      <c r="G170" s="137"/>
      <c r="H170" s="137"/>
      <c r="I170" s="125"/>
      <c r="J170" s="125"/>
      <c r="K170" s="125"/>
    </row>
    <row r="171" spans="2:11">
      <c r="B171" s="124"/>
      <c r="C171" s="124"/>
      <c r="D171" s="137"/>
      <c r="E171" s="137"/>
      <c r="F171" s="137"/>
      <c r="G171" s="137"/>
      <c r="H171" s="137"/>
      <c r="I171" s="125"/>
      <c r="J171" s="125"/>
      <c r="K171" s="125"/>
    </row>
    <row r="172" spans="2:11">
      <c r="B172" s="124"/>
      <c r="C172" s="124"/>
      <c r="D172" s="137"/>
      <c r="E172" s="137"/>
      <c r="F172" s="137"/>
      <c r="G172" s="137"/>
      <c r="H172" s="137"/>
      <c r="I172" s="125"/>
      <c r="J172" s="125"/>
      <c r="K172" s="125"/>
    </row>
    <row r="173" spans="2:11">
      <c r="B173" s="124"/>
      <c r="C173" s="124"/>
      <c r="D173" s="137"/>
      <c r="E173" s="137"/>
      <c r="F173" s="137"/>
      <c r="G173" s="137"/>
      <c r="H173" s="137"/>
      <c r="I173" s="125"/>
      <c r="J173" s="125"/>
      <c r="K173" s="125"/>
    </row>
    <row r="174" spans="2:11">
      <c r="B174" s="124"/>
      <c r="C174" s="124"/>
      <c r="D174" s="137"/>
      <c r="E174" s="137"/>
      <c r="F174" s="137"/>
      <c r="G174" s="137"/>
      <c r="H174" s="137"/>
      <c r="I174" s="125"/>
      <c r="J174" s="125"/>
      <c r="K174" s="125"/>
    </row>
    <row r="175" spans="2:11">
      <c r="B175" s="124"/>
      <c r="C175" s="124"/>
      <c r="D175" s="137"/>
      <c r="E175" s="137"/>
      <c r="F175" s="137"/>
      <c r="G175" s="137"/>
      <c r="H175" s="137"/>
      <c r="I175" s="125"/>
      <c r="J175" s="125"/>
      <c r="K175" s="125"/>
    </row>
    <row r="176" spans="2:11">
      <c r="B176" s="124"/>
      <c r="C176" s="124"/>
      <c r="D176" s="137"/>
      <c r="E176" s="137"/>
      <c r="F176" s="137"/>
      <c r="G176" s="137"/>
      <c r="H176" s="137"/>
      <c r="I176" s="125"/>
      <c r="J176" s="125"/>
      <c r="K176" s="125"/>
    </row>
    <row r="177" spans="2:11">
      <c r="B177" s="124"/>
      <c r="C177" s="124"/>
      <c r="D177" s="137"/>
      <c r="E177" s="137"/>
      <c r="F177" s="137"/>
      <c r="G177" s="137"/>
      <c r="H177" s="137"/>
      <c r="I177" s="125"/>
      <c r="J177" s="125"/>
      <c r="K177" s="125"/>
    </row>
    <row r="178" spans="2:11">
      <c r="B178" s="124"/>
      <c r="C178" s="124"/>
      <c r="D178" s="137"/>
      <c r="E178" s="137"/>
      <c r="F178" s="137"/>
      <c r="G178" s="137"/>
      <c r="H178" s="137"/>
      <c r="I178" s="125"/>
      <c r="J178" s="125"/>
      <c r="K178" s="125"/>
    </row>
    <row r="179" spans="2:11">
      <c r="B179" s="124"/>
      <c r="C179" s="124"/>
      <c r="D179" s="137"/>
      <c r="E179" s="137"/>
      <c r="F179" s="137"/>
      <c r="G179" s="137"/>
      <c r="H179" s="137"/>
      <c r="I179" s="125"/>
      <c r="J179" s="125"/>
      <c r="K179" s="125"/>
    </row>
    <row r="180" spans="2:11">
      <c r="B180" s="124"/>
      <c r="C180" s="124"/>
      <c r="D180" s="137"/>
      <c r="E180" s="137"/>
      <c r="F180" s="137"/>
      <c r="G180" s="137"/>
      <c r="H180" s="137"/>
      <c r="I180" s="125"/>
      <c r="J180" s="125"/>
      <c r="K180" s="125"/>
    </row>
    <row r="181" spans="2:11">
      <c r="B181" s="124"/>
      <c r="C181" s="124"/>
      <c r="D181" s="137"/>
      <c r="E181" s="137"/>
      <c r="F181" s="137"/>
      <c r="G181" s="137"/>
      <c r="H181" s="137"/>
      <c r="I181" s="125"/>
      <c r="J181" s="125"/>
      <c r="K181" s="125"/>
    </row>
    <row r="182" spans="2:11">
      <c r="B182" s="124"/>
      <c r="C182" s="124"/>
      <c r="D182" s="137"/>
      <c r="E182" s="137"/>
      <c r="F182" s="137"/>
      <c r="G182" s="137"/>
      <c r="H182" s="137"/>
      <c r="I182" s="125"/>
      <c r="J182" s="125"/>
      <c r="K182" s="125"/>
    </row>
    <row r="183" spans="2:11">
      <c r="B183" s="124"/>
      <c r="C183" s="124"/>
      <c r="D183" s="137"/>
      <c r="E183" s="137"/>
      <c r="F183" s="137"/>
      <c r="G183" s="137"/>
      <c r="H183" s="137"/>
      <c r="I183" s="125"/>
      <c r="J183" s="125"/>
      <c r="K183" s="125"/>
    </row>
    <row r="184" spans="2:11">
      <c r="B184" s="124"/>
      <c r="C184" s="124"/>
      <c r="D184" s="137"/>
      <c r="E184" s="137"/>
      <c r="F184" s="137"/>
      <c r="G184" s="137"/>
      <c r="H184" s="137"/>
      <c r="I184" s="125"/>
      <c r="J184" s="125"/>
      <c r="K184" s="125"/>
    </row>
    <row r="185" spans="2:11">
      <c r="B185" s="124"/>
      <c r="C185" s="124"/>
      <c r="D185" s="137"/>
      <c r="E185" s="137"/>
      <c r="F185" s="137"/>
      <c r="G185" s="137"/>
      <c r="H185" s="137"/>
      <c r="I185" s="125"/>
      <c r="J185" s="125"/>
      <c r="K185" s="125"/>
    </row>
    <row r="186" spans="2:11">
      <c r="B186" s="124"/>
      <c r="C186" s="124"/>
      <c r="D186" s="137"/>
      <c r="E186" s="137"/>
      <c r="F186" s="137"/>
      <c r="G186" s="137"/>
      <c r="H186" s="137"/>
      <c r="I186" s="125"/>
      <c r="J186" s="125"/>
      <c r="K186" s="125"/>
    </row>
    <row r="187" spans="2:11">
      <c r="B187" s="124"/>
      <c r="C187" s="124"/>
      <c r="D187" s="137"/>
      <c r="E187" s="137"/>
      <c r="F187" s="137"/>
      <c r="G187" s="137"/>
      <c r="H187" s="137"/>
      <c r="I187" s="125"/>
      <c r="J187" s="125"/>
      <c r="K187" s="125"/>
    </row>
    <row r="188" spans="2:11">
      <c r="B188" s="124"/>
      <c r="C188" s="124"/>
      <c r="D188" s="137"/>
      <c r="E188" s="137"/>
      <c r="F188" s="137"/>
      <c r="G188" s="137"/>
      <c r="H188" s="137"/>
      <c r="I188" s="125"/>
      <c r="J188" s="125"/>
      <c r="K188" s="125"/>
    </row>
    <row r="189" spans="2:11">
      <c r="B189" s="124"/>
      <c r="C189" s="124"/>
      <c r="D189" s="137"/>
      <c r="E189" s="137"/>
      <c r="F189" s="137"/>
      <c r="G189" s="137"/>
      <c r="H189" s="137"/>
      <c r="I189" s="125"/>
      <c r="J189" s="125"/>
      <c r="K189" s="125"/>
    </row>
    <row r="190" spans="2:11">
      <c r="B190" s="124"/>
      <c r="C190" s="124"/>
      <c r="D190" s="137"/>
      <c r="E190" s="137"/>
      <c r="F190" s="137"/>
      <c r="G190" s="137"/>
      <c r="H190" s="137"/>
      <c r="I190" s="125"/>
      <c r="J190" s="125"/>
      <c r="K190" s="125"/>
    </row>
    <row r="191" spans="2:11">
      <c r="B191" s="124"/>
      <c r="C191" s="124"/>
      <c r="D191" s="137"/>
      <c r="E191" s="137"/>
      <c r="F191" s="137"/>
      <c r="G191" s="137"/>
      <c r="H191" s="137"/>
      <c r="I191" s="125"/>
      <c r="J191" s="125"/>
      <c r="K191" s="125"/>
    </row>
    <row r="192" spans="2:11">
      <c r="B192" s="124"/>
      <c r="C192" s="124"/>
      <c r="D192" s="137"/>
      <c r="E192" s="137"/>
      <c r="F192" s="137"/>
      <c r="G192" s="137"/>
      <c r="H192" s="137"/>
      <c r="I192" s="125"/>
      <c r="J192" s="125"/>
      <c r="K192" s="125"/>
    </row>
    <row r="193" spans="2:11">
      <c r="B193" s="124"/>
      <c r="C193" s="124"/>
      <c r="D193" s="137"/>
      <c r="E193" s="137"/>
      <c r="F193" s="137"/>
      <c r="G193" s="137"/>
      <c r="H193" s="137"/>
      <c r="I193" s="125"/>
      <c r="J193" s="125"/>
      <c r="K193" s="125"/>
    </row>
    <row r="194" spans="2:11">
      <c r="B194" s="124"/>
      <c r="C194" s="124"/>
      <c r="D194" s="137"/>
      <c r="E194" s="137"/>
      <c r="F194" s="137"/>
      <c r="G194" s="137"/>
      <c r="H194" s="137"/>
      <c r="I194" s="125"/>
      <c r="J194" s="125"/>
      <c r="K194" s="125"/>
    </row>
    <row r="195" spans="2:11">
      <c r="B195" s="124"/>
      <c r="C195" s="124"/>
      <c r="D195" s="137"/>
      <c r="E195" s="137"/>
      <c r="F195" s="137"/>
      <c r="G195" s="137"/>
      <c r="H195" s="137"/>
      <c r="I195" s="125"/>
      <c r="J195" s="125"/>
      <c r="K195" s="125"/>
    </row>
    <row r="196" spans="2:11">
      <c r="B196" s="124"/>
      <c r="C196" s="124"/>
      <c r="D196" s="137"/>
      <c r="E196" s="137"/>
      <c r="F196" s="137"/>
      <c r="G196" s="137"/>
      <c r="H196" s="137"/>
      <c r="I196" s="125"/>
      <c r="J196" s="125"/>
      <c r="K196" s="125"/>
    </row>
    <row r="197" spans="2:11">
      <c r="B197" s="124"/>
      <c r="C197" s="124"/>
      <c r="D197" s="137"/>
      <c r="E197" s="137"/>
      <c r="F197" s="137"/>
      <c r="G197" s="137"/>
      <c r="H197" s="137"/>
      <c r="I197" s="125"/>
      <c r="J197" s="125"/>
      <c r="K197" s="125"/>
    </row>
    <row r="198" spans="2:11">
      <c r="B198" s="124"/>
      <c r="C198" s="124"/>
      <c r="D198" s="137"/>
      <c r="E198" s="137"/>
      <c r="F198" s="137"/>
      <c r="G198" s="137"/>
      <c r="H198" s="137"/>
      <c r="I198" s="125"/>
      <c r="J198" s="125"/>
      <c r="K198" s="125"/>
    </row>
    <row r="199" spans="2:11">
      <c r="B199" s="124"/>
      <c r="C199" s="124"/>
      <c r="D199" s="137"/>
      <c r="E199" s="137"/>
      <c r="F199" s="137"/>
      <c r="G199" s="137"/>
      <c r="H199" s="137"/>
      <c r="I199" s="125"/>
      <c r="J199" s="125"/>
      <c r="K199" s="125"/>
    </row>
    <row r="200" spans="2:11">
      <c r="B200" s="124"/>
      <c r="C200" s="124"/>
      <c r="D200" s="137"/>
      <c r="E200" s="137"/>
      <c r="F200" s="137"/>
      <c r="G200" s="137"/>
      <c r="H200" s="137"/>
      <c r="I200" s="125"/>
      <c r="J200" s="125"/>
      <c r="K200" s="125"/>
    </row>
    <row r="201" spans="2:11">
      <c r="B201" s="124"/>
      <c r="C201" s="124"/>
      <c r="D201" s="137"/>
      <c r="E201" s="137"/>
      <c r="F201" s="137"/>
      <c r="G201" s="137"/>
      <c r="H201" s="137"/>
      <c r="I201" s="125"/>
      <c r="J201" s="125"/>
      <c r="K201" s="125"/>
    </row>
    <row r="202" spans="2:11">
      <c r="B202" s="124"/>
      <c r="C202" s="124"/>
      <c r="D202" s="137"/>
      <c r="E202" s="137"/>
      <c r="F202" s="137"/>
      <c r="G202" s="137"/>
      <c r="H202" s="137"/>
      <c r="I202" s="125"/>
      <c r="J202" s="125"/>
      <c r="K202" s="125"/>
    </row>
    <row r="203" spans="2:11">
      <c r="B203" s="124"/>
      <c r="C203" s="124"/>
      <c r="D203" s="137"/>
      <c r="E203" s="137"/>
      <c r="F203" s="137"/>
      <c r="G203" s="137"/>
      <c r="H203" s="137"/>
      <c r="I203" s="125"/>
      <c r="J203" s="125"/>
      <c r="K203" s="125"/>
    </row>
    <row r="204" spans="2:11">
      <c r="B204" s="124"/>
      <c r="C204" s="124"/>
      <c r="D204" s="137"/>
      <c r="E204" s="137"/>
      <c r="F204" s="137"/>
      <c r="G204" s="137"/>
      <c r="H204" s="137"/>
      <c r="I204" s="125"/>
      <c r="J204" s="125"/>
      <c r="K204" s="125"/>
    </row>
    <row r="205" spans="2:11">
      <c r="B205" s="124"/>
      <c r="C205" s="124"/>
      <c r="D205" s="137"/>
      <c r="E205" s="137"/>
      <c r="F205" s="137"/>
      <c r="G205" s="137"/>
      <c r="H205" s="137"/>
      <c r="I205" s="125"/>
      <c r="J205" s="125"/>
      <c r="K205" s="125"/>
    </row>
    <row r="206" spans="2:11">
      <c r="B206" s="124"/>
      <c r="C206" s="124"/>
      <c r="D206" s="137"/>
      <c r="E206" s="137"/>
      <c r="F206" s="137"/>
      <c r="G206" s="137"/>
      <c r="H206" s="137"/>
      <c r="I206" s="125"/>
      <c r="J206" s="125"/>
      <c r="K206" s="125"/>
    </row>
    <row r="207" spans="2:11">
      <c r="B207" s="124"/>
      <c r="C207" s="124"/>
      <c r="D207" s="137"/>
      <c r="E207" s="137"/>
      <c r="F207" s="137"/>
      <c r="G207" s="137"/>
      <c r="H207" s="137"/>
      <c r="I207" s="125"/>
      <c r="J207" s="125"/>
      <c r="K207" s="125"/>
    </row>
    <row r="208" spans="2:11">
      <c r="B208" s="124"/>
      <c r="C208" s="124"/>
      <c r="D208" s="137"/>
      <c r="E208" s="137"/>
      <c r="F208" s="137"/>
      <c r="G208" s="137"/>
      <c r="H208" s="137"/>
      <c r="I208" s="125"/>
      <c r="J208" s="125"/>
      <c r="K208" s="125"/>
    </row>
    <row r="209" spans="2:11">
      <c r="B209" s="124"/>
      <c r="C209" s="124"/>
      <c r="D209" s="137"/>
      <c r="E209" s="137"/>
      <c r="F209" s="137"/>
      <c r="G209" s="137"/>
      <c r="H209" s="137"/>
      <c r="I209" s="125"/>
      <c r="J209" s="125"/>
      <c r="K209" s="125"/>
    </row>
    <row r="210" spans="2:11">
      <c r="B210" s="124"/>
      <c r="C210" s="124"/>
      <c r="D210" s="137"/>
      <c r="E210" s="137"/>
      <c r="F210" s="137"/>
      <c r="G210" s="137"/>
      <c r="H210" s="137"/>
      <c r="I210" s="125"/>
      <c r="J210" s="125"/>
      <c r="K210" s="125"/>
    </row>
    <row r="211" spans="2:11">
      <c r="B211" s="124"/>
      <c r="C211" s="124"/>
      <c r="D211" s="137"/>
      <c r="E211" s="137"/>
      <c r="F211" s="137"/>
      <c r="G211" s="137"/>
      <c r="H211" s="137"/>
      <c r="I211" s="125"/>
      <c r="J211" s="125"/>
      <c r="K211" s="125"/>
    </row>
    <row r="212" spans="2:11">
      <c r="B212" s="124"/>
      <c r="C212" s="124"/>
      <c r="D212" s="137"/>
      <c r="E212" s="137"/>
      <c r="F212" s="137"/>
      <c r="G212" s="137"/>
      <c r="H212" s="137"/>
      <c r="I212" s="125"/>
      <c r="J212" s="125"/>
      <c r="K212" s="125"/>
    </row>
    <row r="213" spans="2:11">
      <c r="B213" s="124"/>
      <c r="C213" s="124"/>
      <c r="D213" s="137"/>
      <c r="E213" s="137"/>
      <c r="F213" s="137"/>
      <c r="G213" s="137"/>
      <c r="H213" s="137"/>
      <c r="I213" s="125"/>
      <c r="J213" s="125"/>
      <c r="K213" s="125"/>
    </row>
    <row r="214" spans="2:11">
      <c r="B214" s="124"/>
      <c r="C214" s="124"/>
      <c r="D214" s="137"/>
      <c r="E214" s="137"/>
      <c r="F214" s="137"/>
      <c r="G214" s="137"/>
      <c r="H214" s="137"/>
      <c r="I214" s="125"/>
      <c r="J214" s="125"/>
      <c r="K214" s="125"/>
    </row>
    <row r="215" spans="2:11">
      <c r="B215" s="124"/>
      <c r="C215" s="124"/>
      <c r="D215" s="137"/>
      <c r="E215" s="137"/>
      <c r="F215" s="137"/>
      <c r="G215" s="137"/>
      <c r="H215" s="137"/>
      <c r="I215" s="125"/>
      <c r="J215" s="125"/>
      <c r="K215" s="125"/>
    </row>
    <row r="216" spans="2:11">
      <c r="B216" s="124"/>
      <c r="C216" s="124"/>
      <c r="D216" s="137"/>
      <c r="E216" s="137"/>
      <c r="F216" s="137"/>
      <c r="G216" s="137"/>
      <c r="H216" s="137"/>
      <c r="I216" s="125"/>
      <c r="J216" s="125"/>
      <c r="K216" s="125"/>
    </row>
    <row r="217" spans="2:11">
      <c r="B217" s="124"/>
      <c r="C217" s="124"/>
      <c r="D217" s="137"/>
      <c r="E217" s="137"/>
      <c r="F217" s="137"/>
      <c r="G217" s="137"/>
      <c r="H217" s="137"/>
      <c r="I217" s="125"/>
      <c r="J217" s="125"/>
      <c r="K217" s="125"/>
    </row>
    <row r="218" spans="2:11">
      <c r="B218" s="124"/>
      <c r="C218" s="124"/>
      <c r="D218" s="137"/>
      <c r="E218" s="137"/>
      <c r="F218" s="137"/>
      <c r="G218" s="137"/>
      <c r="H218" s="137"/>
      <c r="I218" s="125"/>
      <c r="J218" s="125"/>
      <c r="K218" s="125"/>
    </row>
    <row r="219" spans="2:11">
      <c r="B219" s="124"/>
      <c r="C219" s="124"/>
      <c r="D219" s="137"/>
      <c r="E219" s="137"/>
      <c r="F219" s="137"/>
      <c r="G219" s="137"/>
      <c r="H219" s="137"/>
      <c r="I219" s="125"/>
      <c r="J219" s="125"/>
      <c r="K219" s="125"/>
    </row>
    <row r="220" spans="2:11">
      <c r="B220" s="124"/>
      <c r="C220" s="124"/>
      <c r="D220" s="137"/>
      <c r="E220" s="137"/>
      <c r="F220" s="137"/>
      <c r="G220" s="137"/>
      <c r="H220" s="137"/>
      <c r="I220" s="125"/>
      <c r="J220" s="125"/>
      <c r="K220" s="125"/>
    </row>
    <row r="221" spans="2:11">
      <c r="B221" s="124"/>
      <c r="C221" s="124"/>
      <c r="D221" s="137"/>
      <c r="E221" s="137"/>
      <c r="F221" s="137"/>
      <c r="G221" s="137"/>
      <c r="H221" s="137"/>
      <c r="I221" s="125"/>
      <c r="J221" s="125"/>
      <c r="K221" s="125"/>
    </row>
    <row r="222" spans="2:11">
      <c r="B222" s="124"/>
      <c r="C222" s="124"/>
      <c r="D222" s="137"/>
      <c r="E222" s="137"/>
      <c r="F222" s="137"/>
      <c r="G222" s="137"/>
      <c r="H222" s="137"/>
      <c r="I222" s="125"/>
      <c r="J222" s="125"/>
      <c r="K222" s="125"/>
    </row>
    <row r="223" spans="2:11">
      <c r="B223" s="124"/>
      <c r="C223" s="124"/>
      <c r="D223" s="137"/>
      <c r="E223" s="137"/>
      <c r="F223" s="137"/>
      <c r="G223" s="137"/>
      <c r="H223" s="137"/>
      <c r="I223" s="125"/>
      <c r="J223" s="125"/>
      <c r="K223" s="125"/>
    </row>
    <row r="224" spans="2:11">
      <c r="B224" s="124"/>
      <c r="C224" s="124"/>
      <c r="D224" s="137"/>
      <c r="E224" s="137"/>
      <c r="F224" s="137"/>
      <c r="G224" s="137"/>
      <c r="H224" s="137"/>
      <c r="I224" s="125"/>
      <c r="J224" s="125"/>
      <c r="K224" s="125"/>
    </row>
    <row r="225" spans="2:11">
      <c r="B225" s="124"/>
      <c r="C225" s="124"/>
      <c r="D225" s="137"/>
      <c r="E225" s="137"/>
      <c r="F225" s="137"/>
      <c r="G225" s="137"/>
      <c r="H225" s="137"/>
      <c r="I225" s="125"/>
      <c r="J225" s="125"/>
      <c r="K225" s="125"/>
    </row>
    <row r="226" spans="2:11">
      <c r="B226" s="124"/>
      <c r="C226" s="124"/>
      <c r="D226" s="137"/>
      <c r="E226" s="137"/>
      <c r="F226" s="137"/>
      <c r="G226" s="137"/>
      <c r="H226" s="137"/>
      <c r="I226" s="125"/>
      <c r="J226" s="125"/>
      <c r="K226" s="125"/>
    </row>
    <row r="227" spans="2:11">
      <c r="B227" s="124"/>
      <c r="C227" s="124"/>
      <c r="D227" s="137"/>
      <c r="E227" s="137"/>
      <c r="F227" s="137"/>
      <c r="G227" s="137"/>
      <c r="H227" s="137"/>
      <c r="I227" s="125"/>
      <c r="J227" s="125"/>
      <c r="K227" s="125"/>
    </row>
    <row r="228" spans="2:11">
      <c r="B228" s="124"/>
      <c r="C228" s="124"/>
      <c r="D228" s="137"/>
      <c r="E228" s="137"/>
      <c r="F228" s="137"/>
      <c r="G228" s="137"/>
      <c r="H228" s="137"/>
      <c r="I228" s="125"/>
      <c r="J228" s="125"/>
      <c r="K228" s="125"/>
    </row>
    <row r="229" spans="2:11">
      <c r="B229" s="124"/>
      <c r="C229" s="124"/>
      <c r="D229" s="137"/>
      <c r="E229" s="137"/>
      <c r="F229" s="137"/>
      <c r="G229" s="137"/>
      <c r="H229" s="137"/>
      <c r="I229" s="125"/>
      <c r="J229" s="125"/>
      <c r="K229" s="125"/>
    </row>
    <row r="230" spans="2:11">
      <c r="B230" s="124"/>
      <c r="C230" s="124"/>
      <c r="D230" s="137"/>
      <c r="E230" s="137"/>
      <c r="F230" s="137"/>
      <c r="G230" s="137"/>
      <c r="H230" s="137"/>
      <c r="I230" s="125"/>
      <c r="J230" s="125"/>
      <c r="K230" s="125"/>
    </row>
    <row r="231" spans="2:11">
      <c r="B231" s="124"/>
      <c r="C231" s="124"/>
      <c r="D231" s="137"/>
      <c r="E231" s="137"/>
      <c r="F231" s="137"/>
      <c r="G231" s="137"/>
      <c r="H231" s="137"/>
      <c r="I231" s="125"/>
      <c r="J231" s="125"/>
      <c r="K231" s="125"/>
    </row>
    <row r="232" spans="2:11">
      <c r="B232" s="124"/>
      <c r="C232" s="124"/>
      <c r="D232" s="137"/>
      <c r="E232" s="137"/>
      <c r="F232" s="137"/>
      <c r="G232" s="137"/>
      <c r="H232" s="137"/>
      <c r="I232" s="125"/>
      <c r="J232" s="125"/>
      <c r="K232" s="125"/>
    </row>
    <row r="233" spans="2:11">
      <c r="B233" s="124"/>
      <c r="C233" s="124"/>
      <c r="D233" s="137"/>
      <c r="E233" s="137"/>
      <c r="F233" s="137"/>
      <c r="G233" s="137"/>
      <c r="H233" s="137"/>
      <c r="I233" s="125"/>
      <c r="J233" s="125"/>
      <c r="K233" s="125"/>
    </row>
    <row r="234" spans="2:11">
      <c r="B234" s="124"/>
      <c r="C234" s="124"/>
      <c r="D234" s="137"/>
      <c r="E234" s="137"/>
      <c r="F234" s="137"/>
      <c r="G234" s="137"/>
      <c r="H234" s="137"/>
      <c r="I234" s="125"/>
      <c r="J234" s="125"/>
      <c r="K234" s="125"/>
    </row>
    <row r="235" spans="2:11">
      <c r="B235" s="124"/>
      <c r="C235" s="124"/>
      <c r="D235" s="137"/>
      <c r="E235" s="137"/>
      <c r="F235" s="137"/>
      <c r="G235" s="137"/>
      <c r="H235" s="137"/>
      <c r="I235" s="125"/>
      <c r="J235" s="125"/>
      <c r="K235" s="125"/>
    </row>
    <row r="236" spans="2:11">
      <c r="B236" s="124"/>
      <c r="C236" s="124"/>
      <c r="D236" s="137"/>
      <c r="E236" s="137"/>
      <c r="F236" s="137"/>
      <c r="G236" s="137"/>
      <c r="H236" s="137"/>
      <c r="I236" s="125"/>
      <c r="J236" s="125"/>
      <c r="K236" s="125"/>
    </row>
    <row r="237" spans="2:11">
      <c r="B237" s="124"/>
      <c r="C237" s="124"/>
      <c r="D237" s="137"/>
      <c r="E237" s="137"/>
      <c r="F237" s="137"/>
      <c r="G237" s="137"/>
      <c r="H237" s="137"/>
      <c r="I237" s="125"/>
      <c r="J237" s="125"/>
      <c r="K237" s="125"/>
    </row>
    <row r="238" spans="2:11">
      <c r="B238" s="124"/>
      <c r="C238" s="124"/>
      <c r="D238" s="137"/>
      <c r="E238" s="137"/>
      <c r="F238" s="137"/>
      <c r="G238" s="137"/>
      <c r="H238" s="137"/>
      <c r="I238" s="125"/>
      <c r="J238" s="125"/>
      <c r="K238" s="125"/>
    </row>
    <row r="239" spans="2:11">
      <c r="B239" s="124"/>
      <c r="C239" s="124"/>
      <c r="D239" s="137"/>
      <c r="E239" s="137"/>
      <c r="F239" s="137"/>
      <c r="G239" s="137"/>
      <c r="H239" s="137"/>
      <c r="I239" s="125"/>
      <c r="J239" s="125"/>
      <c r="K239" s="125"/>
    </row>
    <row r="240" spans="2:11">
      <c r="B240" s="124"/>
      <c r="C240" s="124"/>
      <c r="D240" s="137"/>
      <c r="E240" s="137"/>
      <c r="F240" s="137"/>
      <c r="G240" s="137"/>
      <c r="H240" s="137"/>
      <c r="I240" s="125"/>
      <c r="J240" s="125"/>
      <c r="K240" s="125"/>
    </row>
    <row r="241" spans="2:11">
      <c r="B241" s="124"/>
      <c r="C241" s="124"/>
      <c r="D241" s="137"/>
      <c r="E241" s="137"/>
      <c r="F241" s="137"/>
      <c r="G241" s="137"/>
      <c r="H241" s="137"/>
      <c r="I241" s="125"/>
      <c r="J241" s="125"/>
      <c r="K241" s="125"/>
    </row>
    <row r="242" spans="2:11">
      <c r="B242" s="124"/>
      <c r="C242" s="124"/>
      <c r="D242" s="137"/>
      <c r="E242" s="137"/>
      <c r="F242" s="137"/>
      <c r="G242" s="137"/>
      <c r="H242" s="137"/>
      <c r="I242" s="125"/>
      <c r="J242" s="125"/>
      <c r="K242" s="125"/>
    </row>
    <row r="243" spans="2:11">
      <c r="B243" s="124"/>
      <c r="C243" s="124"/>
      <c r="D243" s="137"/>
      <c r="E243" s="137"/>
      <c r="F243" s="137"/>
      <c r="G243" s="137"/>
      <c r="H243" s="137"/>
      <c r="I243" s="125"/>
      <c r="J243" s="125"/>
      <c r="K243" s="125"/>
    </row>
    <row r="244" spans="2:11">
      <c r="B244" s="124"/>
      <c r="C244" s="124"/>
      <c r="D244" s="137"/>
      <c r="E244" s="137"/>
      <c r="F244" s="137"/>
      <c r="G244" s="137"/>
      <c r="H244" s="137"/>
      <c r="I244" s="125"/>
      <c r="J244" s="125"/>
      <c r="K244" s="125"/>
    </row>
    <row r="245" spans="2:11">
      <c r="B245" s="124"/>
      <c r="C245" s="124"/>
      <c r="D245" s="137"/>
      <c r="E245" s="137"/>
      <c r="F245" s="137"/>
      <c r="G245" s="137"/>
      <c r="H245" s="137"/>
      <c r="I245" s="125"/>
      <c r="J245" s="125"/>
      <c r="K245" s="125"/>
    </row>
    <row r="246" spans="2:11">
      <c r="B246" s="124"/>
      <c r="C246" s="124"/>
      <c r="D246" s="137"/>
      <c r="E246" s="137"/>
      <c r="F246" s="137"/>
      <c r="G246" s="137"/>
      <c r="H246" s="137"/>
      <c r="I246" s="125"/>
      <c r="J246" s="125"/>
      <c r="K246" s="125"/>
    </row>
    <row r="247" spans="2:11">
      <c r="B247" s="124"/>
      <c r="C247" s="124"/>
      <c r="D247" s="137"/>
      <c r="E247" s="137"/>
      <c r="F247" s="137"/>
      <c r="G247" s="137"/>
      <c r="H247" s="137"/>
      <c r="I247" s="125"/>
      <c r="J247" s="125"/>
      <c r="K247" s="125"/>
    </row>
    <row r="248" spans="2:11">
      <c r="B248" s="124"/>
      <c r="C248" s="124"/>
      <c r="D248" s="137"/>
      <c r="E248" s="137"/>
      <c r="F248" s="137"/>
      <c r="G248" s="137"/>
      <c r="H248" s="137"/>
      <c r="I248" s="125"/>
      <c r="J248" s="125"/>
      <c r="K248" s="125"/>
    </row>
    <row r="249" spans="2:11">
      <c r="B249" s="124"/>
      <c r="C249" s="124"/>
      <c r="D249" s="137"/>
      <c r="E249" s="137"/>
      <c r="F249" s="137"/>
      <c r="G249" s="137"/>
      <c r="H249" s="137"/>
      <c r="I249" s="125"/>
      <c r="J249" s="125"/>
      <c r="K249" s="125"/>
    </row>
    <row r="250" spans="2:11">
      <c r="B250" s="124"/>
      <c r="C250" s="124"/>
      <c r="D250" s="137"/>
      <c r="E250" s="137"/>
      <c r="F250" s="137"/>
      <c r="G250" s="137"/>
      <c r="H250" s="137"/>
      <c r="I250" s="125"/>
      <c r="J250" s="125"/>
      <c r="K250" s="125"/>
    </row>
    <row r="251" spans="2:11">
      <c r="B251" s="124"/>
      <c r="C251" s="124"/>
      <c r="D251" s="137"/>
      <c r="E251" s="137"/>
      <c r="F251" s="137"/>
      <c r="G251" s="137"/>
      <c r="H251" s="137"/>
      <c r="I251" s="125"/>
      <c r="J251" s="125"/>
      <c r="K251" s="125"/>
    </row>
    <row r="252" spans="2:11">
      <c r="B252" s="124"/>
      <c r="C252" s="124"/>
      <c r="D252" s="137"/>
      <c r="E252" s="137"/>
      <c r="F252" s="137"/>
      <c r="G252" s="137"/>
      <c r="H252" s="137"/>
      <c r="I252" s="125"/>
      <c r="J252" s="125"/>
      <c r="K252" s="125"/>
    </row>
    <row r="253" spans="2:11">
      <c r="B253" s="124"/>
      <c r="C253" s="124"/>
      <c r="D253" s="137"/>
      <c r="E253" s="137"/>
      <c r="F253" s="137"/>
      <c r="G253" s="137"/>
      <c r="H253" s="137"/>
      <c r="I253" s="125"/>
      <c r="J253" s="125"/>
      <c r="K253" s="125"/>
    </row>
    <row r="254" spans="2:11">
      <c r="B254" s="124"/>
      <c r="C254" s="124"/>
      <c r="D254" s="137"/>
      <c r="E254" s="137"/>
      <c r="F254" s="137"/>
      <c r="G254" s="137"/>
      <c r="H254" s="137"/>
      <c r="I254" s="125"/>
      <c r="J254" s="125"/>
      <c r="K254" s="125"/>
    </row>
    <row r="255" spans="2:11">
      <c r="B255" s="124"/>
      <c r="C255" s="124"/>
      <c r="D255" s="137"/>
      <c r="E255" s="137"/>
      <c r="F255" s="137"/>
      <c r="G255" s="137"/>
      <c r="H255" s="137"/>
      <c r="I255" s="125"/>
      <c r="J255" s="125"/>
      <c r="K255" s="125"/>
    </row>
    <row r="256" spans="2:11">
      <c r="B256" s="124"/>
      <c r="C256" s="124"/>
      <c r="D256" s="137"/>
      <c r="E256" s="137"/>
      <c r="F256" s="137"/>
      <c r="G256" s="137"/>
      <c r="H256" s="137"/>
      <c r="I256" s="125"/>
      <c r="J256" s="125"/>
      <c r="K256" s="125"/>
    </row>
    <row r="257" spans="2:11">
      <c r="B257" s="124"/>
      <c r="C257" s="124"/>
      <c r="D257" s="137"/>
      <c r="E257" s="137"/>
      <c r="F257" s="137"/>
      <c r="G257" s="137"/>
      <c r="H257" s="137"/>
      <c r="I257" s="125"/>
      <c r="J257" s="125"/>
      <c r="K257" s="125"/>
    </row>
    <row r="258" spans="2:11">
      <c r="B258" s="124"/>
      <c r="C258" s="124"/>
      <c r="D258" s="137"/>
      <c r="E258" s="137"/>
      <c r="F258" s="137"/>
      <c r="G258" s="137"/>
      <c r="H258" s="137"/>
      <c r="I258" s="125"/>
      <c r="J258" s="125"/>
      <c r="K258" s="125"/>
    </row>
    <row r="259" spans="2:11">
      <c r="B259" s="124"/>
      <c r="C259" s="124"/>
      <c r="D259" s="137"/>
      <c r="E259" s="137"/>
      <c r="F259" s="137"/>
      <c r="G259" s="137"/>
      <c r="H259" s="137"/>
      <c r="I259" s="125"/>
      <c r="J259" s="125"/>
      <c r="K259" s="125"/>
    </row>
    <row r="260" spans="2:11">
      <c r="B260" s="124"/>
      <c r="C260" s="124"/>
      <c r="D260" s="137"/>
      <c r="E260" s="137"/>
      <c r="F260" s="137"/>
      <c r="G260" s="137"/>
      <c r="H260" s="137"/>
      <c r="I260" s="125"/>
      <c r="J260" s="125"/>
      <c r="K260" s="125"/>
    </row>
    <row r="261" spans="2:11">
      <c r="B261" s="124"/>
      <c r="C261" s="124"/>
      <c r="D261" s="137"/>
      <c r="E261" s="137"/>
      <c r="F261" s="137"/>
      <c r="G261" s="137"/>
      <c r="H261" s="137"/>
      <c r="I261" s="125"/>
      <c r="J261" s="125"/>
      <c r="K261" s="125"/>
    </row>
    <row r="262" spans="2:11">
      <c r="B262" s="124"/>
      <c r="C262" s="124"/>
      <c r="D262" s="137"/>
      <c r="E262" s="137"/>
      <c r="F262" s="137"/>
      <c r="G262" s="137"/>
      <c r="H262" s="137"/>
      <c r="I262" s="125"/>
      <c r="J262" s="125"/>
      <c r="K262" s="125"/>
    </row>
    <row r="263" spans="2:11">
      <c r="B263" s="124"/>
      <c r="C263" s="124"/>
      <c r="D263" s="137"/>
      <c r="E263" s="137"/>
      <c r="F263" s="137"/>
      <c r="G263" s="137"/>
      <c r="H263" s="137"/>
      <c r="I263" s="125"/>
      <c r="J263" s="125"/>
      <c r="K263" s="125"/>
    </row>
    <row r="264" spans="2:11">
      <c r="B264" s="124"/>
      <c r="C264" s="124"/>
      <c r="D264" s="137"/>
      <c r="E264" s="137"/>
      <c r="F264" s="137"/>
      <c r="G264" s="137"/>
      <c r="H264" s="137"/>
      <c r="I264" s="125"/>
      <c r="J264" s="125"/>
      <c r="K264" s="125"/>
    </row>
    <row r="265" spans="2:11">
      <c r="B265" s="124"/>
      <c r="C265" s="124"/>
      <c r="D265" s="137"/>
      <c r="E265" s="137"/>
      <c r="F265" s="137"/>
      <c r="G265" s="137"/>
      <c r="H265" s="137"/>
      <c r="I265" s="125"/>
      <c r="J265" s="125"/>
      <c r="K265" s="125"/>
    </row>
    <row r="266" spans="2:11">
      <c r="B266" s="124"/>
      <c r="C266" s="124"/>
      <c r="D266" s="137"/>
      <c r="E266" s="137"/>
      <c r="F266" s="137"/>
      <c r="G266" s="137"/>
      <c r="H266" s="137"/>
      <c r="I266" s="125"/>
      <c r="J266" s="125"/>
      <c r="K266" s="125"/>
    </row>
    <row r="267" spans="2:11">
      <c r="B267" s="124"/>
      <c r="C267" s="124"/>
      <c r="D267" s="137"/>
      <c r="E267" s="137"/>
      <c r="F267" s="137"/>
      <c r="G267" s="137"/>
      <c r="H267" s="137"/>
      <c r="I267" s="125"/>
      <c r="J267" s="125"/>
      <c r="K267" s="125"/>
    </row>
    <row r="268" spans="2:11">
      <c r="B268" s="124"/>
      <c r="C268" s="124"/>
      <c r="D268" s="137"/>
      <c r="E268" s="137"/>
      <c r="F268" s="137"/>
      <c r="G268" s="137"/>
      <c r="H268" s="137"/>
      <c r="I268" s="125"/>
      <c r="J268" s="125"/>
      <c r="K268" s="125"/>
    </row>
    <row r="269" spans="2:11">
      <c r="B269" s="124"/>
      <c r="C269" s="124"/>
      <c r="D269" s="137"/>
      <c r="E269" s="137"/>
      <c r="F269" s="137"/>
      <c r="G269" s="137"/>
      <c r="H269" s="137"/>
      <c r="I269" s="125"/>
      <c r="J269" s="125"/>
      <c r="K269" s="125"/>
    </row>
    <row r="270" spans="2:11">
      <c r="B270" s="124"/>
      <c r="C270" s="124"/>
      <c r="D270" s="137"/>
      <c r="E270" s="137"/>
      <c r="F270" s="137"/>
      <c r="G270" s="137"/>
      <c r="H270" s="137"/>
      <c r="I270" s="125"/>
      <c r="J270" s="125"/>
      <c r="K270" s="125"/>
    </row>
    <row r="271" spans="2:11">
      <c r="B271" s="124"/>
      <c r="C271" s="124"/>
      <c r="D271" s="137"/>
      <c r="E271" s="137"/>
      <c r="F271" s="137"/>
      <c r="G271" s="137"/>
      <c r="H271" s="137"/>
      <c r="I271" s="125"/>
      <c r="J271" s="125"/>
      <c r="K271" s="125"/>
    </row>
    <row r="272" spans="2:11">
      <c r="B272" s="124"/>
      <c r="C272" s="124"/>
      <c r="D272" s="137"/>
      <c r="E272" s="137"/>
      <c r="F272" s="137"/>
      <c r="G272" s="137"/>
      <c r="H272" s="137"/>
      <c r="I272" s="125"/>
      <c r="J272" s="125"/>
      <c r="K272" s="125"/>
    </row>
    <row r="273" spans="2:11">
      <c r="B273" s="124"/>
      <c r="C273" s="124"/>
      <c r="D273" s="137"/>
      <c r="E273" s="137"/>
      <c r="F273" s="137"/>
      <c r="G273" s="137"/>
      <c r="H273" s="137"/>
      <c r="I273" s="125"/>
      <c r="J273" s="125"/>
      <c r="K273" s="125"/>
    </row>
    <row r="274" spans="2:11">
      <c r="B274" s="124"/>
      <c r="C274" s="124"/>
      <c r="D274" s="137"/>
      <c r="E274" s="137"/>
      <c r="F274" s="137"/>
      <c r="G274" s="137"/>
      <c r="H274" s="137"/>
      <c r="I274" s="125"/>
      <c r="J274" s="125"/>
      <c r="K274" s="125"/>
    </row>
    <row r="275" spans="2:11">
      <c r="B275" s="124"/>
      <c r="C275" s="124"/>
      <c r="D275" s="137"/>
      <c r="E275" s="137"/>
      <c r="F275" s="137"/>
      <c r="G275" s="137"/>
      <c r="H275" s="137"/>
      <c r="I275" s="125"/>
      <c r="J275" s="125"/>
      <c r="K275" s="125"/>
    </row>
    <row r="276" spans="2:11">
      <c r="B276" s="124"/>
      <c r="C276" s="124"/>
      <c r="D276" s="137"/>
      <c r="E276" s="137"/>
      <c r="F276" s="137"/>
      <c r="G276" s="137"/>
      <c r="H276" s="137"/>
      <c r="I276" s="125"/>
      <c r="J276" s="125"/>
      <c r="K276" s="125"/>
    </row>
    <row r="277" spans="2:11">
      <c r="B277" s="124"/>
      <c r="C277" s="124"/>
      <c r="D277" s="137"/>
      <c r="E277" s="137"/>
      <c r="F277" s="137"/>
      <c r="G277" s="137"/>
      <c r="H277" s="137"/>
      <c r="I277" s="125"/>
      <c r="J277" s="125"/>
      <c r="K277" s="125"/>
    </row>
    <row r="278" spans="2:11">
      <c r="B278" s="124"/>
      <c r="C278" s="124"/>
      <c r="D278" s="137"/>
      <c r="E278" s="137"/>
      <c r="F278" s="137"/>
      <c r="G278" s="137"/>
      <c r="H278" s="137"/>
      <c r="I278" s="125"/>
      <c r="J278" s="125"/>
      <c r="K278" s="125"/>
    </row>
    <row r="279" spans="2:11">
      <c r="B279" s="124"/>
      <c r="C279" s="124"/>
      <c r="D279" s="137"/>
      <c r="E279" s="137"/>
      <c r="F279" s="137"/>
      <c r="G279" s="137"/>
      <c r="H279" s="137"/>
      <c r="I279" s="125"/>
      <c r="J279" s="125"/>
      <c r="K279" s="125"/>
    </row>
    <row r="280" spans="2:11">
      <c r="B280" s="124"/>
      <c r="C280" s="124"/>
      <c r="D280" s="137"/>
      <c r="E280" s="137"/>
      <c r="F280" s="137"/>
      <c r="G280" s="137"/>
      <c r="H280" s="137"/>
      <c r="I280" s="125"/>
      <c r="J280" s="125"/>
      <c r="K280" s="125"/>
    </row>
    <row r="281" spans="2:11">
      <c r="B281" s="124"/>
      <c r="C281" s="124"/>
      <c r="D281" s="137"/>
      <c r="E281" s="137"/>
      <c r="F281" s="137"/>
      <c r="G281" s="137"/>
      <c r="H281" s="137"/>
      <c r="I281" s="125"/>
      <c r="J281" s="125"/>
      <c r="K281" s="125"/>
    </row>
    <row r="282" spans="2:11">
      <c r="B282" s="124"/>
      <c r="C282" s="124"/>
      <c r="D282" s="137"/>
      <c r="E282" s="137"/>
      <c r="F282" s="137"/>
      <c r="G282" s="137"/>
      <c r="H282" s="137"/>
      <c r="I282" s="125"/>
      <c r="J282" s="125"/>
      <c r="K282" s="125"/>
    </row>
    <row r="283" spans="2:11">
      <c r="B283" s="124"/>
      <c r="C283" s="124"/>
      <c r="D283" s="137"/>
      <c r="E283" s="137"/>
      <c r="F283" s="137"/>
      <c r="G283" s="137"/>
      <c r="H283" s="137"/>
      <c r="I283" s="125"/>
      <c r="J283" s="125"/>
      <c r="K283" s="125"/>
    </row>
    <row r="284" spans="2:11">
      <c r="B284" s="124"/>
      <c r="C284" s="124"/>
      <c r="D284" s="137"/>
      <c r="E284" s="137"/>
      <c r="F284" s="137"/>
      <c r="G284" s="137"/>
      <c r="H284" s="137"/>
      <c r="I284" s="125"/>
      <c r="J284" s="125"/>
      <c r="K284" s="125"/>
    </row>
    <row r="285" spans="2:11">
      <c r="B285" s="124"/>
      <c r="C285" s="124"/>
      <c r="D285" s="137"/>
      <c r="E285" s="137"/>
      <c r="F285" s="137"/>
      <c r="G285" s="137"/>
      <c r="H285" s="137"/>
      <c r="I285" s="125"/>
      <c r="J285" s="125"/>
      <c r="K285" s="125"/>
    </row>
    <row r="286" spans="2:11">
      <c r="B286" s="124"/>
      <c r="C286" s="124"/>
      <c r="D286" s="137"/>
      <c r="E286" s="137"/>
      <c r="F286" s="137"/>
      <c r="G286" s="137"/>
      <c r="H286" s="137"/>
      <c r="I286" s="125"/>
      <c r="J286" s="125"/>
      <c r="K286" s="125"/>
    </row>
    <row r="287" spans="2:11">
      <c r="B287" s="124"/>
      <c r="C287" s="124"/>
      <c r="D287" s="137"/>
      <c r="E287" s="137"/>
      <c r="F287" s="137"/>
      <c r="G287" s="137"/>
      <c r="H287" s="137"/>
      <c r="I287" s="125"/>
      <c r="J287" s="125"/>
      <c r="K287" s="125"/>
    </row>
    <row r="288" spans="2:11">
      <c r="B288" s="124"/>
      <c r="C288" s="124"/>
      <c r="D288" s="137"/>
      <c r="E288" s="137"/>
      <c r="F288" s="137"/>
      <c r="G288" s="137"/>
      <c r="H288" s="137"/>
      <c r="I288" s="125"/>
      <c r="J288" s="125"/>
      <c r="K288" s="125"/>
    </row>
    <row r="289" spans="2:11">
      <c r="B289" s="124"/>
      <c r="C289" s="124"/>
      <c r="D289" s="137"/>
      <c r="E289" s="137"/>
      <c r="F289" s="137"/>
      <c r="G289" s="137"/>
      <c r="H289" s="137"/>
      <c r="I289" s="125"/>
      <c r="J289" s="125"/>
      <c r="K289" s="125"/>
    </row>
    <row r="290" spans="2:11">
      <c r="B290" s="124"/>
      <c r="C290" s="124"/>
      <c r="D290" s="137"/>
      <c r="E290" s="137"/>
      <c r="F290" s="137"/>
      <c r="G290" s="137"/>
      <c r="H290" s="137"/>
      <c r="I290" s="125"/>
      <c r="J290" s="125"/>
      <c r="K290" s="125"/>
    </row>
    <row r="291" spans="2:11">
      <c r="B291" s="124"/>
      <c r="C291" s="124"/>
      <c r="D291" s="137"/>
      <c r="E291" s="137"/>
      <c r="F291" s="137"/>
      <c r="G291" s="137"/>
      <c r="H291" s="137"/>
      <c r="I291" s="125"/>
      <c r="J291" s="125"/>
      <c r="K291" s="125"/>
    </row>
    <row r="292" spans="2:11">
      <c r="B292" s="124"/>
      <c r="C292" s="124"/>
      <c r="D292" s="137"/>
      <c r="E292" s="137"/>
      <c r="F292" s="137"/>
      <c r="G292" s="137"/>
      <c r="H292" s="137"/>
      <c r="I292" s="125"/>
      <c r="J292" s="125"/>
      <c r="K292" s="125"/>
    </row>
    <row r="293" spans="2:11">
      <c r="B293" s="124"/>
      <c r="C293" s="124"/>
      <c r="D293" s="137"/>
      <c r="E293" s="137"/>
      <c r="F293" s="137"/>
      <c r="G293" s="137"/>
      <c r="H293" s="137"/>
      <c r="I293" s="125"/>
      <c r="J293" s="125"/>
      <c r="K293" s="125"/>
    </row>
    <row r="294" spans="2:11">
      <c r="B294" s="124"/>
      <c r="C294" s="124"/>
      <c r="D294" s="137"/>
      <c r="E294" s="137"/>
      <c r="F294" s="137"/>
      <c r="G294" s="137"/>
      <c r="H294" s="137"/>
      <c r="I294" s="125"/>
      <c r="J294" s="125"/>
      <c r="K294" s="125"/>
    </row>
    <row r="295" spans="2:11">
      <c r="B295" s="124"/>
      <c r="C295" s="124"/>
      <c r="D295" s="137"/>
      <c r="E295" s="137"/>
      <c r="F295" s="137"/>
      <c r="G295" s="137"/>
      <c r="H295" s="137"/>
      <c r="I295" s="125"/>
      <c r="J295" s="125"/>
      <c r="K295" s="125"/>
    </row>
    <row r="296" spans="2:11">
      <c r="B296" s="124"/>
      <c r="C296" s="124"/>
      <c r="D296" s="137"/>
      <c r="E296" s="137"/>
      <c r="F296" s="137"/>
      <c r="G296" s="137"/>
      <c r="H296" s="137"/>
      <c r="I296" s="125"/>
      <c r="J296" s="125"/>
      <c r="K296" s="125"/>
    </row>
    <row r="297" spans="2:11">
      <c r="B297" s="124"/>
      <c r="C297" s="124"/>
      <c r="D297" s="137"/>
      <c r="E297" s="137"/>
      <c r="F297" s="137"/>
      <c r="G297" s="137"/>
      <c r="H297" s="137"/>
      <c r="I297" s="125"/>
      <c r="J297" s="125"/>
      <c r="K297" s="125"/>
    </row>
    <row r="298" spans="2:11">
      <c r="B298" s="124"/>
      <c r="C298" s="124"/>
      <c r="D298" s="137"/>
      <c r="E298" s="137"/>
      <c r="F298" s="137"/>
      <c r="G298" s="137"/>
      <c r="H298" s="137"/>
      <c r="I298" s="125"/>
      <c r="J298" s="125"/>
      <c r="K298" s="125"/>
    </row>
    <row r="299" spans="2:11">
      <c r="B299" s="124"/>
      <c r="C299" s="124"/>
      <c r="D299" s="137"/>
      <c r="E299" s="137"/>
      <c r="F299" s="137"/>
      <c r="G299" s="137"/>
      <c r="H299" s="137"/>
      <c r="I299" s="125"/>
      <c r="J299" s="125"/>
      <c r="K299" s="125"/>
    </row>
    <row r="300" spans="2:11">
      <c r="B300" s="124"/>
      <c r="C300" s="124"/>
      <c r="D300" s="137"/>
      <c r="E300" s="137"/>
      <c r="F300" s="137"/>
      <c r="G300" s="137"/>
      <c r="H300" s="137"/>
      <c r="I300" s="125"/>
      <c r="J300" s="125"/>
      <c r="K300" s="125"/>
    </row>
    <row r="301" spans="2:11">
      <c r="B301" s="124"/>
      <c r="C301" s="124"/>
      <c r="D301" s="137"/>
      <c r="E301" s="137"/>
      <c r="F301" s="137"/>
      <c r="G301" s="137"/>
      <c r="H301" s="137"/>
      <c r="I301" s="125"/>
      <c r="J301" s="125"/>
      <c r="K301" s="125"/>
    </row>
    <row r="302" spans="2:11">
      <c r="B302" s="124"/>
      <c r="C302" s="124"/>
      <c r="D302" s="137"/>
      <c r="E302" s="137"/>
      <c r="F302" s="137"/>
      <c r="G302" s="137"/>
      <c r="H302" s="137"/>
      <c r="I302" s="125"/>
      <c r="J302" s="125"/>
      <c r="K302" s="125"/>
    </row>
    <row r="303" spans="2:11">
      <c r="B303" s="124"/>
      <c r="C303" s="124"/>
      <c r="D303" s="137"/>
      <c r="E303" s="137"/>
      <c r="F303" s="137"/>
      <c r="G303" s="137"/>
      <c r="H303" s="137"/>
      <c r="I303" s="125"/>
      <c r="J303" s="125"/>
      <c r="K303" s="125"/>
    </row>
    <row r="304" spans="2:11">
      <c r="B304" s="124"/>
      <c r="C304" s="124"/>
      <c r="D304" s="137"/>
      <c r="E304" s="137"/>
      <c r="F304" s="137"/>
      <c r="G304" s="137"/>
      <c r="H304" s="137"/>
      <c r="I304" s="125"/>
      <c r="J304" s="125"/>
      <c r="K304" s="125"/>
    </row>
    <row r="305" spans="2:11">
      <c r="B305" s="124"/>
      <c r="C305" s="124"/>
      <c r="D305" s="137"/>
      <c r="E305" s="137"/>
      <c r="F305" s="137"/>
      <c r="G305" s="137"/>
      <c r="H305" s="137"/>
      <c r="I305" s="125"/>
      <c r="J305" s="125"/>
      <c r="K305" s="125"/>
    </row>
    <row r="306" spans="2:11">
      <c r="B306" s="124"/>
      <c r="C306" s="124"/>
      <c r="D306" s="137"/>
      <c r="E306" s="137"/>
      <c r="F306" s="137"/>
      <c r="G306" s="137"/>
      <c r="H306" s="137"/>
      <c r="I306" s="125"/>
      <c r="J306" s="125"/>
      <c r="K306" s="125"/>
    </row>
    <row r="307" spans="2:11">
      <c r="B307" s="124"/>
      <c r="C307" s="124"/>
      <c r="D307" s="137"/>
      <c r="E307" s="137"/>
      <c r="F307" s="137"/>
      <c r="G307" s="137"/>
      <c r="H307" s="137"/>
      <c r="I307" s="125"/>
      <c r="J307" s="125"/>
      <c r="K307" s="125"/>
    </row>
    <row r="308" spans="2:11">
      <c r="B308" s="124"/>
      <c r="C308" s="124"/>
      <c r="D308" s="137"/>
      <c r="E308" s="137"/>
      <c r="F308" s="137"/>
      <c r="G308" s="137"/>
      <c r="H308" s="137"/>
      <c r="I308" s="125"/>
      <c r="J308" s="125"/>
      <c r="K308" s="125"/>
    </row>
    <row r="309" spans="2:11">
      <c r="B309" s="124"/>
      <c r="C309" s="124"/>
      <c r="D309" s="137"/>
      <c r="E309" s="137"/>
      <c r="F309" s="137"/>
      <c r="G309" s="137"/>
      <c r="H309" s="137"/>
      <c r="I309" s="125"/>
      <c r="J309" s="125"/>
      <c r="K309" s="125"/>
    </row>
    <row r="310" spans="2:11">
      <c r="B310" s="124"/>
      <c r="C310" s="124"/>
      <c r="D310" s="137"/>
      <c r="E310" s="137"/>
      <c r="F310" s="137"/>
      <c r="G310" s="137"/>
      <c r="H310" s="137"/>
      <c r="I310" s="125"/>
      <c r="J310" s="125"/>
      <c r="K310" s="125"/>
    </row>
    <row r="311" spans="2:11">
      <c r="B311" s="124"/>
      <c r="C311" s="124"/>
      <c r="D311" s="137"/>
      <c r="E311" s="137"/>
      <c r="F311" s="137"/>
      <c r="G311" s="137"/>
      <c r="H311" s="137"/>
      <c r="I311" s="125"/>
      <c r="J311" s="125"/>
      <c r="K311" s="125"/>
    </row>
    <row r="312" spans="2:11">
      <c r="B312" s="124"/>
      <c r="C312" s="124"/>
      <c r="D312" s="137"/>
      <c r="E312" s="137"/>
      <c r="F312" s="137"/>
      <c r="G312" s="137"/>
      <c r="H312" s="137"/>
      <c r="I312" s="125"/>
      <c r="J312" s="125"/>
      <c r="K312" s="125"/>
    </row>
    <row r="313" spans="2:11">
      <c r="D313" s="3"/>
      <c r="E313" s="3"/>
      <c r="F313" s="3"/>
      <c r="G313" s="3"/>
      <c r="H313" s="3"/>
    </row>
    <row r="314" spans="2:11">
      <c r="D314" s="3"/>
      <c r="E314" s="3"/>
      <c r="F314" s="3"/>
      <c r="G314" s="3"/>
      <c r="H314" s="3"/>
    </row>
    <row r="315" spans="2:11">
      <c r="D315" s="3"/>
      <c r="E315" s="3"/>
      <c r="F315" s="3"/>
      <c r="G315" s="3"/>
      <c r="H315" s="3"/>
    </row>
    <row r="316" spans="2:11">
      <c r="D316" s="3"/>
      <c r="E316" s="3"/>
      <c r="F316" s="3"/>
      <c r="G316" s="3"/>
      <c r="H316" s="3"/>
    </row>
    <row r="317" spans="2:11">
      <c r="D317" s="3"/>
      <c r="E317" s="3"/>
      <c r="F317" s="3"/>
      <c r="G317" s="3"/>
      <c r="H317" s="3"/>
    </row>
    <row r="318" spans="2:11">
      <c r="D318" s="3"/>
      <c r="E318" s="3"/>
      <c r="F318" s="3"/>
      <c r="G318" s="3"/>
      <c r="H318" s="3"/>
    </row>
    <row r="319" spans="2:11">
      <c r="D319" s="3"/>
      <c r="E319" s="3"/>
      <c r="F319" s="3"/>
      <c r="G319" s="3"/>
      <c r="H319" s="3"/>
    </row>
    <row r="320" spans="2:11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O613"/>
  <sheetViews>
    <sheetView rightToLeft="1" workbookViewId="0"/>
  </sheetViews>
  <sheetFormatPr defaultColWidth="9.140625" defaultRowHeight="18"/>
  <cols>
    <col min="1" max="1" width="6.28515625" style="1" customWidth="1"/>
    <col min="2" max="2" width="33.28515625" style="2" bestFit="1" customWidth="1"/>
    <col min="3" max="3" width="43.5703125" style="1" customWidth="1"/>
    <col min="4" max="4" width="4.5703125" style="1" bestFit="1" customWidth="1"/>
    <col min="5" max="5" width="9" style="1" bestFit="1" customWidth="1"/>
    <col min="6" max="6" width="6.85546875" style="1" bestFit="1" customWidth="1"/>
    <col min="7" max="7" width="9" style="1" bestFit="1" customWidth="1"/>
    <col min="8" max="8" width="7.5703125" style="1" customWidth="1"/>
    <col min="9" max="10" width="9.140625" style="1" bestFit="1" customWidth="1"/>
    <col min="11" max="11" width="8.28515625" style="1" bestFit="1" customWidth="1"/>
    <col min="12" max="16384" width="9.140625" style="1"/>
  </cols>
  <sheetData>
    <row r="1" spans="2:15">
      <c r="B1" s="46" t="s">
        <v>147</v>
      </c>
      <c r="C1" s="67" t="s" vm="1">
        <v>231</v>
      </c>
    </row>
    <row r="2" spans="2:15">
      <c r="B2" s="46" t="s">
        <v>146</v>
      </c>
      <c r="C2" s="67" t="s">
        <v>232</v>
      </c>
    </row>
    <row r="3" spans="2:15">
      <c r="B3" s="46" t="s">
        <v>148</v>
      </c>
      <c r="C3" s="67" t="s">
        <v>233</v>
      </c>
    </row>
    <row r="4" spans="2:15">
      <c r="B4" s="46" t="s">
        <v>149</v>
      </c>
      <c r="C4" s="67">
        <v>8803</v>
      </c>
    </row>
    <row r="6" spans="2:15" ht="26.25" customHeight="1">
      <c r="B6" s="155" t="s">
        <v>181</v>
      </c>
      <c r="C6" s="156"/>
      <c r="D6" s="156"/>
      <c r="E6" s="156"/>
      <c r="F6" s="156"/>
      <c r="G6" s="156"/>
      <c r="H6" s="156"/>
      <c r="I6" s="156"/>
      <c r="J6" s="156"/>
      <c r="K6" s="157"/>
    </row>
    <row r="7" spans="2:15" s="3" customFormat="1" ht="63">
      <c r="B7" s="47" t="s">
        <v>117</v>
      </c>
      <c r="C7" s="49" t="s">
        <v>47</v>
      </c>
      <c r="D7" s="49" t="s">
        <v>14</v>
      </c>
      <c r="E7" s="49" t="s">
        <v>15</v>
      </c>
      <c r="F7" s="49" t="s">
        <v>59</v>
      </c>
      <c r="G7" s="49" t="s">
        <v>104</v>
      </c>
      <c r="H7" s="49" t="s">
        <v>56</v>
      </c>
      <c r="I7" s="49" t="s">
        <v>112</v>
      </c>
      <c r="J7" s="49" t="s">
        <v>150</v>
      </c>
      <c r="K7" s="51" t="s">
        <v>151</v>
      </c>
    </row>
    <row r="8" spans="2:15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210</v>
      </c>
      <c r="J8" s="31" t="s">
        <v>19</v>
      </c>
      <c r="K8" s="16" t="s">
        <v>19</v>
      </c>
    </row>
    <row r="9" spans="2:15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5" s="4" customFormat="1" ht="18" customHeight="1">
      <c r="B10" s="130" t="s">
        <v>3292</v>
      </c>
      <c r="C10" s="88"/>
      <c r="D10" s="88"/>
      <c r="E10" s="88"/>
      <c r="F10" s="88"/>
      <c r="G10" s="88"/>
      <c r="H10" s="88"/>
      <c r="I10" s="141">
        <f>I11</f>
        <v>-281.36565289499998</v>
      </c>
      <c r="J10" s="132">
        <f>IFERROR(I10/$I$10,0)</f>
        <v>1</v>
      </c>
      <c r="K10" s="132">
        <f>I10/'סכום נכסי הקרן'!$C$42</f>
        <v>-1.1573256124177649E-4</v>
      </c>
      <c r="O10" s="1"/>
    </row>
    <row r="11" spans="2:15" ht="21" customHeight="1">
      <c r="B11" s="142" t="s">
        <v>200</v>
      </c>
      <c r="C11" s="142"/>
      <c r="D11" s="142"/>
      <c r="E11" s="142"/>
      <c r="F11" s="142"/>
      <c r="G11" s="142"/>
      <c r="H11" s="143"/>
      <c r="I11" s="144">
        <f>I12+I13</f>
        <v>-281.36565289499998</v>
      </c>
      <c r="J11" s="132">
        <f>IFERROR(I11/$I$10,0)</f>
        <v>1</v>
      </c>
      <c r="K11" s="132">
        <f>I11/'סכום נכסי הקרן'!$C$42</f>
        <v>-1.1573256124177649E-4</v>
      </c>
    </row>
    <row r="12" spans="2:15">
      <c r="B12" s="145" t="s">
        <v>549</v>
      </c>
      <c r="C12" s="145" t="s">
        <v>550</v>
      </c>
      <c r="D12" s="145" t="s">
        <v>552</v>
      </c>
      <c r="E12" s="145"/>
      <c r="F12" s="146">
        <v>0</v>
      </c>
      <c r="G12" s="145" t="s">
        <v>134</v>
      </c>
      <c r="H12" s="146">
        <v>0</v>
      </c>
      <c r="I12" s="83">
        <v>-241.76548067799999</v>
      </c>
      <c r="J12" s="147">
        <f>IFERROR(I12/$I$10,0)</f>
        <v>0.85925726253524637</v>
      </c>
      <c r="K12" s="147">
        <f>I12/'סכום נכסי הקרן'!$C$42</f>
        <v>-9.9444043758801614E-5</v>
      </c>
    </row>
    <row r="13" spans="2:15">
      <c r="B13" s="76" t="s">
        <v>1328</v>
      </c>
      <c r="C13" s="73" t="s">
        <v>1329</v>
      </c>
      <c r="D13" s="145" t="s">
        <v>552</v>
      </c>
      <c r="E13" s="145"/>
      <c r="F13" s="146">
        <v>0</v>
      </c>
      <c r="G13" s="145" t="s">
        <v>134</v>
      </c>
      <c r="H13" s="146">
        <v>0</v>
      </c>
      <c r="I13" s="83">
        <v>-39.600172217000001</v>
      </c>
      <c r="J13" s="147">
        <f>IFERROR(#REF!/$I$10,0)</f>
        <v>0</v>
      </c>
      <c r="K13" s="147">
        <f>I13/'סכום נכסי הקרן'!$C$42</f>
        <v>-1.6288517482974878E-5</v>
      </c>
    </row>
    <row r="14" spans="2:15">
      <c r="B14" s="88"/>
      <c r="C14" s="88"/>
      <c r="D14" s="88"/>
      <c r="E14" s="88"/>
      <c r="F14" s="88"/>
      <c r="G14" s="88"/>
      <c r="H14" s="88"/>
      <c r="I14" s="88"/>
      <c r="J14" s="88"/>
      <c r="K14" s="88"/>
    </row>
    <row r="15" spans="2:15">
      <c r="B15" s="88"/>
      <c r="C15" s="88"/>
      <c r="D15" s="88"/>
      <c r="E15" s="88"/>
      <c r="F15" s="88"/>
      <c r="G15" s="88"/>
      <c r="H15" s="88"/>
      <c r="I15" s="88"/>
      <c r="J15" s="88"/>
      <c r="K15" s="88"/>
    </row>
    <row r="16" spans="2:15"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124"/>
      <c r="C110" s="125"/>
      <c r="D110" s="137"/>
      <c r="E110" s="137"/>
      <c r="F110" s="137"/>
      <c r="G110" s="137"/>
      <c r="H110" s="137"/>
      <c r="I110" s="125"/>
      <c r="J110" s="125"/>
      <c r="K110" s="125"/>
    </row>
    <row r="111" spans="2:11">
      <c r="B111" s="124"/>
      <c r="C111" s="125"/>
      <c r="D111" s="137"/>
      <c r="E111" s="137"/>
      <c r="F111" s="137"/>
      <c r="G111" s="137"/>
      <c r="H111" s="137"/>
      <c r="I111" s="125"/>
      <c r="J111" s="125"/>
      <c r="K111" s="125"/>
    </row>
    <row r="112" spans="2:11">
      <c r="B112" s="124"/>
      <c r="C112" s="125"/>
      <c r="D112" s="137"/>
      <c r="E112" s="137"/>
      <c r="F112" s="137"/>
      <c r="G112" s="137"/>
      <c r="H112" s="137"/>
      <c r="I112" s="125"/>
      <c r="J112" s="125"/>
      <c r="K112" s="125"/>
    </row>
    <row r="113" spans="2:11">
      <c r="B113" s="124"/>
      <c r="C113" s="125"/>
      <c r="D113" s="137"/>
      <c r="E113" s="137"/>
      <c r="F113" s="137"/>
      <c r="G113" s="137"/>
      <c r="H113" s="137"/>
      <c r="I113" s="125"/>
      <c r="J113" s="125"/>
      <c r="K113" s="125"/>
    </row>
    <row r="114" spans="2:11">
      <c r="B114" s="124"/>
      <c r="C114" s="125"/>
      <c r="D114" s="137"/>
      <c r="E114" s="137"/>
      <c r="F114" s="137"/>
      <c r="G114" s="137"/>
      <c r="H114" s="137"/>
      <c r="I114" s="125"/>
      <c r="J114" s="125"/>
      <c r="K114" s="125"/>
    </row>
    <row r="115" spans="2:11">
      <c r="B115" s="124"/>
      <c r="C115" s="125"/>
      <c r="D115" s="137"/>
      <c r="E115" s="137"/>
      <c r="F115" s="137"/>
      <c r="G115" s="137"/>
      <c r="H115" s="137"/>
      <c r="I115" s="125"/>
      <c r="J115" s="125"/>
      <c r="K115" s="125"/>
    </row>
    <row r="116" spans="2:11">
      <c r="B116" s="124"/>
      <c r="C116" s="125"/>
      <c r="D116" s="137"/>
      <c r="E116" s="137"/>
      <c r="F116" s="137"/>
      <c r="G116" s="137"/>
      <c r="H116" s="137"/>
      <c r="I116" s="125"/>
      <c r="J116" s="125"/>
      <c r="K116" s="125"/>
    </row>
    <row r="117" spans="2:11">
      <c r="B117" s="124"/>
      <c r="C117" s="125"/>
      <c r="D117" s="137"/>
      <c r="E117" s="137"/>
      <c r="F117" s="137"/>
      <c r="G117" s="137"/>
      <c r="H117" s="137"/>
      <c r="I117" s="125"/>
      <c r="J117" s="125"/>
      <c r="K117" s="125"/>
    </row>
    <row r="118" spans="2:11">
      <c r="B118" s="124"/>
      <c r="C118" s="125"/>
      <c r="D118" s="137"/>
      <c r="E118" s="137"/>
      <c r="F118" s="137"/>
      <c r="G118" s="137"/>
      <c r="H118" s="137"/>
      <c r="I118" s="125"/>
      <c r="J118" s="125"/>
      <c r="K118" s="125"/>
    </row>
    <row r="119" spans="2:11">
      <c r="B119" s="124"/>
      <c r="C119" s="125"/>
      <c r="D119" s="137"/>
      <c r="E119" s="137"/>
      <c r="F119" s="137"/>
      <c r="G119" s="137"/>
      <c r="H119" s="137"/>
      <c r="I119" s="125"/>
      <c r="J119" s="125"/>
      <c r="K119" s="125"/>
    </row>
    <row r="120" spans="2:11">
      <c r="B120" s="124"/>
      <c r="C120" s="125"/>
      <c r="D120" s="137"/>
      <c r="E120" s="137"/>
      <c r="F120" s="137"/>
      <c r="G120" s="137"/>
      <c r="H120" s="137"/>
      <c r="I120" s="125"/>
      <c r="J120" s="125"/>
      <c r="K120" s="125"/>
    </row>
    <row r="121" spans="2:11">
      <c r="B121" s="124"/>
      <c r="C121" s="125"/>
      <c r="D121" s="137"/>
      <c r="E121" s="137"/>
      <c r="F121" s="137"/>
      <c r="G121" s="137"/>
      <c r="H121" s="137"/>
      <c r="I121" s="125"/>
      <c r="J121" s="125"/>
      <c r="K121" s="125"/>
    </row>
    <row r="122" spans="2:11">
      <c r="B122" s="124"/>
      <c r="C122" s="125"/>
      <c r="D122" s="137"/>
      <c r="E122" s="137"/>
      <c r="F122" s="137"/>
      <c r="G122" s="137"/>
      <c r="H122" s="137"/>
      <c r="I122" s="125"/>
      <c r="J122" s="125"/>
      <c r="K122" s="125"/>
    </row>
    <row r="123" spans="2:11">
      <c r="B123" s="124"/>
      <c r="C123" s="125"/>
      <c r="D123" s="137"/>
      <c r="E123" s="137"/>
      <c r="F123" s="137"/>
      <c r="G123" s="137"/>
      <c r="H123" s="137"/>
      <c r="I123" s="125"/>
      <c r="J123" s="125"/>
      <c r="K123" s="125"/>
    </row>
    <row r="124" spans="2:11">
      <c r="B124" s="124"/>
      <c r="C124" s="125"/>
      <c r="D124" s="137"/>
      <c r="E124" s="137"/>
      <c r="F124" s="137"/>
      <c r="G124" s="137"/>
      <c r="H124" s="137"/>
      <c r="I124" s="125"/>
      <c r="J124" s="125"/>
      <c r="K124" s="125"/>
    </row>
    <row r="125" spans="2:11">
      <c r="B125" s="124"/>
      <c r="C125" s="125"/>
      <c r="D125" s="137"/>
      <c r="E125" s="137"/>
      <c r="F125" s="137"/>
      <c r="G125" s="137"/>
      <c r="H125" s="137"/>
      <c r="I125" s="125"/>
      <c r="J125" s="125"/>
      <c r="K125" s="125"/>
    </row>
    <row r="126" spans="2:11">
      <c r="B126" s="124"/>
      <c r="C126" s="125"/>
      <c r="D126" s="137"/>
      <c r="E126" s="137"/>
      <c r="F126" s="137"/>
      <c r="G126" s="137"/>
      <c r="H126" s="137"/>
      <c r="I126" s="125"/>
      <c r="J126" s="125"/>
      <c r="K126" s="125"/>
    </row>
    <row r="127" spans="2:11">
      <c r="B127" s="124"/>
      <c r="C127" s="125"/>
      <c r="D127" s="137"/>
      <c r="E127" s="137"/>
      <c r="F127" s="137"/>
      <c r="G127" s="137"/>
      <c r="H127" s="137"/>
      <c r="I127" s="125"/>
      <c r="J127" s="125"/>
      <c r="K127" s="125"/>
    </row>
    <row r="128" spans="2:11">
      <c r="B128" s="124"/>
      <c r="C128" s="125"/>
      <c r="D128" s="137"/>
      <c r="E128" s="137"/>
      <c r="F128" s="137"/>
      <c r="G128" s="137"/>
      <c r="H128" s="137"/>
      <c r="I128" s="125"/>
      <c r="J128" s="125"/>
      <c r="K128" s="125"/>
    </row>
    <row r="129" spans="2:11">
      <c r="B129" s="124"/>
      <c r="C129" s="125"/>
      <c r="D129" s="137"/>
      <c r="E129" s="137"/>
      <c r="F129" s="137"/>
      <c r="G129" s="137"/>
      <c r="H129" s="137"/>
      <c r="I129" s="125"/>
      <c r="J129" s="125"/>
      <c r="K129" s="125"/>
    </row>
    <row r="130" spans="2:11">
      <c r="B130" s="124"/>
      <c r="C130" s="125"/>
      <c r="D130" s="137"/>
      <c r="E130" s="137"/>
      <c r="F130" s="137"/>
      <c r="G130" s="137"/>
      <c r="H130" s="137"/>
      <c r="I130" s="125"/>
      <c r="J130" s="125"/>
      <c r="K130" s="125"/>
    </row>
    <row r="131" spans="2:11">
      <c r="B131" s="124"/>
      <c r="C131" s="125"/>
      <c r="D131" s="137"/>
      <c r="E131" s="137"/>
      <c r="F131" s="137"/>
      <c r="G131" s="137"/>
      <c r="H131" s="137"/>
      <c r="I131" s="125"/>
      <c r="J131" s="125"/>
      <c r="K131" s="125"/>
    </row>
    <row r="132" spans="2:11">
      <c r="B132" s="124"/>
      <c r="C132" s="125"/>
      <c r="D132" s="137"/>
      <c r="E132" s="137"/>
      <c r="F132" s="137"/>
      <c r="G132" s="137"/>
      <c r="H132" s="137"/>
      <c r="I132" s="125"/>
      <c r="J132" s="125"/>
      <c r="K132" s="125"/>
    </row>
    <row r="133" spans="2:11">
      <c r="B133" s="124"/>
      <c r="C133" s="125"/>
      <c r="D133" s="137"/>
      <c r="E133" s="137"/>
      <c r="F133" s="137"/>
      <c r="G133" s="137"/>
      <c r="H133" s="137"/>
      <c r="I133" s="125"/>
      <c r="J133" s="125"/>
      <c r="K133" s="125"/>
    </row>
    <row r="134" spans="2:11">
      <c r="B134" s="124"/>
      <c r="C134" s="125"/>
      <c r="D134" s="137"/>
      <c r="E134" s="137"/>
      <c r="F134" s="137"/>
      <c r="G134" s="137"/>
      <c r="H134" s="137"/>
      <c r="I134" s="125"/>
      <c r="J134" s="125"/>
      <c r="K134" s="125"/>
    </row>
    <row r="135" spans="2:11">
      <c r="B135" s="124"/>
      <c r="C135" s="125"/>
      <c r="D135" s="137"/>
      <c r="E135" s="137"/>
      <c r="F135" s="137"/>
      <c r="G135" s="137"/>
      <c r="H135" s="137"/>
      <c r="I135" s="125"/>
      <c r="J135" s="125"/>
      <c r="K135" s="125"/>
    </row>
    <row r="136" spans="2:11">
      <c r="B136" s="124"/>
      <c r="C136" s="125"/>
      <c r="D136" s="137"/>
      <c r="E136" s="137"/>
      <c r="F136" s="137"/>
      <c r="G136" s="137"/>
      <c r="H136" s="137"/>
      <c r="I136" s="125"/>
      <c r="J136" s="125"/>
      <c r="K136" s="125"/>
    </row>
    <row r="137" spans="2:11">
      <c r="B137" s="124"/>
      <c r="C137" s="125"/>
      <c r="D137" s="137"/>
      <c r="E137" s="137"/>
      <c r="F137" s="137"/>
      <c r="G137" s="137"/>
      <c r="H137" s="137"/>
      <c r="I137" s="125"/>
      <c r="J137" s="125"/>
      <c r="K137" s="125"/>
    </row>
    <row r="138" spans="2:11">
      <c r="B138" s="124"/>
      <c r="C138" s="125"/>
      <c r="D138" s="137"/>
      <c r="E138" s="137"/>
      <c r="F138" s="137"/>
      <c r="G138" s="137"/>
      <c r="H138" s="137"/>
      <c r="I138" s="125"/>
      <c r="J138" s="125"/>
      <c r="K138" s="125"/>
    </row>
    <row r="139" spans="2:11">
      <c r="B139" s="124"/>
      <c r="C139" s="125"/>
      <c r="D139" s="137"/>
      <c r="E139" s="137"/>
      <c r="F139" s="137"/>
      <c r="G139" s="137"/>
      <c r="H139" s="137"/>
      <c r="I139" s="125"/>
      <c r="J139" s="125"/>
      <c r="K139" s="125"/>
    </row>
    <row r="140" spans="2:11">
      <c r="B140" s="124"/>
      <c r="C140" s="125"/>
      <c r="D140" s="137"/>
      <c r="E140" s="137"/>
      <c r="F140" s="137"/>
      <c r="G140" s="137"/>
      <c r="H140" s="137"/>
      <c r="I140" s="125"/>
      <c r="J140" s="125"/>
      <c r="K140" s="125"/>
    </row>
    <row r="141" spans="2:11">
      <c r="B141" s="124"/>
      <c r="C141" s="125"/>
      <c r="D141" s="137"/>
      <c r="E141" s="137"/>
      <c r="F141" s="137"/>
      <c r="G141" s="137"/>
      <c r="H141" s="137"/>
      <c r="I141" s="125"/>
      <c r="J141" s="125"/>
      <c r="K141" s="125"/>
    </row>
    <row r="142" spans="2:11">
      <c r="B142" s="124"/>
      <c r="C142" s="125"/>
      <c r="D142" s="137"/>
      <c r="E142" s="137"/>
      <c r="F142" s="137"/>
      <c r="G142" s="137"/>
      <c r="H142" s="137"/>
      <c r="I142" s="125"/>
      <c r="J142" s="125"/>
      <c r="K142" s="125"/>
    </row>
    <row r="143" spans="2:11">
      <c r="B143" s="124"/>
      <c r="C143" s="125"/>
      <c r="D143" s="137"/>
      <c r="E143" s="137"/>
      <c r="F143" s="137"/>
      <c r="G143" s="137"/>
      <c r="H143" s="137"/>
      <c r="I143" s="125"/>
      <c r="J143" s="125"/>
      <c r="K143" s="125"/>
    </row>
    <row r="144" spans="2:11">
      <c r="B144" s="124"/>
      <c r="C144" s="125"/>
      <c r="D144" s="137"/>
      <c r="E144" s="137"/>
      <c r="F144" s="137"/>
      <c r="G144" s="137"/>
      <c r="H144" s="137"/>
      <c r="I144" s="125"/>
      <c r="J144" s="125"/>
      <c r="K144" s="125"/>
    </row>
    <row r="145" spans="2:11">
      <c r="B145" s="124"/>
      <c r="C145" s="125"/>
      <c r="D145" s="137"/>
      <c r="E145" s="137"/>
      <c r="F145" s="137"/>
      <c r="G145" s="137"/>
      <c r="H145" s="137"/>
      <c r="I145" s="125"/>
      <c r="J145" s="125"/>
      <c r="K145" s="125"/>
    </row>
    <row r="146" spans="2:11">
      <c r="B146" s="124"/>
      <c r="C146" s="125"/>
      <c r="D146" s="137"/>
      <c r="E146" s="137"/>
      <c r="F146" s="137"/>
      <c r="G146" s="137"/>
      <c r="H146" s="137"/>
      <c r="I146" s="125"/>
      <c r="J146" s="125"/>
      <c r="K146" s="125"/>
    </row>
    <row r="147" spans="2:11">
      <c r="B147" s="124"/>
      <c r="C147" s="125"/>
      <c r="D147" s="137"/>
      <c r="E147" s="137"/>
      <c r="F147" s="137"/>
      <c r="G147" s="137"/>
      <c r="H147" s="137"/>
      <c r="I147" s="125"/>
      <c r="J147" s="125"/>
      <c r="K147" s="125"/>
    </row>
    <row r="148" spans="2:11">
      <c r="B148" s="124"/>
      <c r="C148" s="125"/>
      <c r="D148" s="137"/>
      <c r="E148" s="137"/>
      <c r="F148" s="137"/>
      <c r="G148" s="137"/>
      <c r="H148" s="137"/>
      <c r="I148" s="125"/>
      <c r="J148" s="125"/>
      <c r="K148" s="125"/>
    </row>
    <row r="149" spans="2:11">
      <c r="B149" s="124"/>
      <c r="C149" s="125"/>
      <c r="D149" s="137"/>
      <c r="E149" s="137"/>
      <c r="F149" s="137"/>
      <c r="G149" s="137"/>
      <c r="H149" s="137"/>
      <c r="I149" s="125"/>
      <c r="J149" s="125"/>
      <c r="K149" s="125"/>
    </row>
    <row r="150" spans="2:11">
      <c r="B150" s="124"/>
      <c r="C150" s="125"/>
      <c r="D150" s="137"/>
      <c r="E150" s="137"/>
      <c r="F150" s="137"/>
      <c r="G150" s="137"/>
      <c r="H150" s="137"/>
      <c r="I150" s="125"/>
      <c r="J150" s="125"/>
      <c r="K150" s="125"/>
    </row>
    <row r="151" spans="2:11">
      <c r="B151" s="124"/>
      <c r="C151" s="125"/>
      <c r="D151" s="137"/>
      <c r="E151" s="137"/>
      <c r="F151" s="137"/>
      <c r="G151" s="137"/>
      <c r="H151" s="137"/>
      <c r="I151" s="125"/>
      <c r="J151" s="125"/>
      <c r="K151" s="125"/>
    </row>
    <row r="152" spans="2:11">
      <c r="B152" s="124"/>
      <c r="C152" s="125"/>
      <c r="D152" s="137"/>
      <c r="E152" s="137"/>
      <c r="F152" s="137"/>
      <c r="G152" s="137"/>
      <c r="H152" s="137"/>
      <c r="I152" s="125"/>
      <c r="J152" s="125"/>
      <c r="K152" s="125"/>
    </row>
    <row r="153" spans="2:11">
      <c r="B153" s="124"/>
      <c r="C153" s="125"/>
      <c r="D153" s="137"/>
      <c r="E153" s="137"/>
      <c r="F153" s="137"/>
      <c r="G153" s="137"/>
      <c r="H153" s="137"/>
      <c r="I153" s="125"/>
      <c r="J153" s="125"/>
      <c r="K153" s="125"/>
    </row>
    <row r="154" spans="2:11">
      <c r="B154" s="124"/>
      <c r="C154" s="125"/>
      <c r="D154" s="137"/>
      <c r="E154" s="137"/>
      <c r="F154" s="137"/>
      <c r="G154" s="137"/>
      <c r="H154" s="137"/>
      <c r="I154" s="125"/>
      <c r="J154" s="125"/>
      <c r="K154" s="125"/>
    </row>
    <row r="155" spans="2:11">
      <c r="B155" s="124"/>
      <c r="C155" s="125"/>
      <c r="D155" s="137"/>
      <c r="E155" s="137"/>
      <c r="F155" s="137"/>
      <c r="G155" s="137"/>
      <c r="H155" s="137"/>
      <c r="I155" s="125"/>
      <c r="J155" s="125"/>
      <c r="K155" s="125"/>
    </row>
    <row r="156" spans="2:11">
      <c r="B156" s="124"/>
      <c r="C156" s="125"/>
      <c r="D156" s="137"/>
      <c r="E156" s="137"/>
      <c r="F156" s="137"/>
      <c r="G156" s="137"/>
      <c r="H156" s="137"/>
      <c r="I156" s="125"/>
      <c r="J156" s="125"/>
      <c r="K156" s="125"/>
    </row>
    <row r="157" spans="2:11">
      <c r="B157" s="124"/>
      <c r="C157" s="125"/>
      <c r="D157" s="137"/>
      <c r="E157" s="137"/>
      <c r="F157" s="137"/>
      <c r="G157" s="137"/>
      <c r="H157" s="137"/>
      <c r="I157" s="125"/>
      <c r="J157" s="125"/>
      <c r="K157" s="125"/>
    </row>
    <row r="158" spans="2:11">
      <c r="B158" s="124"/>
      <c r="C158" s="125"/>
      <c r="D158" s="137"/>
      <c r="E158" s="137"/>
      <c r="F158" s="137"/>
      <c r="G158" s="137"/>
      <c r="H158" s="137"/>
      <c r="I158" s="125"/>
      <c r="J158" s="125"/>
      <c r="K158" s="125"/>
    </row>
    <row r="159" spans="2:11">
      <c r="B159" s="124"/>
      <c r="C159" s="125"/>
      <c r="D159" s="137"/>
      <c r="E159" s="137"/>
      <c r="F159" s="137"/>
      <c r="G159" s="137"/>
      <c r="H159" s="137"/>
      <c r="I159" s="125"/>
      <c r="J159" s="125"/>
      <c r="K159" s="125"/>
    </row>
    <row r="160" spans="2:11">
      <c r="B160" s="124"/>
      <c r="C160" s="125"/>
      <c r="D160" s="137"/>
      <c r="E160" s="137"/>
      <c r="F160" s="137"/>
      <c r="G160" s="137"/>
      <c r="H160" s="137"/>
      <c r="I160" s="125"/>
      <c r="J160" s="125"/>
      <c r="K160" s="125"/>
    </row>
    <row r="161" spans="2:11">
      <c r="B161" s="124"/>
      <c r="C161" s="125"/>
      <c r="D161" s="137"/>
      <c r="E161" s="137"/>
      <c r="F161" s="137"/>
      <c r="G161" s="137"/>
      <c r="H161" s="137"/>
      <c r="I161" s="125"/>
      <c r="J161" s="125"/>
      <c r="K161" s="125"/>
    </row>
    <row r="162" spans="2:11">
      <c r="B162" s="124"/>
      <c r="C162" s="125"/>
      <c r="D162" s="137"/>
      <c r="E162" s="137"/>
      <c r="F162" s="137"/>
      <c r="G162" s="137"/>
      <c r="H162" s="137"/>
      <c r="I162" s="125"/>
      <c r="J162" s="125"/>
      <c r="K162" s="125"/>
    </row>
    <row r="163" spans="2:11">
      <c r="B163" s="124"/>
      <c r="C163" s="125"/>
      <c r="D163" s="137"/>
      <c r="E163" s="137"/>
      <c r="F163" s="137"/>
      <c r="G163" s="137"/>
      <c r="H163" s="137"/>
      <c r="I163" s="125"/>
      <c r="J163" s="125"/>
      <c r="K163" s="125"/>
    </row>
    <row r="164" spans="2:11">
      <c r="B164" s="124"/>
      <c r="C164" s="125"/>
      <c r="D164" s="137"/>
      <c r="E164" s="137"/>
      <c r="F164" s="137"/>
      <c r="G164" s="137"/>
      <c r="H164" s="137"/>
      <c r="I164" s="125"/>
      <c r="J164" s="125"/>
      <c r="K164" s="125"/>
    </row>
    <row r="165" spans="2:11">
      <c r="B165" s="124"/>
      <c r="C165" s="125"/>
      <c r="D165" s="137"/>
      <c r="E165" s="137"/>
      <c r="F165" s="137"/>
      <c r="G165" s="137"/>
      <c r="H165" s="137"/>
      <c r="I165" s="125"/>
      <c r="J165" s="125"/>
      <c r="K165" s="125"/>
    </row>
    <row r="166" spans="2:11">
      <c r="B166" s="124"/>
      <c r="C166" s="125"/>
      <c r="D166" s="137"/>
      <c r="E166" s="137"/>
      <c r="F166" s="137"/>
      <c r="G166" s="137"/>
      <c r="H166" s="137"/>
      <c r="I166" s="125"/>
      <c r="J166" s="125"/>
      <c r="K166" s="125"/>
    </row>
    <row r="167" spans="2:11">
      <c r="B167" s="124"/>
      <c r="C167" s="125"/>
      <c r="D167" s="137"/>
      <c r="E167" s="137"/>
      <c r="F167" s="137"/>
      <c r="G167" s="137"/>
      <c r="H167" s="137"/>
      <c r="I167" s="125"/>
      <c r="J167" s="125"/>
      <c r="K167" s="125"/>
    </row>
    <row r="168" spans="2:11">
      <c r="B168" s="124"/>
      <c r="C168" s="125"/>
      <c r="D168" s="137"/>
      <c r="E168" s="137"/>
      <c r="F168" s="137"/>
      <c r="G168" s="137"/>
      <c r="H168" s="137"/>
      <c r="I168" s="125"/>
      <c r="J168" s="125"/>
      <c r="K168" s="125"/>
    </row>
    <row r="169" spans="2:11">
      <c r="B169" s="124"/>
      <c r="C169" s="125"/>
      <c r="D169" s="137"/>
      <c r="E169" s="137"/>
      <c r="F169" s="137"/>
      <c r="G169" s="137"/>
      <c r="H169" s="137"/>
      <c r="I169" s="125"/>
      <c r="J169" s="125"/>
      <c r="K169" s="125"/>
    </row>
    <row r="170" spans="2:11">
      <c r="B170" s="124"/>
      <c r="C170" s="125"/>
      <c r="D170" s="137"/>
      <c r="E170" s="137"/>
      <c r="F170" s="137"/>
      <c r="G170" s="137"/>
      <c r="H170" s="137"/>
      <c r="I170" s="125"/>
      <c r="J170" s="125"/>
      <c r="K170" s="125"/>
    </row>
    <row r="171" spans="2:11">
      <c r="B171" s="124"/>
      <c r="C171" s="125"/>
      <c r="D171" s="137"/>
      <c r="E171" s="137"/>
      <c r="F171" s="137"/>
      <c r="G171" s="137"/>
      <c r="H171" s="137"/>
      <c r="I171" s="125"/>
      <c r="J171" s="125"/>
      <c r="K171" s="125"/>
    </row>
    <row r="172" spans="2:11">
      <c r="B172" s="124"/>
      <c r="C172" s="125"/>
      <c r="D172" s="137"/>
      <c r="E172" s="137"/>
      <c r="F172" s="137"/>
      <c r="G172" s="137"/>
      <c r="H172" s="137"/>
      <c r="I172" s="125"/>
      <c r="J172" s="125"/>
      <c r="K172" s="125"/>
    </row>
    <row r="173" spans="2:11">
      <c r="B173" s="124"/>
      <c r="C173" s="125"/>
      <c r="D173" s="137"/>
      <c r="E173" s="137"/>
      <c r="F173" s="137"/>
      <c r="G173" s="137"/>
      <c r="H173" s="137"/>
      <c r="I173" s="125"/>
      <c r="J173" s="125"/>
      <c r="K173" s="125"/>
    </row>
    <row r="174" spans="2:11">
      <c r="B174" s="124"/>
      <c r="C174" s="125"/>
      <c r="D174" s="137"/>
      <c r="E174" s="137"/>
      <c r="F174" s="137"/>
      <c r="G174" s="137"/>
      <c r="H174" s="137"/>
      <c r="I174" s="125"/>
      <c r="J174" s="125"/>
      <c r="K174" s="125"/>
    </row>
    <row r="175" spans="2:11">
      <c r="B175" s="124"/>
      <c r="C175" s="125"/>
      <c r="D175" s="137"/>
      <c r="E175" s="137"/>
      <c r="F175" s="137"/>
      <c r="G175" s="137"/>
      <c r="H175" s="137"/>
      <c r="I175" s="125"/>
      <c r="J175" s="125"/>
      <c r="K175" s="125"/>
    </row>
    <row r="176" spans="2:11">
      <c r="B176" s="124"/>
      <c r="C176" s="125"/>
      <c r="D176" s="137"/>
      <c r="E176" s="137"/>
      <c r="F176" s="137"/>
      <c r="G176" s="137"/>
      <c r="H176" s="137"/>
      <c r="I176" s="125"/>
      <c r="J176" s="125"/>
      <c r="K176" s="125"/>
    </row>
    <row r="177" spans="2:11">
      <c r="B177" s="124"/>
      <c r="C177" s="125"/>
      <c r="D177" s="137"/>
      <c r="E177" s="137"/>
      <c r="F177" s="137"/>
      <c r="G177" s="137"/>
      <c r="H177" s="137"/>
      <c r="I177" s="125"/>
      <c r="J177" s="125"/>
      <c r="K177" s="125"/>
    </row>
    <row r="178" spans="2:11">
      <c r="B178" s="124"/>
      <c r="C178" s="125"/>
      <c r="D178" s="137"/>
      <c r="E178" s="137"/>
      <c r="F178" s="137"/>
      <c r="G178" s="137"/>
      <c r="H178" s="137"/>
      <c r="I178" s="125"/>
      <c r="J178" s="125"/>
      <c r="K178" s="125"/>
    </row>
    <row r="179" spans="2:11">
      <c r="B179" s="124"/>
      <c r="C179" s="125"/>
      <c r="D179" s="137"/>
      <c r="E179" s="137"/>
      <c r="F179" s="137"/>
      <c r="G179" s="137"/>
      <c r="H179" s="137"/>
      <c r="I179" s="125"/>
      <c r="J179" s="125"/>
      <c r="K179" s="125"/>
    </row>
    <row r="180" spans="2:11">
      <c r="B180" s="124"/>
      <c r="C180" s="125"/>
      <c r="D180" s="137"/>
      <c r="E180" s="137"/>
      <c r="F180" s="137"/>
      <c r="G180" s="137"/>
      <c r="H180" s="137"/>
      <c r="I180" s="125"/>
      <c r="J180" s="125"/>
      <c r="K180" s="125"/>
    </row>
    <row r="181" spans="2:11">
      <c r="B181" s="124"/>
      <c r="C181" s="125"/>
      <c r="D181" s="137"/>
      <c r="E181" s="137"/>
      <c r="F181" s="137"/>
      <c r="G181" s="137"/>
      <c r="H181" s="137"/>
      <c r="I181" s="125"/>
      <c r="J181" s="125"/>
      <c r="K181" s="125"/>
    </row>
    <row r="182" spans="2:11">
      <c r="B182" s="124"/>
      <c r="C182" s="125"/>
      <c r="D182" s="137"/>
      <c r="E182" s="137"/>
      <c r="F182" s="137"/>
      <c r="G182" s="137"/>
      <c r="H182" s="137"/>
      <c r="I182" s="125"/>
      <c r="J182" s="125"/>
      <c r="K182" s="125"/>
    </row>
    <row r="183" spans="2:11">
      <c r="B183" s="124"/>
      <c r="C183" s="125"/>
      <c r="D183" s="137"/>
      <c r="E183" s="137"/>
      <c r="F183" s="137"/>
      <c r="G183" s="137"/>
      <c r="H183" s="137"/>
      <c r="I183" s="125"/>
      <c r="J183" s="125"/>
      <c r="K183" s="125"/>
    </row>
    <row r="184" spans="2:11">
      <c r="B184" s="124"/>
      <c r="C184" s="125"/>
      <c r="D184" s="137"/>
      <c r="E184" s="137"/>
      <c r="F184" s="137"/>
      <c r="G184" s="137"/>
      <c r="H184" s="137"/>
      <c r="I184" s="125"/>
      <c r="J184" s="125"/>
      <c r="K184" s="125"/>
    </row>
    <row r="185" spans="2:11">
      <c r="B185" s="124"/>
      <c r="C185" s="125"/>
      <c r="D185" s="137"/>
      <c r="E185" s="137"/>
      <c r="F185" s="137"/>
      <c r="G185" s="137"/>
      <c r="H185" s="137"/>
      <c r="I185" s="125"/>
      <c r="J185" s="125"/>
      <c r="K185" s="125"/>
    </row>
    <row r="186" spans="2:11">
      <c r="B186" s="124"/>
      <c r="C186" s="125"/>
      <c r="D186" s="137"/>
      <c r="E186" s="137"/>
      <c r="F186" s="137"/>
      <c r="G186" s="137"/>
      <c r="H186" s="137"/>
      <c r="I186" s="125"/>
      <c r="J186" s="125"/>
      <c r="K186" s="125"/>
    </row>
    <row r="187" spans="2:11">
      <c r="B187" s="124"/>
      <c r="C187" s="125"/>
      <c r="D187" s="137"/>
      <c r="E187" s="137"/>
      <c r="F187" s="137"/>
      <c r="G187" s="137"/>
      <c r="H187" s="137"/>
      <c r="I187" s="125"/>
      <c r="J187" s="125"/>
      <c r="K187" s="125"/>
    </row>
    <row r="188" spans="2:11">
      <c r="B188" s="124"/>
      <c r="C188" s="125"/>
      <c r="D188" s="137"/>
      <c r="E188" s="137"/>
      <c r="F188" s="137"/>
      <c r="G188" s="137"/>
      <c r="H188" s="137"/>
      <c r="I188" s="125"/>
      <c r="J188" s="125"/>
      <c r="K188" s="125"/>
    </row>
    <row r="189" spans="2:11">
      <c r="B189" s="124"/>
      <c r="C189" s="125"/>
      <c r="D189" s="137"/>
      <c r="E189" s="137"/>
      <c r="F189" s="137"/>
      <c r="G189" s="137"/>
      <c r="H189" s="137"/>
      <c r="I189" s="125"/>
      <c r="J189" s="125"/>
      <c r="K189" s="125"/>
    </row>
    <row r="190" spans="2:11">
      <c r="B190" s="124"/>
      <c r="C190" s="125"/>
      <c r="D190" s="137"/>
      <c r="E190" s="137"/>
      <c r="F190" s="137"/>
      <c r="G190" s="137"/>
      <c r="H190" s="137"/>
      <c r="I190" s="125"/>
      <c r="J190" s="125"/>
      <c r="K190" s="125"/>
    </row>
    <row r="191" spans="2:11">
      <c r="B191" s="124"/>
      <c r="C191" s="125"/>
      <c r="D191" s="137"/>
      <c r="E191" s="137"/>
      <c r="F191" s="137"/>
      <c r="G191" s="137"/>
      <c r="H191" s="137"/>
      <c r="I191" s="125"/>
      <c r="J191" s="125"/>
      <c r="K191" s="125"/>
    </row>
    <row r="192" spans="2:11">
      <c r="B192" s="124"/>
      <c r="C192" s="125"/>
      <c r="D192" s="137"/>
      <c r="E192" s="137"/>
      <c r="F192" s="137"/>
      <c r="G192" s="137"/>
      <c r="H192" s="137"/>
      <c r="I192" s="125"/>
      <c r="J192" s="125"/>
      <c r="K192" s="125"/>
    </row>
    <row r="193" spans="2:11">
      <c r="B193" s="124"/>
      <c r="C193" s="125"/>
      <c r="D193" s="137"/>
      <c r="E193" s="137"/>
      <c r="F193" s="137"/>
      <c r="G193" s="137"/>
      <c r="H193" s="137"/>
      <c r="I193" s="125"/>
      <c r="J193" s="125"/>
      <c r="K193" s="125"/>
    </row>
    <row r="194" spans="2:11">
      <c r="B194" s="124"/>
      <c r="C194" s="125"/>
      <c r="D194" s="137"/>
      <c r="E194" s="137"/>
      <c r="F194" s="137"/>
      <c r="G194" s="137"/>
      <c r="H194" s="137"/>
      <c r="I194" s="125"/>
      <c r="J194" s="125"/>
      <c r="K194" s="125"/>
    </row>
    <row r="195" spans="2:11">
      <c r="B195" s="124"/>
      <c r="C195" s="125"/>
      <c r="D195" s="137"/>
      <c r="E195" s="137"/>
      <c r="F195" s="137"/>
      <c r="G195" s="137"/>
      <c r="H195" s="137"/>
      <c r="I195" s="125"/>
      <c r="J195" s="125"/>
      <c r="K195" s="125"/>
    </row>
    <row r="196" spans="2:11">
      <c r="B196" s="124"/>
      <c r="C196" s="125"/>
      <c r="D196" s="137"/>
      <c r="E196" s="137"/>
      <c r="F196" s="137"/>
      <c r="G196" s="137"/>
      <c r="H196" s="137"/>
      <c r="I196" s="125"/>
      <c r="J196" s="125"/>
      <c r="K196" s="125"/>
    </row>
    <row r="197" spans="2:11">
      <c r="B197" s="124"/>
      <c r="C197" s="125"/>
      <c r="D197" s="137"/>
      <c r="E197" s="137"/>
      <c r="F197" s="137"/>
      <c r="G197" s="137"/>
      <c r="H197" s="137"/>
      <c r="I197" s="125"/>
      <c r="J197" s="125"/>
      <c r="K197" s="125"/>
    </row>
    <row r="198" spans="2:11">
      <c r="B198" s="124"/>
      <c r="C198" s="125"/>
      <c r="D198" s="137"/>
      <c r="E198" s="137"/>
      <c r="F198" s="137"/>
      <c r="G198" s="137"/>
      <c r="H198" s="137"/>
      <c r="I198" s="125"/>
      <c r="J198" s="125"/>
      <c r="K198" s="125"/>
    </row>
    <row r="199" spans="2:11">
      <c r="B199" s="124"/>
      <c r="C199" s="125"/>
      <c r="D199" s="137"/>
      <c r="E199" s="137"/>
      <c r="F199" s="137"/>
      <c r="G199" s="137"/>
      <c r="H199" s="137"/>
      <c r="I199" s="125"/>
      <c r="J199" s="125"/>
      <c r="K199" s="125"/>
    </row>
    <row r="200" spans="2:11">
      <c r="B200" s="124"/>
      <c r="C200" s="125"/>
      <c r="D200" s="137"/>
      <c r="E200" s="137"/>
      <c r="F200" s="137"/>
      <c r="G200" s="137"/>
      <c r="H200" s="137"/>
      <c r="I200" s="125"/>
      <c r="J200" s="125"/>
      <c r="K200" s="125"/>
    </row>
    <row r="201" spans="2:11">
      <c r="B201" s="124"/>
      <c r="C201" s="125"/>
      <c r="D201" s="137"/>
      <c r="E201" s="137"/>
      <c r="F201" s="137"/>
      <c r="G201" s="137"/>
      <c r="H201" s="137"/>
      <c r="I201" s="125"/>
      <c r="J201" s="125"/>
      <c r="K201" s="125"/>
    </row>
    <row r="202" spans="2:11">
      <c r="B202" s="124"/>
      <c r="C202" s="125"/>
      <c r="D202" s="137"/>
      <c r="E202" s="137"/>
      <c r="F202" s="137"/>
      <c r="G202" s="137"/>
      <c r="H202" s="137"/>
      <c r="I202" s="125"/>
      <c r="J202" s="125"/>
      <c r="K202" s="125"/>
    </row>
    <row r="203" spans="2:11">
      <c r="B203" s="124"/>
      <c r="C203" s="125"/>
      <c r="D203" s="137"/>
      <c r="E203" s="137"/>
      <c r="F203" s="137"/>
      <c r="G203" s="137"/>
      <c r="H203" s="137"/>
      <c r="I203" s="125"/>
      <c r="J203" s="125"/>
      <c r="K203" s="125"/>
    </row>
    <row r="204" spans="2:11">
      <c r="B204" s="124"/>
      <c r="C204" s="125"/>
      <c r="D204" s="137"/>
      <c r="E204" s="137"/>
      <c r="F204" s="137"/>
      <c r="G204" s="137"/>
      <c r="H204" s="137"/>
      <c r="I204" s="125"/>
      <c r="J204" s="125"/>
      <c r="K204" s="125"/>
    </row>
    <row r="205" spans="2:11">
      <c r="B205" s="124"/>
      <c r="C205" s="125"/>
      <c r="D205" s="137"/>
      <c r="E205" s="137"/>
      <c r="F205" s="137"/>
      <c r="G205" s="137"/>
      <c r="H205" s="137"/>
      <c r="I205" s="125"/>
      <c r="J205" s="125"/>
      <c r="K205" s="125"/>
    </row>
    <row r="206" spans="2:11">
      <c r="B206" s="124"/>
      <c r="C206" s="125"/>
      <c r="D206" s="137"/>
      <c r="E206" s="137"/>
      <c r="F206" s="137"/>
      <c r="G206" s="137"/>
      <c r="H206" s="137"/>
      <c r="I206" s="125"/>
      <c r="J206" s="125"/>
      <c r="K206" s="125"/>
    </row>
    <row r="207" spans="2:11">
      <c r="B207" s="124"/>
      <c r="C207" s="125"/>
      <c r="D207" s="137"/>
      <c r="E207" s="137"/>
      <c r="F207" s="137"/>
      <c r="G207" s="137"/>
      <c r="H207" s="137"/>
      <c r="I207" s="125"/>
      <c r="J207" s="125"/>
      <c r="K207" s="125"/>
    </row>
    <row r="208" spans="2:11">
      <c r="B208" s="124"/>
      <c r="C208" s="125"/>
      <c r="D208" s="137"/>
      <c r="E208" s="137"/>
      <c r="F208" s="137"/>
      <c r="G208" s="137"/>
      <c r="H208" s="137"/>
      <c r="I208" s="125"/>
      <c r="J208" s="125"/>
      <c r="K208" s="125"/>
    </row>
    <row r="209" spans="2:11">
      <c r="B209" s="124"/>
      <c r="C209" s="125"/>
      <c r="D209" s="137"/>
      <c r="E209" s="137"/>
      <c r="F209" s="137"/>
      <c r="G209" s="137"/>
      <c r="H209" s="137"/>
      <c r="I209" s="125"/>
      <c r="J209" s="125"/>
      <c r="K209" s="125"/>
    </row>
    <row r="210" spans="2:11">
      <c r="B210" s="124"/>
      <c r="C210" s="125"/>
      <c r="D210" s="137"/>
      <c r="E210" s="137"/>
      <c r="F210" s="137"/>
      <c r="G210" s="137"/>
      <c r="H210" s="137"/>
      <c r="I210" s="125"/>
      <c r="J210" s="125"/>
      <c r="K210" s="125"/>
    </row>
    <row r="211" spans="2:11">
      <c r="B211" s="124"/>
      <c r="C211" s="125"/>
      <c r="D211" s="137"/>
      <c r="E211" s="137"/>
      <c r="F211" s="137"/>
      <c r="G211" s="137"/>
      <c r="H211" s="137"/>
      <c r="I211" s="125"/>
      <c r="J211" s="125"/>
      <c r="K211" s="125"/>
    </row>
    <row r="212" spans="2:11">
      <c r="B212" s="124"/>
      <c r="C212" s="125"/>
      <c r="D212" s="137"/>
      <c r="E212" s="137"/>
      <c r="F212" s="137"/>
      <c r="G212" s="137"/>
      <c r="H212" s="137"/>
      <c r="I212" s="125"/>
      <c r="J212" s="125"/>
      <c r="K212" s="125"/>
    </row>
    <row r="213" spans="2:11">
      <c r="B213" s="124"/>
      <c r="C213" s="125"/>
      <c r="D213" s="137"/>
      <c r="E213" s="137"/>
      <c r="F213" s="137"/>
      <c r="G213" s="137"/>
      <c r="H213" s="137"/>
      <c r="I213" s="125"/>
      <c r="J213" s="125"/>
      <c r="K213" s="125"/>
    </row>
    <row r="214" spans="2:11">
      <c r="B214" s="124"/>
      <c r="C214" s="125"/>
      <c r="D214" s="137"/>
      <c r="E214" s="137"/>
      <c r="F214" s="137"/>
      <c r="G214" s="137"/>
      <c r="H214" s="137"/>
      <c r="I214" s="125"/>
      <c r="J214" s="125"/>
      <c r="K214" s="125"/>
    </row>
    <row r="215" spans="2:11">
      <c r="B215" s="124"/>
      <c r="C215" s="125"/>
      <c r="D215" s="137"/>
      <c r="E215" s="137"/>
      <c r="F215" s="137"/>
      <c r="G215" s="137"/>
      <c r="H215" s="137"/>
      <c r="I215" s="125"/>
      <c r="J215" s="125"/>
      <c r="K215" s="125"/>
    </row>
    <row r="216" spans="2:11">
      <c r="B216" s="124"/>
      <c r="C216" s="125"/>
      <c r="D216" s="137"/>
      <c r="E216" s="137"/>
      <c r="F216" s="137"/>
      <c r="G216" s="137"/>
      <c r="H216" s="137"/>
      <c r="I216" s="125"/>
      <c r="J216" s="125"/>
      <c r="K216" s="125"/>
    </row>
    <row r="217" spans="2:11">
      <c r="B217" s="124"/>
      <c r="C217" s="125"/>
      <c r="D217" s="137"/>
      <c r="E217" s="137"/>
      <c r="F217" s="137"/>
      <c r="G217" s="137"/>
      <c r="H217" s="137"/>
      <c r="I217" s="125"/>
      <c r="J217" s="125"/>
      <c r="K217" s="125"/>
    </row>
    <row r="218" spans="2:11">
      <c r="B218" s="124"/>
      <c r="C218" s="125"/>
      <c r="D218" s="137"/>
      <c r="E218" s="137"/>
      <c r="F218" s="137"/>
      <c r="G218" s="137"/>
      <c r="H218" s="137"/>
      <c r="I218" s="125"/>
      <c r="J218" s="125"/>
      <c r="K218" s="125"/>
    </row>
    <row r="219" spans="2:11">
      <c r="B219" s="124"/>
      <c r="C219" s="125"/>
      <c r="D219" s="137"/>
      <c r="E219" s="137"/>
      <c r="F219" s="137"/>
      <c r="G219" s="137"/>
      <c r="H219" s="137"/>
      <c r="I219" s="125"/>
      <c r="J219" s="125"/>
      <c r="K219" s="125"/>
    </row>
    <row r="220" spans="2:11">
      <c r="B220" s="124"/>
      <c r="C220" s="125"/>
      <c r="D220" s="137"/>
      <c r="E220" s="137"/>
      <c r="F220" s="137"/>
      <c r="G220" s="137"/>
      <c r="H220" s="137"/>
      <c r="I220" s="125"/>
      <c r="J220" s="125"/>
      <c r="K220" s="125"/>
    </row>
    <row r="221" spans="2:11">
      <c r="B221" s="124"/>
      <c r="C221" s="125"/>
      <c r="D221" s="137"/>
      <c r="E221" s="137"/>
      <c r="F221" s="137"/>
      <c r="G221" s="137"/>
      <c r="H221" s="137"/>
      <c r="I221" s="125"/>
      <c r="J221" s="125"/>
      <c r="K221" s="125"/>
    </row>
    <row r="222" spans="2:11">
      <c r="B222" s="124"/>
      <c r="C222" s="125"/>
      <c r="D222" s="137"/>
      <c r="E222" s="137"/>
      <c r="F222" s="137"/>
      <c r="G222" s="137"/>
      <c r="H222" s="137"/>
      <c r="I222" s="125"/>
      <c r="J222" s="125"/>
      <c r="K222" s="125"/>
    </row>
    <row r="223" spans="2:11">
      <c r="B223" s="124"/>
      <c r="C223" s="125"/>
      <c r="D223" s="137"/>
      <c r="E223" s="137"/>
      <c r="F223" s="137"/>
      <c r="G223" s="137"/>
      <c r="H223" s="137"/>
      <c r="I223" s="125"/>
      <c r="J223" s="125"/>
      <c r="K223" s="125"/>
    </row>
    <row r="224" spans="2:11">
      <c r="B224" s="124"/>
      <c r="C224" s="125"/>
      <c r="D224" s="137"/>
      <c r="E224" s="137"/>
      <c r="F224" s="137"/>
      <c r="G224" s="137"/>
      <c r="H224" s="137"/>
      <c r="I224" s="125"/>
      <c r="J224" s="125"/>
      <c r="K224" s="125"/>
    </row>
    <row r="225" spans="2:11">
      <c r="B225" s="124"/>
      <c r="C225" s="125"/>
      <c r="D225" s="137"/>
      <c r="E225" s="137"/>
      <c r="F225" s="137"/>
      <c r="G225" s="137"/>
      <c r="H225" s="137"/>
      <c r="I225" s="125"/>
      <c r="J225" s="125"/>
      <c r="K225" s="125"/>
    </row>
    <row r="226" spans="2:11">
      <c r="B226" s="124"/>
      <c r="C226" s="125"/>
      <c r="D226" s="137"/>
      <c r="E226" s="137"/>
      <c r="F226" s="137"/>
      <c r="G226" s="137"/>
      <c r="H226" s="137"/>
      <c r="I226" s="125"/>
      <c r="J226" s="125"/>
      <c r="K226" s="125"/>
    </row>
    <row r="227" spans="2:11">
      <c r="B227" s="124"/>
      <c r="C227" s="125"/>
      <c r="D227" s="137"/>
      <c r="E227" s="137"/>
      <c r="F227" s="137"/>
      <c r="G227" s="137"/>
      <c r="H227" s="137"/>
      <c r="I227" s="125"/>
      <c r="J227" s="125"/>
      <c r="K227" s="125"/>
    </row>
    <row r="228" spans="2:11">
      <c r="B228" s="124"/>
      <c r="C228" s="125"/>
      <c r="D228" s="137"/>
      <c r="E228" s="137"/>
      <c r="F228" s="137"/>
      <c r="G228" s="137"/>
      <c r="H228" s="137"/>
      <c r="I228" s="125"/>
      <c r="J228" s="125"/>
      <c r="K228" s="125"/>
    </row>
    <row r="229" spans="2:11">
      <c r="B229" s="124"/>
      <c r="C229" s="125"/>
      <c r="D229" s="137"/>
      <c r="E229" s="137"/>
      <c r="F229" s="137"/>
      <c r="G229" s="137"/>
      <c r="H229" s="137"/>
      <c r="I229" s="125"/>
      <c r="J229" s="125"/>
      <c r="K229" s="125"/>
    </row>
    <row r="230" spans="2:11">
      <c r="B230" s="124"/>
      <c r="C230" s="125"/>
      <c r="D230" s="137"/>
      <c r="E230" s="137"/>
      <c r="F230" s="137"/>
      <c r="G230" s="137"/>
      <c r="H230" s="137"/>
      <c r="I230" s="125"/>
      <c r="J230" s="125"/>
      <c r="K230" s="125"/>
    </row>
    <row r="231" spans="2:11">
      <c r="B231" s="124"/>
      <c r="C231" s="125"/>
      <c r="D231" s="137"/>
      <c r="E231" s="137"/>
      <c r="F231" s="137"/>
      <c r="G231" s="137"/>
      <c r="H231" s="137"/>
      <c r="I231" s="125"/>
      <c r="J231" s="125"/>
      <c r="K231" s="125"/>
    </row>
    <row r="232" spans="2:11">
      <c r="B232" s="124"/>
      <c r="C232" s="125"/>
      <c r="D232" s="137"/>
      <c r="E232" s="137"/>
      <c r="F232" s="137"/>
      <c r="G232" s="137"/>
      <c r="H232" s="137"/>
      <c r="I232" s="125"/>
      <c r="J232" s="125"/>
      <c r="K232" s="125"/>
    </row>
    <row r="233" spans="2:11">
      <c r="B233" s="124"/>
      <c r="C233" s="125"/>
      <c r="D233" s="137"/>
      <c r="E233" s="137"/>
      <c r="F233" s="137"/>
      <c r="G233" s="137"/>
      <c r="H233" s="137"/>
      <c r="I233" s="125"/>
      <c r="J233" s="125"/>
      <c r="K233" s="125"/>
    </row>
    <row r="234" spans="2:11">
      <c r="B234" s="124"/>
      <c r="C234" s="125"/>
      <c r="D234" s="137"/>
      <c r="E234" s="137"/>
      <c r="F234" s="137"/>
      <c r="G234" s="137"/>
      <c r="H234" s="137"/>
      <c r="I234" s="125"/>
      <c r="J234" s="125"/>
      <c r="K234" s="125"/>
    </row>
    <row r="235" spans="2:11">
      <c r="B235" s="124"/>
      <c r="C235" s="125"/>
      <c r="D235" s="137"/>
      <c r="E235" s="137"/>
      <c r="F235" s="137"/>
      <c r="G235" s="137"/>
      <c r="H235" s="137"/>
      <c r="I235" s="125"/>
      <c r="J235" s="125"/>
      <c r="K235" s="125"/>
    </row>
    <row r="236" spans="2:11">
      <c r="B236" s="124"/>
      <c r="C236" s="125"/>
      <c r="D236" s="137"/>
      <c r="E236" s="137"/>
      <c r="F236" s="137"/>
      <c r="G236" s="137"/>
      <c r="H236" s="137"/>
      <c r="I236" s="125"/>
      <c r="J236" s="125"/>
      <c r="K236" s="125"/>
    </row>
    <row r="237" spans="2:11">
      <c r="B237" s="124"/>
      <c r="C237" s="125"/>
      <c r="D237" s="137"/>
      <c r="E237" s="137"/>
      <c r="F237" s="137"/>
      <c r="G237" s="137"/>
      <c r="H237" s="137"/>
      <c r="I237" s="125"/>
      <c r="J237" s="125"/>
      <c r="K237" s="125"/>
    </row>
    <row r="238" spans="2:11">
      <c r="B238" s="124"/>
      <c r="C238" s="125"/>
      <c r="D238" s="137"/>
      <c r="E238" s="137"/>
      <c r="F238" s="137"/>
      <c r="G238" s="137"/>
      <c r="H238" s="137"/>
      <c r="I238" s="125"/>
      <c r="J238" s="125"/>
      <c r="K238" s="125"/>
    </row>
    <row r="239" spans="2:11">
      <c r="B239" s="124"/>
      <c r="C239" s="125"/>
      <c r="D239" s="137"/>
      <c r="E239" s="137"/>
      <c r="F239" s="137"/>
      <c r="G239" s="137"/>
      <c r="H239" s="137"/>
      <c r="I239" s="125"/>
      <c r="J239" s="125"/>
      <c r="K239" s="125"/>
    </row>
    <row r="240" spans="2:11">
      <c r="B240" s="124"/>
      <c r="C240" s="125"/>
      <c r="D240" s="137"/>
      <c r="E240" s="137"/>
      <c r="F240" s="137"/>
      <c r="G240" s="137"/>
      <c r="H240" s="137"/>
      <c r="I240" s="125"/>
      <c r="J240" s="125"/>
      <c r="K240" s="125"/>
    </row>
    <row r="241" spans="2:11">
      <c r="B241" s="124"/>
      <c r="C241" s="125"/>
      <c r="D241" s="137"/>
      <c r="E241" s="137"/>
      <c r="F241" s="137"/>
      <c r="G241" s="137"/>
      <c r="H241" s="137"/>
      <c r="I241" s="125"/>
      <c r="J241" s="125"/>
      <c r="K241" s="125"/>
    </row>
    <row r="242" spans="2:11">
      <c r="B242" s="124"/>
      <c r="C242" s="125"/>
      <c r="D242" s="137"/>
      <c r="E242" s="137"/>
      <c r="F242" s="137"/>
      <c r="G242" s="137"/>
      <c r="H242" s="137"/>
      <c r="I242" s="125"/>
      <c r="J242" s="125"/>
      <c r="K242" s="125"/>
    </row>
    <row r="243" spans="2:11">
      <c r="B243" s="124"/>
      <c r="C243" s="125"/>
      <c r="D243" s="137"/>
      <c r="E243" s="137"/>
      <c r="F243" s="137"/>
      <c r="G243" s="137"/>
      <c r="H243" s="137"/>
      <c r="I243" s="125"/>
      <c r="J243" s="125"/>
      <c r="K243" s="125"/>
    </row>
    <row r="244" spans="2:11">
      <c r="B244" s="124"/>
      <c r="C244" s="125"/>
      <c r="D244" s="137"/>
      <c r="E244" s="137"/>
      <c r="F244" s="137"/>
      <c r="G244" s="137"/>
      <c r="H244" s="137"/>
      <c r="I244" s="125"/>
      <c r="J244" s="125"/>
      <c r="K244" s="125"/>
    </row>
    <row r="245" spans="2:11">
      <c r="B245" s="124"/>
      <c r="C245" s="125"/>
      <c r="D245" s="137"/>
      <c r="E245" s="137"/>
      <c r="F245" s="137"/>
      <c r="G245" s="137"/>
      <c r="H245" s="137"/>
      <c r="I245" s="125"/>
      <c r="J245" s="125"/>
      <c r="K245" s="125"/>
    </row>
    <row r="246" spans="2:11">
      <c r="B246" s="124"/>
      <c r="C246" s="125"/>
      <c r="D246" s="137"/>
      <c r="E246" s="137"/>
      <c r="F246" s="137"/>
      <c r="G246" s="137"/>
      <c r="H246" s="137"/>
      <c r="I246" s="125"/>
      <c r="J246" s="125"/>
      <c r="K246" s="125"/>
    </row>
    <row r="247" spans="2:11">
      <c r="B247" s="124"/>
      <c r="C247" s="125"/>
      <c r="D247" s="137"/>
      <c r="E247" s="137"/>
      <c r="F247" s="137"/>
      <c r="G247" s="137"/>
      <c r="H247" s="137"/>
      <c r="I247" s="125"/>
      <c r="J247" s="125"/>
      <c r="K247" s="125"/>
    </row>
    <row r="248" spans="2:11">
      <c r="B248" s="124"/>
      <c r="C248" s="125"/>
      <c r="D248" s="137"/>
      <c r="E248" s="137"/>
      <c r="F248" s="137"/>
      <c r="G248" s="137"/>
      <c r="H248" s="137"/>
      <c r="I248" s="125"/>
      <c r="J248" s="125"/>
      <c r="K248" s="125"/>
    </row>
    <row r="249" spans="2:11">
      <c r="B249" s="124"/>
      <c r="C249" s="125"/>
      <c r="D249" s="137"/>
      <c r="E249" s="137"/>
      <c r="F249" s="137"/>
      <c r="G249" s="137"/>
      <c r="H249" s="137"/>
      <c r="I249" s="125"/>
      <c r="J249" s="125"/>
      <c r="K249" s="125"/>
    </row>
    <row r="250" spans="2:11">
      <c r="B250" s="124"/>
      <c r="C250" s="125"/>
      <c r="D250" s="137"/>
      <c r="E250" s="137"/>
      <c r="F250" s="137"/>
      <c r="G250" s="137"/>
      <c r="H250" s="137"/>
      <c r="I250" s="125"/>
      <c r="J250" s="125"/>
      <c r="K250" s="125"/>
    </row>
    <row r="251" spans="2:11">
      <c r="B251" s="124"/>
      <c r="C251" s="125"/>
      <c r="D251" s="137"/>
      <c r="E251" s="137"/>
      <c r="F251" s="137"/>
      <c r="G251" s="137"/>
      <c r="H251" s="137"/>
      <c r="I251" s="125"/>
      <c r="J251" s="125"/>
      <c r="K251" s="125"/>
    </row>
    <row r="252" spans="2:11">
      <c r="B252" s="124"/>
      <c r="C252" s="125"/>
      <c r="D252" s="137"/>
      <c r="E252" s="137"/>
      <c r="F252" s="137"/>
      <c r="G252" s="137"/>
      <c r="H252" s="137"/>
      <c r="I252" s="125"/>
      <c r="J252" s="125"/>
      <c r="K252" s="125"/>
    </row>
    <row r="253" spans="2:11">
      <c r="B253" s="124"/>
      <c r="C253" s="125"/>
      <c r="D253" s="137"/>
      <c r="E253" s="137"/>
      <c r="F253" s="137"/>
      <c r="G253" s="137"/>
      <c r="H253" s="137"/>
      <c r="I253" s="125"/>
      <c r="J253" s="125"/>
      <c r="K253" s="125"/>
    </row>
    <row r="254" spans="2:11">
      <c r="B254" s="124"/>
      <c r="C254" s="125"/>
      <c r="D254" s="137"/>
      <c r="E254" s="137"/>
      <c r="F254" s="137"/>
      <c r="G254" s="137"/>
      <c r="H254" s="137"/>
      <c r="I254" s="125"/>
      <c r="J254" s="125"/>
      <c r="K254" s="125"/>
    </row>
    <row r="255" spans="2:11">
      <c r="B255" s="124"/>
      <c r="C255" s="125"/>
      <c r="D255" s="137"/>
      <c r="E255" s="137"/>
      <c r="F255" s="137"/>
      <c r="G255" s="137"/>
      <c r="H255" s="137"/>
      <c r="I255" s="125"/>
      <c r="J255" s="125"/>
      <c r="K255" s="125"/>
    </row>
    <row r="256" spans="2:11">
      <c r="B256" s="124"/>
      <c r="C256" s="125"/>
      <c r="D256" s="137"/>
      <c r="E256" s="137"/>
      <c r="F256" s="137"/>
      <c r="G256" s="137"/>
      <c r="H256" s="137"/>
      <c r="I256" s="125"/>
      <c r="J256" s="125"/>
      <c r="K256" s="125"/>
    </row>
    <row r="257" spans="2:11">
      <c r="B257" s="124"/>
      <c r="C257" s="125"/>
      <c r="D257" s="137"/>
      <c r="E257" s="137"/>
      <c r="F257" s="137"/>
      <c r="G257" s="137"/>
      <c r="H257" s="137"/>
      <c r="I257" s="125"/>
      <c r="J257" s="125"/>
      <c r="K257" s="125"/>
    </row>
    <row r="258" spans="2:11">
      <c r="B258" s="124"/>
      <c r="C258" s="125"/>
      <c r="D258" s="137"/>
      <c r="E258" s="137"/>
      <c r="F258" s="137"/>
      <c r="G258" s="137"/>
      <c r="H258" s="137"/>
      <c r="I258" s="125"/>
      <c r="J258" s="125"/>
      <c r="K258" s="125"/>
    </row>
    <row r="259" spans="2:11">
      <c r="B259" s="124"/>
      <c r="C259" s="125"/>
      <c r="D259" s="137"/>
      <c r="E259" s="137"/>
      <c r="F259" s="137"/>
      <c r="G259" s="137"/>
      <c r="H259" s="137"/>
      <c r="I259" s="125"/>
      <c r="J259" s="125"/>
      <c r="K259" s="125"/>
    </row>
    <row r="260" spans="2:11">
      <c r="B260" s="124"/>
      <c r="C260" s="125"/>
      <c r="D260" s="137"/>
      <c r="E260" s="137"/>
      <c r="F260" s="137"/>
      <c r="G260" s="137"/>
      <c r="H260" s="137"/>
      <c r="I260" s="125"/>
      <c r="J260" s="125"/>
      <c r="K260" s="125"/>
    </row>
    <row r="261" spans="2:11">
      <c r="B261" s="124"/>
      <c r="C261" s="125"/>
      <c r="D261" s="137"/>
      <c r="E261" s="137"/>
      <c r="F261" s="137"/>
      <c r="G261" s="137"/>
      <c r="H261" s="137"/>
      <c r="I261" s="125"/>
      <c r="J261" s="125"/>
      <c r="K261" s="125"/>
    </row>
    <row r="262" spans="2:11">
      <c r="B262" s="124"/>
      <c r="C262" s="125"/>
      <c r="D262" s="137"/>
      <c r="E262" s="137"/>
      <c r="F262" s="137"/>
      <c r="G262" s="137"/>
      <c r="H262" s="137"/>
      <c r="I262" s="125"/>
      <c r="J262" s="125"/>
      <c r="K262" s="125"/>
    </row>
    <row r="263" spans="2:11">
      <c r="B263" s="124"/>
      <c r="C263" s="125"/>
      <c r="D263" s="137"/>
      <c r="E263" s="137"/>
      <c r="F263" s="137"/>
      <c r="G263" s="137"/>
      <c r="H263" s="137"/>
      <c r="I263" s="125"/>
      <c r="J263" s="125"/>
      <c r="K263" s="125"/>
    </row>
    <row r="264" spans="2:11">
      <c r="B264" s="124"/>
      <c r="C264" s="125"/>
      <c r="D264" s="137"/>
      <c r="E264" s="137"/>
      <c r="F264" s="137"/>
      <c r="G264" s="137"/>
      <c r="H264" s="137"/>
      <c r="I264" s="125"/>
      <c r="J264" s="125"/>
      <c r="K264" s="125"/>
    </row>
    <row r="265" spans="2:11">
      <c r="B265" s="124"/>
      <c r="C265" s="125"/>
      <c r="D265" s="137"/>
      <c r="E265" s="137"/>
      <c r="F265" s="137"/>
      <c r="G265" s="137"/>
      <c r="H265" s="137"/>
      <c r="I265" s="125"/>
      <c r="J265" s="125"/>
      <c r="K265" s="125"/>
    </row>
    <row r="266" spans="2:11">
      <c r="B266" s="124"/>
      <c r="C266" s="125"/>
      <c r="D266" s="137"/>
      <c r="E266" s="137"/>
      <c r="F266" s="137"/>
      <c r="G266" s="137"/>
      <c r="H266" s="137"/>
      <c r="I266" s="125"/>
      <c r="J266" s="125"/>
      <c r="K266" s="125"/>
    </row>
    <row r="267" spans="2:11">
      <c r="B267" s="124"/>
      <c r="C267" s="125"/>
      <c r="D267" s="137"/>
      <c r="E267" s="137"/>
      <c r="F267" s="137"/>
      <c r="G267" s="137"/>
      <c r="H267" s="137"/>
      <c r="I267" s="125"/>
      <c r="J267" s="125"/>
      <c r="K267" s="125"/>
    </row>
    <row r="268" spans="2:11">
      <c r="B268" s="124"/>
      <c r="C268" s="125"/>
      <c r="D268" s="137"/>
      <c r="E268" s="137"/>
      <c r="F268" s="137"/>
      <c r="G268" s="137"/>
      <c r="H268" s="137"/>
      <c r="I268" s="125"/>
      <c r="J268" s="125"/>
      <c r="K268" s="125"/>
    </row>
    <row r="269" spans="2:11">
      <c r="B269" s="124"/>
      <c r="C269" s="125"/>
      <c r="D269" s="137"/>
      <c r="E269" s="137"/>
      <c r="F269" s="137"/>
      <c r="G269" s="137"/>
      <c r="H269" s="137"/>
      <c r="I269" s="125"/>
      <c r="J269" s="125"/>
      <c r="K269" s="125"/>
    </row>
    <row r="270" spans="2:11">
      <c r="B270" s="124"/>
      <c r="C270" s="125"/>
      <c r="D270" s="137"/>
      <c r="E270" s="137"/>
      <c r="F270" s="137"/>
      <c r="G270" s="137"/>
      <c r="H270" s="137"/>
      <c r="I270" s="125"/>
      <c r="J270" s="125"/>
      <c r="K270" s="125"/>
    </row>
    <row r="271" spans="2:11">
      <c r="B271" s="124"/>
      <c r="C271" s="125"/>
      <c r="D271" s="137"/>
      <c r="E271" s="137"/>
      <c r="F271" s="137"/>
      <c r="G271" s="137"/>
      <c r="H271" s="137"/>
      <c r="I271" s="125"/>
      <c r="J271" s="125"/>
      <c r="K271" s="125"/>
    </row>
    <row r="272" spans="2:11">
      <c r="B272" s="124"/>
      <c r="C272" s="125"/>
      <c r="D272" s="137"/>
      <c r="E272" s="137"/>
      <c r="F272" s="137"/>
      <c r="G272" s="137"/>
      <c r="H272" s="137"/>
      <c r="I272" s="125"/>
      <c r="J272" s="125"/>
      <c r="K272" s="125"/>
    </row>
    <row r="273" spans="2:11">
      <c r="B273" s="124"/>
      <c r="C273" s="125"/>
      <c r="D273" s="137"/>
      <c r="E273" s="137"/>
      <c r="F273" s="137"/>
      <c r="G273" s="137"/>
      <c r="H273" s="137"/>
      <c r="I273" s="125"/>
      <c r="J273" s="125"/>
      <c r="K273" s="125"/>
    </row>
    <row r="274" spans="2:11">
      <c r="B274" s="124"/>
      <c r="C274" s="125"/>
      <c r="D274" s="137"/>
      <c r="E274" s="137"/>
      <c r="F274" s="137"/>
      <c r="G274" s="137"/>
      <c r="H274" s="137"/>
      <c r="I274" s="125"/>
      <c r="J274" s="125"/>
      <c r="K274" s="125"/>
    </row>
    <row r="275" spans="2:11">
      <c r="B275" s="124"/>
      <c r="C275" s="125"/>
      <c r="D275" s="137"/>
      <c r="E275" s="137"/>
      <c r="F275" s="137"/>
      <c r="G275" s="137"/>
      <c r="H275" s="137"/>
      <c r="I275" s="125"/>
      <c r="J275" s="125"/>
      <c r="K275" s="125"/>
    </row>
    <row r="276" spans="2:11">
      <c r="B276" s="124"/>
      <c r="C276" s="125"/>
      <c r="D276" s="137"/>
      <c r="E276" s="137"/>
      <c r="F276" s="137"/>
      <c r="G276" s="137"/>
      <c r="H276" s="137"/>
      <c r="I276" s="125"/>
      <c r="J276" s="125"/>
      <c r="K276" s="125"/>
    </row>
    <row r="277" spans="2:11">
      <c r="B277" s="124"/>
      <c r="C277" s="125"/>
      <c r="D277" s="137"/>
      <c r="E277" s="137"/>
      <c r="F277" s="137"/>
      <c r="G277" s="137"/>
      <c r="H277" s="137"/>
      <c r="I277" s="125"/>
      <c r="J277" s="125"/>
      <c r="K277" s="125"/>
    </row>
    <row r="278" spans="2:11">
      <c r="B278" s="124"/>
      <c r="C278" s="125"/>
      <c r="D278" s="137"/>
      <c r="E278" s="137"/>
      <c r="F278" s="137"/>
      <c r="G278" s="137"/>
      <c r="H278" s="137"/>
      <c r="I278" s="125"/>
      <c r="J278" s="125"/>
      <c r="K278" s="125"/>
    </row>
    <row r="279" spans="2:11">
      <c r="B279" s="124"/>
      <c r="C279" s="125"/>
      <c r="D279" s="137"/>
      <c r="E279" s="137"/>
      <c r="F279" s="137"/>
      <c r="G279" s="137"/>
      <c r="H279" s="137"/>
      <c r="I279" s="125"/>
      <c r="J279" s="125"/>
      <c r="K279" s="125"/>
    </row>
    <row r="280" spans="2:11">
      <c r="B280" s="124"/>
      <c r="C280" s="125"/>
      <c r="D280" s="137"/>
      <c r="E280" s="137"/>
      <c r="F280" s="137"/>
      <c r="G280" s="137"/>
      <c r="H280" s="137"/>
      <c r="I280" s="125"/>
      <c r="J280" s="125"/>
      <c r="K280" s="125"/>
    </row>
    <row r="281" spans="2:11">
      <c r="B281" s="124"/>
      <c r="C281" s="125"/>
      <c r="D281" s="137"/>
      <c r="E281" s="137"/>
      <c r="F281" s="137"/>
      <c r="G281" s="137"/>
      <c r="H281" s="137"/>
      <c r="I281" s="125"/>
      <c r="J281" s="125"/>
      <c r="K281" s="125"/>
    </row>
    <row r="282" spans="2:11">
      <c r="B282" s="124"/>
      <c r="C282" s="125"/>
      <c r="D282" s="137"/>
      <c r="E282" s="137"/>
      <c r="F282" s="137"/>
      <c r="G282" s="137"/>
      <c r="H282" s="137"/>
      <c r="I282" s="125"/>
      <c r="J282" s="125"/>
      <c r="K282" s="125"/>
    </row>
    <row r="283" spans="2:11">
      <c r="B283" s="124"/>
      <c r="C283" s="125"/>
      <c r="D283" s="137"/>
      <c r="E283" s="137"/>
      <c r="F283" s="137"/>
      <c r="G283" s="137"/>
      <c r="H283" s="137"/>
      <c r="I283" s="125"/>
      <c r="J283" s="125"/>
      <c r="K283" s="125"/>
    </row>
    <row r="284" spans="2:11">
      <c r="B284" s="124"/>
      <c r="C284" s="125"/>
      <c r="D284" s="137"/>
      <c r="E284" s="137"/>
      <c r="F284" s="137"/>
      <c r="G284" s="137"/>
      <c r="H284" s="137"/>
      <c r="I284" s="125"/>
      <c r="J284" s="125"/>
      <c r="K284" s="125"/>
    </row>
    <row r="285" spans="2:11">
      <c r="B285" s="124"/>
      <c r="C285" s="125"/>
      <c r="D285" s="137"/>
      <c r="E285" s="137"/>
      <c r="F285" s="137"/>
      <c r="G285" s="137"/>
      <c r="H285" s="137"/>
      <c r="I285" s="125"/>
      <c r="J285" s="125"/>
      <c r="K285" s="125"/>
    </row>
    <row r="286" spans="2:11">
      <c r="B286" s="124"/>
      <c r="C286" s="125"/>
      <c r="D286" s="137"/>
      <c r="E286" s="137"/>
      <c r="F286" s="137"/>
      <c r="G286" s="137"/>
      <c r="H286" s="137"/>
      <c r="I286" s="125"/>
      <c r="J286" s="125"/>
      <c r="K286" s="125"/>
    </row>
    <row r="287" spans="2:11">
      <c r="B287" s="124"/>
      <c r="C287" s="125"/>
      <c r="D287" s="137"/>
      <c r="E287" s="137"/>
      <c r="F287" s="137"/>
      <c r="G287" s="137"/>
      <c r="H287" s="137"/>
      <c r="I287" s="125"/>
      <c r="J287" s="125"/>
      <c r="K287" s="125"/>
    </row>
    <row r="288" spans="2:11">
      <c r="B288" s="124"/>
      <c r="C288" s="125"/>
      <c r="D288" s="137"/>
      <c r="E288" s="137"/>
      <c r="F288" s="137"/>
      <c r="G288" s="137"/>
      <c r="H288" s="137"/>
      <c r="I288" s="125"/>
      <c r="J288" s="125"/>
      <c r="K288" s="125"/>
    </row>
    <row r="289" spans="2:11">
      <c r="B289" s="124"/>
      <c r="C289" s="125"/>
      <c r="D289" s="137"/>
      <c r="E289" s="137"/>
      <c r="F289" s="137"/>
      <c r="G289" s="137"/>
      <c r="H289" s="137"/>
      <c r="I289" s="125"/>
      <c r="J289" s="125"/>
      <c r="K289" s="125"/>
    </row>
    <row r="290" spans="2:11">
      <c r="B290" s="124"/>
      <c r="C290" s="125"/>
      <c r="D290" s="137"/>
      <c r="E290" s="137"/>
      <c r="F290" s="137"/>
      <c r="G290" s="137"/>
      <c r="H290" s="137"/>
      <c r="I290" s="125"/>
      <c r="J290" s="125"/>
      <c r="K290" s="125"/>
    </row>
    <row r="291" spans="2:11">
      <c r="B291" s="124"/>
      <c r="C291" s="125"/>
      <c r="D291" s="137"/>
      <c r="E291" s="137"/>
      <c r="F291" s="137"/>
      <c r="G291" s="137"/>
      <c r="H291" s="137"/>
      <c r="I291" s="125"/>
      <c r="J291" s="125"/>
      <c r="K291" s="125"/>
    </row>
    <row r="292" spans="2:11">
      <c r="B292" s="124"/>
      <c r="C292" s="125"/>
      <c r="D292" s="137"/>
      <c r="E292" s="137"/>
      <c r="F292" s="137"/>
      <c r="G292" s="137"/>
      <c r="H292" s="137"/>
      <c r="I292" s="125"/>
      <c r="J292" s="125"/>
      <c r="K292" s="125"/>
    </row>
    <row r="293" spans="2:11">
      <c r="B293" s="124"/>
      <c r="C293" s="125"/>
      <c r="D293" s="137"/>
      <c r="E293" s="137"/>
      <c r="F293" s="137"/>
      <c r="G293" s="137"/>
      <c r="H293" s="137"/>
      <c r="I293" s="125"/>
      <c r="J293" s="125"/>
      <c r="K293" s="125"/>
    </row>
    <row r="294" spans="2:11">
      <c r="B294" s="124"/>
      <c r="C294" s="125"/>
      <c r="D294" s="137"/>
      <c r="E294" s="137"/>
      <c r="F294" s="137"/>
      <c r="G294" s="137"/>
      <c r="H294" s="137"/>
      <c r="I294" s="125"/>
      <c r="J294" s="125"/>
      <c r="K294" s="125"/>
    </row>
    <row r="295" spans="2:11">
      <c r="B295" s="124"/>
      <c r="C295" s="125"/>
      <c r="D295" s="137"/>
      <c r="E295" s="137"/>
      <c r="F295" s="137"/>
      <c r="G295" s="137"/>
      <c r="H295" s="137"/>
      <c r="I295" s="125"/>
      <c r="J295" s="125"/>
      <c r="K295" s="125"/>
    </row>
    <row r="296" spans="2:11">
      <c r="B296" s="124"/>
      <c r="C296" s="125"/>
      <c r="D296" s="137"/>
      <c r="E296" s="137"/>
      <c r="F296" s="137"/>
      <c r="G296" s="137"/>
      <c r="H296" s="137"/>
      <c r="I296" s="125"/>
      <c r="J296" s="125"/>
      <c r="K296" s="125"/>
    </row>
    <row r="297" spans="2:11">
      <c r="B297" s="124"/>
      <c r="C297" s="125"/>
      <c r="D297" s="137"/>
      <c r="E297" s="137"/>
      <c r="F297" s="137"/>
      <c r="G297" s="137"/>
      <c r="H297" s="137"/>
      <c r="I297" s="125"/>
      <c r="J297" s="125"/>
      <c r="K297" s="125"/>
    </row>
    <row r="298" spans="2:11">
      <c r="B298" s="124"/>
      <c r="C298" s="125"/>
      <c r="D298" s="137"/>
      <c r="E298" s="137"/>
      <c r="F298" s="137"/>
      <c r="G298" s="137"/>
      <c r="H298" s="137"/>
      <c r="I298" s="125"/>
      <c r="J298" s="125"/>
      <c r="K298" s="125"/>
    </row>
    <row r="299" spans="2:11">
      <c r="B299" s="124"/>
      <c r="C299" s="125"/>
      <c r="D299" s="137"/>
      <c r="E299" s="137"/>
      <c r="F299" s="137"/>
      <c r="G299" s="137"/>
      <c r="H299" s="137"/>
      <c r="I299" s="125"/>
      <c r="J299" s="125"/>
      <c r="K299" s="125"/>
    </row>
    <row r="300" spans="2:11">
      <c r="B300" s="124"/>
      <c r="C300" s="125"/>
      <c r="D300" s="137"/>
      <c r="E300" s="137"/>
      <c r="F300" s="137"/>
      <c r="G300" s="137"/>
      <c r="H300" s="137"/>
      <c r="I300" s="125"/>
      <c r="J300" s="125"/>
      <c r="K300" s="125"/>
    </row>
    <row r="301" spans="2:11">
      <c r="B301" s="124"/>
      <c r="C301" s="125"/>
      <c r="D301" s="137"/>
      <c r="E301" s="137"/>
      <c r="F301" s="137"/>
      <c r="G301" s="137"/>
      <c r="H301" s="137"/>
      <c r="I301" s="125"/>
      <c r="J301" s="125"/>
      <c r="K301" s="125"/>
    </row>
    <row r="302" spans="2:11">
      <c r="B302" s="124"/>
      <c r="C302" s="125"/>
      <c r="D302" s="137"/>
      <c r="E302" s="137"/>
      <c r="F302" s="137"/>
      <c r="G302" s="137"/>
      <c r="H302" s="137"/>
      <c r="I302" s="125"/>
      <c r="J302" s="125"/>
      <c r="K302" s="125"/>
    </row>
    <row r="303" spans="2:11">
      <c r="B303" s="124"/>
      <c r="C303" s="125"/>
      <c r="D303" s="137"/>
      <c r="E303" s="137"/>
      <c r="F303" s="137"/>
      <c r="G303" s="137"/>
      <c r="H303" s="137"/>
      <c r="I303" s="125"/>
      <c r="J303" s="125"/>
      <c r="K303" s="125"/>
    </row>
    <row r="304" spans="2:11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phoneticPr fontId="3" type="noConversion"/>
  <conditionalFormatting sqref="B12">
    <cfRule type="cellIs" dxfId="1" priority="2" operator="equal">
      <formula>"NR3"</formula>
    </cfRule>
  </conditionalFormatting>
  <conditionalFormatting sqref="B12">
    <cfRule type="containsText" dxfId="0" priority="1" operator="containsText" text="הפרשה ">
      <formula>NOT(ISERROR(SEARCH("הפרשה ",B12)))</formula>
    </cfRule>
  </conditionalFormatting>
  <dataValidations count="3">
    <dataValidation allowBlank="1" showInputMessage="1" showErrorMessage="1" sqref="D14:K27 D1:K9 A1:A1048576 B1:B11 C5:C11 B14:C1048576 J10:J13 D10:I11 L1:XFD27 D28:XFD1048576" xr:uid="{00000000-0002-0000-1900-000000000000}"/>
    <dataValidation type="list" allowBlank="1" showInputMessage="1" showErrorMessage="1" sqref="G12:G13" xr:uid="{00000000-0002-0000-1900-000001000000}">
      <formula1>#REF!</formula1>
    </dataValidation>
    <dataValidation type="list" allowBlank="1" showInputMessage="1" showErrorMessage="1" sqref="E12:E13" xr:uid="{00000000-0002-0000-1900-000002000000}">
      <formula1>#REF!</formula1>
    </dataValidation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F966"/>
  <sheetViews>
    <sheetView rightToLeft="1" workbookViewId="0">
      <selection activeCell="C205" sqref="C205"/>
    </sheetView>
  </sheetViews>
  <sheetFormatPr defaultColWidth="9.140625" defaultRowHeight="18"/>
  <cols>
    <col min="1" max="1" width="6.28515625" style="1" customWidth="1"/>
    <col min="2" max="2" width="70.85546875" style="2" bestFit="1" customWidth="1"/>
    <col min="3" max="3" width="44.42578125" style="1" customWidth="1"/>
    <col min="4" max="4" width="11.85546875" style="1" customWidth="1"/>
    <col min="5" max="16384" width="9.140625" style="1"/>
  </cols>
  <sheetData>
    <row r="1" spans="2:6">
      <c r="B1" s="46" t="s">
        <v>147</v>
      </c>
      <c r="C1" s="67" t="s" vm="1">
        <v>231</v>
      </c>
    </row>
    <row r="2" spans="2:6">
      <c r="B2" s="46" t="s">
        <v>146</v>
      </c>
      <c r="C2" s="67" t="s">
        <v>232</v>
      </c>
    </row>
    <row r="3" spans="2:6">
      <c r="B3" s="46" t="s">
        <v>148</v>
      </c>
      <c r="C3" s="67" t="s">
        <v>233</v>
      </c>
    </row>
    <row r="4" spans="2:6">
      <c r="B4" s="46" t="s">
        <v>149</v>
      </c>
      <c r="C4" s="67">
        <v>8803</v>
      </c>
    </row>
    <row r="6" spans="2:6" ht="26.25" customHeight="1">
      <c r="B6" s="155" t="s">
        <v>182</v>
      </c>
      <c r="C6" s="156"/>
      <c r="D6" s="157"/>
    </row>
    <row r="7" spans="2:6" s="3" customFormat="1" ht="31.5">
      <c r="B7" s="47" t="s">
        <v>117</v>
      </c>
      <c r="C7" s="52" t="s">
        <v>109</v>
      </c>
      <c r="D7" s="53" t="s">
        <v>108</v>
      </c>
    </row>
    <row r="8" spans="2:6" s="3" customFormat="1">
      <c r="B8" s="14"/>
      <c r="C8" s="31" t="s">
        <v>210</v>
      </c>
      <c r="D8" s="16" t="s">
        <v>21</v>
      </c>
    </row>
    <row r="9" spans="2:6" s="4" customFormat="1" ht="18" customHeight="1">
      <c r="B9" s="17"/>
      <c r="C9" s="18" t="s">
        <v>0</v>
      </c>
      <c r="D9" s="19" t="s">
        <v>1</v>
      </c>
    </row>
    <row r="10" spans="2:6" s="4" customFormat="1" ht="18" customHeight="1">
      <c r="B10" s="93" t="s">
        <v>3293</v>
      </c>
      <c r="C10" s="80">
        <v>163276.42038452468</v>
      </c>
      <c r="D10" s="93"/>
    </row>
    <row r="11" spans="2:6">
      <c r="B11" s="70" t="s">
        <v>27</v>
      </c>
      <c r="C11" s="80">
        <v>38610.482422333771</v>
      </c>
      <c r="D11" s="107"/>
    </row>
    <row r="12" spans="2:6">
      <c r="B12" s="148" t="s">
        <v>3304</v>
      </c>
      <c r="C12" s="83">
        <v>358.86741095400004</v>
      </c>
      <c r="D12" s="149">
        <v>46772</v>
      </c>
      <c r="E12" s="3"/>
      <c r="F12" s="3"/>
    </row>
    <row r="13" spans="2:6">
      <c r="B13" s="148" t="s">
        <v>3502</v>
      </c>
      <c r="C13" s="83">
        <v>1629.995431790571</v>
      </c>
      <c r="D13" s="149">
        <v>46698</v>
      </c>
      <c r="E13" s="3"/>
      <c r="F13" s="3"/>
    </row>
    <row r="14" spans="2:6">
      <c r="B14" s="148" t="s">
        <v>2145</v>
      </c>
      <c r="C14" s="83">
        <v>782.07989581257482</v>
      </c>
      <c r="D14" s="149">
        <v>48274</v>
      </c>
    </row>
    <row r="15" spans="2:6">
      <c r="B15" s="148" t="s">
        <v>2147</v>
      </c>
      <c r="C15" s="83">
        <v>456.56553906189708</v>
      </c>
      <c r="D15" s="149">
        <v>48274</v>
      </c>
      <c r="E15" s="3"/>
      <c r="F15" s="3"/>
    </row>
    <row r="16" spans="2:6">
      <c r="B16" s="148" t="s">
        <v>2156</v>
      </c>
      <c r="C16" s="83">
        <v>549.60045180000009</v>
      </c>
      <c r="D16" s="149">
        <v>47969</v>
      </c>
      <c r="E16" s="3"/>
      <c r="F16" s="3"/>
    </row>
    <row r="17" spans="2:4">
      <c r="B17" s="148" t="s">
        <v>3305</v>
      </c>
      <c r="C17" s="83">
        <v>62.576083799999999</v>
      </c>
      <c r="D17" s="149">
        <v>47209</v>
      </c>
    </row>
    <row r="18" spans="2:4">
      <c r="B18" s="148" t="s">
        <v>3306</v>
      </c>
      <c r="C18" s="83">
        <v>1937.9484436480002</v>
      </c>
      <c r="D18" s="149">
        <v>48297</v>
      </c>
    </row>
    <row r="19" spans="2:4">
      <c r="B19" s="148" t="s">
        <v>2159</v>
      </c>
      <c r="C19" s="83">
        <v>425.67939000000001</v>
      </c>
      <c r="D19" s="149">
        <v>47118</v>
      </c>
    </row>
    <row r="20" spans="2:4">
      <c r="B20" s="148" t="s">
        <v>3300</v>
      </c>
      <c r="C20" s="83">
        <v>3.7798440000000002</v>
      </c>
      <c r="D20" s="149">
        <v>47907</v>
      </c>
    </row>
    <row r="21" spans="2:4">
      <c r="B21" s="148" t="s">
        <v>3307</v>
      </c>
      <c r="C21" s="83">
        <v>180.34457774999998</v>
      </c>
      <c r="D21" s="149">
        <v>47848</v>
      </c>
    </row>
    <row r="22" spans="2:4">
      <c r="B22" s="148" t="s">
        <v>3299</v>
      </c>
      <c r="C22" s="83">
        <v>6.7743654000000006</v>
      </c>
      <c r="D22" s="149">
        <v>47848</v>
      </c>
    </row>
    <row r="23" spans="2:4">
      <c r="B23" s="148" t="s">
        <v>3503</v>
      </c>
      <c r="C23" s="83">
        <v>2116.30276</v>
      </c>
      <c r="D23" s="149">
        <v>46022</v>
      </c>
    </row>
    <row r="24" spans="2:4">
      <c r="B24" s="148" t="s">
        <v>3308</v>
      </c>
      <c r="C24" s="83">
        <v>1826.72387</v>
      </c>
      <c r="D24" s="149">
        <v>47969</v>
      </c>
    </row>
    <row r="25" spans="2:4">
      <c r="B25" s="148" t="s">
        <v>3309</v>
      </c>
      <c r="C25" s="83">
        <v>342.89401434000001</v>
      </c>
      <c r="D25" s="149">
        <v>47209</v>
      </c>
    </row>
    <row r="26" spans="2:4">
      <c r="B26" s="148" t="s">
        <v>3310</v>
      </c>
      <c r="C26" s="83">
        <v>1035.7812300000001</v>
      </c>
      <c r="D26" s="149">
        <v>48700</v>
      </c>
    </row>
    <row r="27" spans="2:4">
      <c r="B27" s="148" t="s">
        <v>3311</v>
      </c>
      <c r="C27" s="83">
        <v>840.22155000000009</v>
      </c>
      <c r="D27" s="149">
        <v>50256</v>
      </c>
    </row>
    <row r="28" spans="2:4">
      <c r="B28" s="148" t="s">
        <v>3312</v>
      </c>
      <c r="C28" s="83">
        <v>425.26214479999999</v>
      </c>
      <c r="D28" s="149">
        <v>46539</v>
      </c>
    </row>
    <row r="29" spans="2:4">
      <c r="B29" s="148" t="s">
        <v>3313</v>
      </c>
      <c r="C29" s="83">
        <v>5851.9474099999998</v>
      </c>
      <c r="D29" s="149">
        <v>47938</v>
      </c>
    </row>
    <row r="30" spans="2:4">
      <c r="B30" s="148" t="s">
        <v>2165</v>
      </c>
      <c r="C30" s="83">
        <v>1618.4739282368166</v>
      </c>
      <c r="D30" s="149">
        <v>48233</v>
      </c>
    </row>
    <row r="31" spans="2:4">
      <c r="B31" s="148" t="s">
        <v>3314</v>
      </c>
      <c r="C31" s="83">
        <v>501.2869871443844</v>
      </c>
      <c r="D31" s="149">
        <v>48212</v>
      </c>
    </row>
    <row r="32" spans="2:4">
      <c r="B32" s="148" t="s">
        <v>3315</v>
      </c>
      <c r="C32" s="83">
        <v>6.8125398000000006</v>
      </c>
      <c r="D32" s="149">
        <v>47566</v>
      </c>
    </row>
    <row r="33" spans="2:4">
      <c r="B33" s="148" t="s">
        <v>3316</v>
      </c>
      <c r="C33" s="83">
        <v>398.84284757956692</v>
      </c>
      <c r="D33" s="149">
        <v>48212</v>
      </c>
    </row>
    <row r="34" spans="2:4">
      <c r="B34" s="148" t="s">
        <v>3317</v>
      </c>
      <c r="C34" s="83">
        <v>4.7437837500000004</v>
      </c>
      <c r="D34" s="149">
        <v>48297</v>
      </c>
    </row>
    <row r="35" spans="2:4">
      <c r="B35" s="148" t="s">
        <v>3318</v>
      </c>
      <c r="C35" s="83">
        <v>162.02829457500002</v>
      </c>
      <c r="D35" s="149">
        <v>46631</v>
      </c>
    </row>
    <row r="36" spans="2:4">
      <c r="B36" s="148" t="s">
        <v>3319</v>
      </c>
      <c r="C36" s="83">
        <v>115.117311513</v>
      </c>
      <c r="D36" s="149">
        <v>48214</v>
      </c>
    </row>
    <row r="37" spans="2:4">
      <c r="B37" s="148" t="s">
        <v>3320</v>
      </c>
      <c r="C37" s="83">
        <v>185.72257710000002</v>
      </c>
      <c r="D37" s="149">
        <v>48214</v>
      </c>
    </row>
    <row r="38" spans="2:4">
      <c r="B38" s="148" t="s">
        <v>3321</v>
      </c>
      <c r="C38" s="83">
        <v>737.08173999999997</v>
      </c>
      <c r="D38" s="149">
        <v>46661</v>
      </c>
    </row>
    <row r="39" spans="2:4">
      <c r="B39" s="148" t="s">
        <v>2167</v>
      </c>
      <c r="C39" s="83">
        <v>749.3304842</v>
      </c>
      <c r="D39" s="149">
        <v>46661</v>
      </c>
    </row>
    <row r="40" spans="2:4">
      <c r="B40" s="148" t="s">
        <v>3504</v>
      </c>
      <c r="C40" s="83">
        <v>130.97299005152215</v>
      </c>
      <c r="D40" s="149">
        <v>45094</v>
      </c>
    </row>
    <row r="41" spans="2:4">
      <c r="B41" s="148" t="s">
        <v>3505</v>
      </c>
      <c r="C41" s="83">
        <v>3977.917587077663</v>
      </c>
      <c r="D41" s="149">
        <v>46871</v>
      </c>
    </row>
    <row r="42" spans="2:4">
      <c r="B42" s="148" t="s">
        <v>3506</v>
      </c>
      <c r="C42" s="83">
        <v>123.34794194334503</v>
      </c>
      <c r="D42" s="149">
        <v>48482</v>
      </c>
    </row>
    <row r="43" spans="2:4">
      <c r="B43" s="148" t="s">
        <v>3507</v>
      </c>
      <c r="C43" s="83">
        <v>451.27650268561189</v>
      </c>
      <c r="D43" s="149">
        <v>51774</v>
      </c>
    </row>
    <row r="44" spans="2:4">
      <c r="B44" s="148" t="s">
        <v>3508</v>
      </c>
      <c r="C44" s="83">
        <v>705.19612988186861</v>
      </c>
      <c r="D44" s="149">
        <v>46253</v>
      </c>
    </row>
    <row r="45" spans="2:4">
      <c r="B45" s="148" t="s">
        <v>3509</v>
      </c>
      <c r="C45" s="83">
        <v>3074.5725481546824</v>
      </c>
      <c r="D45" s="149">
        <v>46022</v>
      </c>
    </row>
    <row r="46" spans="2:4">
      <c r="B46" s="148" t="s">
        <v>3510</v>
      </c>
      <c r="C46" s="83">
        <v>45.944723656773007</v>
      </c>
      <c r="D46" s="149">
        <v>48844</v>
      </c>
    </row>
    <row r="47" spans="2:4">
      <c r="B47" s="148" t="s">
        <v>3511</v>
      </c>
      <c r="C47" s="83">
        <v>87.628919678911373</v>
      </c>
      <c r="D47" s="149">
        <v>45340</v>
      </c>
    </row>
    <row r="48" spans="2:4">
      <c r="B48" s="148" t="s">
        <v>3512</v>
      </c>
      <c r="C48" s="83">
        <v>5579.7348351021456</v>
      </c>
      <c r="D48" s="149">
        <v>45935</v>
      </c>
    </row>
    <row r="49" spans="2:4">
      <c r="B49" s="148" t="s">
        <v>3513</v>
      </c>
      <c r="C49" s="83">
        <v>183.15968704543008</v>
      </c>
      <c r="D49" s="149">
        <v>52047</v>
      </c>
    </row>
    <row r="50" spans="2:4">
      <c r="B50" s="148" t="s">
        <v>3514</v>
      </c>
      <c r="C50" s="83">
        <v>937.94565</v>
      </c>
      <c r="D50" s="149">
        <v>45363</v>
      </c>
    </row>
    <row r="51" spans="2:4">
      <c r="B51" s="150" t="s">
        <v>42</v>
      </c>
      <c r="C51" s="80">
        <v>124665.9379621909</v>
      </c>
      <c r="D51" s="151"/>
    </row>
    <row r="52" spans="2:4">
      <c r="B52" s="148" t="s">
        <v>3322</v>
      </c>
      <c r="C52" s="83">
        <v>682.06641509999997</v>
      </c>
      <c r="D52" s="149">
        <v>47201</v>
      </c>
    </row>
    <row r="53" spans="2:4">
      <c r="B53" s="148" t="s">
        <v>3323</v>
      </c>
      <c r="C53" s="83">
        <v>83.181405688439995</v>
      </c>
      <c r="D53" s="149">
        <v>47270</v>
      </c>
    </row>
    <row r="54" spans="2:4">
      <c r="B54" s="148" t="s">
        <v>3324</v>
      </c>
      <c r="C54" s="83">
        <v>2001.8561630739998</v>
      </c>
      <c r="D54" s="149">
        <v>48366</v>
      </c>
    </row>
    <row r="55" spans="2:4">
      <c r="B55" s="148" t="s">
        <v>3325</v>
      </c>
      <c r="C55" s="83">
        <v>1801.4391271500001</v>
      </c>
      <c r="D55" s="149">
        <v>48914</v>
      </c>
    </row>
    <row r="56" spans="2:4">
      <c r="B56" s="148" t="s">
        <v>2214</v>
      </c>
      <c r="C56" s="83">
        <v>317.6809992072715</v>
      </c>
      <c r="D56" s="149">
        <v>47467</v>
      </c>
    </row>
    <row r="57" spans="2:4">
      <c r="B57" s="148" t="s">
        <v>2215</v>
      </c>
      <c r="C57" s="83">
        <v>664.08820809297026</v>
      </c>
      <c r="D57" s="149">
        <v>47848</v>
      </c>
    </row>
    <row r="58" spans="2:4">
      <c r="B58" s="148" t="s">
        <v>3326</v>
      </c>
      <c r="C58" s="83">
        <v>192.55199895000004</v>
      </c>
      <c r="D58" s="149">
        <v>46601</v>
      </c>
    </row>
    <row r="59" spans="2:4">
      <c r="B59" s="148" t="s">
        <v>3327</v>
      </c>
      <c r="C59" s="83">
        <v>372.37767706950001</v>
      </c>
      <c r="D59" s="149">
        <v>47209</v>
      </c>
    </row>
    <row r="60" spans="2:4">
      <c r="B60" s="148" t="s">
        <v>2219</v>
      </c>
      <c r="C60" s="83">
        <v>42.190631380500001</v>
      </c>
      <c r="D60" s="149">
        <v>47209</v>
      </c>
    </row>
    <row r="61" spans="2:4">
      <c r="B61" s="148" t="s">
        <v>3328</v>
      </c>
      <c r="C61" s="83">
        <v>301.81275749771999</v>
      </c>
      <c r="D61" s="149">
        <v>45778</v>
      </c>
    </row>
    <row r="62" spans="2:4">
      <c r="B62" s="148" t="s">
        <v>3329</v>
      </c>
      <c r="C62" s="83">
        <v>715.89156460072002</v>
      </c>
      <c r="D62" s="149">
        <v>46997</v>
      </c>
    </row>
    <row r="63" spans="2:4">
      <c r="B63" s="148" t="s">
        <v>3303</v>
      </c>
      <c r="C63" s="83">
        <v>1045.7063786638</v>
      </c>
      <c r="D63" s="149">
        <v>46997</v>
      </c>
    </row>
    <row r="64" spans="2:4">
      <c r="B64" s="148" t="s">
        <v>3330</v>
      </c>
      <c r="C64" s="83">
        <v>297.49942545000005</v>
      </c>
      <c r="D64" s="149">
        <v>45343</v>
      </c>
    </row>
    <row r="65" spans="2:4">
      <c r="B65" s="148" t="s">
        <v>3331</v>
      </c>
      <c r="C65" s="83">
        <v>806.88817169999993</v>
      </c>
      <c r="D65" s="149">
        <v>47082</v>
      </c>
    </row>
    <row r="66" spans="2:4">
      <c r="B66" s="148" t="s">
        <v>3332</v>
      </c>
      <c r="C66" s="83">
        <v>2267.62273095</v>
      </c>
      <c r="D66" s="149">
        <v>47398</v>
      </c>
    </row>
    <row r="67" spans="2:4">
      <c r="B67" s="148" t="s">
        <v>2223</v>
      </c>
      <c r="C67" s="83">
        <v>1211.1175213559998</v>
      </c>
      <c r="D67" s="149">
        <v>48054</v>
      </c>
    </row>
    <row r="68" spans="2:4">
      <c r="B68" s="148" t="s">
        <v>2224</v>
      </c>
      <c r="C68" s="83">
        <v>222.81698917724</v>
      </c>
      <c r="D68" s="149">
        <v>47119</v>
      </c>
    </row>
    <row r="69" spans="2:4">
      <c r="B69" s="148" t="s">
        <v>2227</v>
      </c>
      <c r="C69" s="83">
        <v>1977.6070295499094</v>
      </c>
      <c r="D69" s="149">
        <v>48757</v>
      </c>
    </row>
    <row r="70" spans="2:4">
      <c r="B70" s="148" t="s">
        <v>3333</v>
      </c>
      <c r="C70" s="83">
        <v>237.90187101300003</v>
      </c>
      <c r="D70" s="149">
        <v>46326</v>
      </c>
    </row>
    <row r="71" spans="2:4">
      <c r="B71" s="148" t="s">
        <v>3334</v>
      </c>
      <c r="C71" s="83">
        <v>2328.2892419715004</v>
      </c>
      <c r="D71" s="149">
        <v>47301</v>
      </c>
    </row>
    <row r="72" spans="2:4">
      <c r="B72" s="148" t="s">
        <v>3335</v>
      </c>
      <c r="C72" s="83">
        <v>1000.0548291000002</v>
      </c>
      <c r="D72" s="149">
        <v>47301</v>
      </c>
    </row>
    <row r="73" spans="2:4">
      <c r="B73" s="148" t="s">
        <v>3336</v>
      </c>
      <c r="C73" s="83">
        <v>62.014312800000006</v>
      </c>
      <c r="D73" s="149">
        <v>47119</v>
      </c>
    </row>
    <row r="74" spans="2:4">
      <c r="B74" s="148" t="s">
        <v>3337</v>
      </c>
      <c r="C74" s="83">
        <v>5.8198952199661704</v>
      </c>
      <c r="D74" s="149">
        <v>48122</v>
      </c>
    </row>
    <row r="75" spans="2:4">
      <c r="B75" s="148" t="s">
        <v>3338</v>
      </c>
      <c r="C75" s="83">
        <v>1614.9572783964477</v>
      </c>
      <c r="D75" s="149">
        <v>48395</v>
      </c>
    </row>
    <row r="76" spans="2:4">
      <c r="B76" s="148" t="s">
        <v>3339</v>
      </c>
      <c r="C76" s="83">
        <v>235.189154046</v>
      </c>
      <c r="D76" s="149">
        <v>47119</v>
      </c>
    </row>
    <row r="77" spans="2:4">
      <c r="B77" s="148" t="s">
        <v>2234</v>
      </c>
      <c r="C77" s="83">
        <v>2799.5766687000005</v>
      </c>
      <c r="D77" s="149">
        <v>48365</v>
      </c>
    </row>
    <row r="78" spans="2:4">
      <c r="B78" s="148" t="s">
        <v>2235</v>
      </c>
      <c r="C78" s="83">
        <v>432.82573834049998</v>
      </c>
      <c r="D78" s="149">
        <v>47119</v>
      </c>
    </row>
    <row r="79" spans="2:4">
      <c r="B79" s="148" t="s">
        <v>3340</v>
      </c>
      <c r="C79" s="83">
        <v>37.585193318999998</v>
      </c>
      <c r="D79" s="149">
        <v>47119</v>
      </c>
    </row>
    <row r="80" spans="2:4">
      <c r="B80" s="148" t="s">
        <v>3341</v>
      </c>
      <c r="C80" s="83">
        <v>394.12027568100001</v>
      </c>
      <c r="D80" s="149">
        <v>46742</v>
      </c>
    </row>
    <row r="81" spans="2:4">
      <c r="B81" s="148" t="s">
        <v>3342</v>
      </c>
      <c r="C81" s="83">
        <v>39.676360200000005</v>
      </c>
      <c r="D81" s="149">
        <v>46742</v>
      </c>
    </row>
    <row r="82" spans="2:4">
      <c r="B82" s="148" t="s">
        <v>3343</v>
      </c>
      <c r="C82" s="83">
        <v>807.47858334673595</v>
      </c>
      <c r="D82" s="149">
        <v>48395</v>
      </c>
    </row>
    <row r="83" spans="2:4">
      <c r="B83" s="148" t="s">
        <v>3344</v>
      </c>
      <c r="C83" s="83">
        <v>2305.2544998822686</v>
      </c>
      <c r="D83" s="149">
        <v>48669</v>
      </c>
    </row>
    <row r="84" spans="2:4">
      <c r="B84" s="148" t="s">
        <v>2245</v>
      </c>
      <c r="C84" s="83">
        <v>1236.4356859449133</v>
      </c>
      <c r="D84" s="149">
        <v>46753</v>
      </c>
    </row>
    <row r="85" spans="2:4">
      <c r="B85" s="148" t="s">
        <v>3345</v>
      </c>
      <c r="C85" s="83">
        <v>111.1900977</v>
      </c>
      <c r="D85" s="149">
        <v>45047</v>
      </c>
    </row>
    <row r="86" spans="2:4">
      <c r="B86" s="148" t="s">
        <v>3346</v>
      </c>
      <c r="C86" s="83">
        <v>445.60704512850003</v>
      </c>
      <c r="D86" s="149">
        <v>47463</v>
      </c>
    </row>
    <row r="87" spans="2:4">
      <c r="B87" s="148" t="s">
        <v>3347</v>
      </c>
      <c r="C87" s="83">
        <v>2059.1477272439997</v>
      </c>
      <c r="D87" s="149">
        <v>49427</v>
      </c>
    </row>
    <row r="88" spans="2:4">
      <c r="B88" s="148" t="s">
        <v>3348</v>
      </c>
      <c r="C88" s="83">
        <v>1283.59028340687</v>
      </c>
      <c r="D88" s="149">
        <v>50041</v>
      </c>
    </row>
    <row r="89" spans="2:4">
      <c r="B89" s="148" t="s">
        <v>3349</v>
      </c>
      <c r="C89" s="83">
        <v>2073.929220942</v>
      </c>
      <c r="D89" s="149">
        <v>50495</v>
      </c>
    </row>
    <row r="90" spans="2:4">
      <c r="B90" s="148" t="s">
        <v>3350</v>
      </c>
      <c r="C90" s="83">
        <v>176.17590688050001</v>
      </c>
      <c r="D90" s="149">
        <v>46971</v>
      </c>
    </row>
    <row r="91" spans="2:4">
      <c r="B91" s="148" t="s">
        <v>3351</v>
      </c>
      <c r="C91" s="83">
        <v>1034.7155213999999</v>
      </c>
      <c r="D91" s="149">
        <v>45557</v>
      </c>
    </row>
    <row r="92" spans="2:4">
      <c r="B92" s="148" t="s">
        <v>2255</v>
      </c>
      <c r="C92" s="83">
        <v>1933.4589549855</v>
      </c>
      <c r="D92" s="149">
        <v>46149</v>
      </c>
    </row>
    <row r="93" spans="2:4">
      <c r="B93" s="148" t="s">
        <v>3352</v>
      </c>
      <c r="C93" s="83">
        <v>192.41095502550002</v>
      </c>
      <c r="D93" s="149">
        <v>46012</v>
      </c>
    </row>
    <row r="94" spans="2:4">
      <c r="B94" s="148" t="s">
        <v>2256</v>
      </c>
      <c r="C94" s="83">
        <v>729.78593392449989</v>
      </c>
      <c r="D94" s="149">
        <v>47849</v>
      </c>
    </row>
    <row r="95" spans="2:4">
      <c r="B95" s="148" t="s">
        <v>3515</v>
      </c>
      <c r="C95" s="83">
        <v>396.66566438633151</v>
      </c>
      <c r="D95" s="149">
        <v>45515</v>
      </c>
    </row>
    <row r="96" spans="2:4">
      <c r="B96" s="148" t="s">
        <v>2257</v>
      </c>
      <c r="C96" s="83">
        <v>3307.692500751652</v>
      </c>
      <c r="D96" s="149">
        <v>47665</v>
      </c>
    </row>
    <row r="97" spans="2:4">
      <c r="B97" s="148" t="s">
        <v>3353</v>
      </c>
      <c r="C97" s="83">
        <v>20.809711350000001</v>
      </c>
      <c r="D97" s="149">
        <v>46326</v>
      </c>
    </row>
    <row r="98" spans="2:4">
      <c r="B98" s="148" t="s">
        <v>3354</v>
      </c>
      <c r="C98" s="83">
        <v>1.8650533305000001</v>
      </c>
      <c r="D98" s="149">
        <v>46326</v>
      </c>
    </row>
    <row r="99" spans="2:4">
      <c r="B99" s="148" t="s">
        <v>3355</v>
      </c>
      <c r="C99" s="83">
        <v>12.3486017715</v>
      </c>
      <c r="D99" s="149">
        <v>46326</v>
      </c>
    </row>
    <row r="100" spans="2:4">
      <c r="B100" s="148" t="s">
        <v>3356</v>
      </c>
      <c r="C100" s="83">
        <v>12.476719179000002</v>
      </c>
      <c r="D100" s="149">
        <v>46326</v>
      </c>
    </row>
    <row r="101" spans="2:4">
      <c r="B101" s="148" t="s">
        <v>3357</v>
      </c>
      <c r="C101" s="83">
        <v>27.083683750500001</v>
      </c>
      <c r="D101" s="149">
        <v>46326</v>
      </c>
    </row>
    <row r="102" spans="2:4">
      <c r="B102" s="148" t="s">
        <v>3358</v>
      </c>
      <c r="C102" s="83">
        <v>11.920929557999999</v>
      </c>
      <c r="D102" s="149">
        <v>46326</v>
      </c>
    </row>
    <row r="103" spans="2:4">
      <c r="B103" s="148" t="s">
        <v>2264</v>
      </c>
      <c r="C103" s="83">
        <v>1.619044028</v>
      </c>
      <c r="D103" s="149">
        <v>47879</v>
      </c>
    </row>
    <row r="104" spans="2:4">
      <c r="B104" s="148" t="s">
        <v>3359</v>
      </c>
      <c r="C104" s="83">
        <v>2417.4408898215001</v>
      </c>
      <c r="D104" s="149">
        <v>46752</v>
      </c>
    </row>
    <row r="105" spans="2:4">
      <c r="B105" s="148" t="s">
        <v>3360</v>
      </c>
      <c r="C105" s="83">
        <v>4804.7731716195003</v>
      </c>
      <c r="D105" s="149">
        <v>47927</v>
      </c>
    </row>
    <row r="106" spans="2:4">
      <c r="B106" s="148" t="s">
        <v>3516</v>
      </c>
      <c r="C106" s="83">
        <v>369.15019999999998</v>
      </c>
      <c r="D106" s="149">
        <v>45615</v>
      </c>
    </row>
    <row r="107" spans="2:4">
      <c r="B107" s="148" t="s">
        <v>3361</v>
      </c>
      <c r="C107" s="83">
        <v>3525.7983158504999</v>
      </c>
      <c r="D107" s="149">
        <v>47528</v>
      </c>
    </row>
    <row r="108" spans="2:4">
      <c r="B108" s="148" t="s">
        <v>2267</v>
      </c>
      <c r="C108" s="83">
        <v>395.30625090000007</v>
      </c>
      <c r="D108" s="149">
        <v>47756</v>
      </c>
    </row>
    <row r="109" spans="2:4">
      <c r="B109" s="148" t="s">
        <v>3362</v>
      </c>
      <c r="C109" s="83">
        <v>2543.3396089124767</v>
      </c>
      <c r="D109" s="149">
        <v>48332</v>
      </c>
    </row>
    <row r="110" spans="2:4">
      <c r="B110" s="148" t="s">
        <v>3363</v>
      </c>
      <c r="C110" s="83">
        <v>1611.0466569</v>
      </c>
      <c r="D110" s="149">
        <v>47715</v>
      </c>
    </row>
    <row r="111" spans="2:4">
      <c r="B111" s="148" t="s">
        <v>3364</v>
      </c>
      <c r="C111" s="83">
        <v>951.38507190000007</v>
      </c>
      <c r="D111" s="149">
        <v>47715</v>
      </c>
    </row>
    <row r="112" spans="2:4">
      <c r="B112" s="148" t="s">
        <v>3365</v>
      </c>
      <c r="C112" s="83">
        <v>138.622468083</v>
      </c>
      <c r="D112" s="149">
        <v>47715</v>
      </c>
    </row>
    <row r="113" spans="2:4">
      <c r="B113" s="148" t="s">
        <v>3366</v>
      </c>
      <c r="C113" s="83">
        <v>46.831007763999999</v>
      </c>
      <c r="D113" s="149">
        <v>47715</v>
      </c>
    </row>
    <row r="114" spans="2:4">
      <c r="B114" s="148" t="s">
        <v>2271</v>
      </c>
      <c r="C114" s="83">
        <v>224.380258094</v>
      </c>
      <c r="D114" s="149">
        <v>48466</v>
      </c>
    </row>
    <row r="115" spans="2:4">
      <c r="B115" s="148" t="s">
        <v>2272</v>
      </c>
      <c r="C115" s="83">
        <v>165.40472265</v>
      </c>
      <c r="D115" s="149">
        <v>48466</v>
      </c>
    </row>
    <row r="116" spans="2:4">
      <c r="B116" s="148" t="s">
        <v>3367</v>
      </c>
      <c r="C116" s="83">
        <v>942.1773353092442</v>
      </c>
      <c r="D116" s="149">
        <v>50495</v>
      </c>
    </row>
    <row r="117" spans="2:4">
      <c r="B117" s="148" t="s">
        <v>3368</v>
      </c>
      <c r="C117" s="83">
        <v>637.21464015000004</v>
      </c>
      <c r="D117" s="149">
        <v>48446</v>
      </c>
    </row>
    <row r="118" spans="2:4">
      <c r="B118" s="148" t="s">
        <v>3369</v>
      </c>
      <c r="C118" s="83">
        <v>5.9182611000000005</v>
      </c>
      <c r="D118" s="149">
        <v>48446</v>
      </c>
    </row>
    <row r="119" spans="2:4">
      <c r="B119" s="148" t="s">
        <v>3370</v>
      </c>
      <c r="C119" s="83">
        <v>3.3369703500000005</v>
      </c>
      <c r="D119" s="149">
        <v>47741</v>
      </c>
    </row>
    <row r="120" spans="2:4">
      <c r="B120" s="148" t="s">
        <v>2273</v>
      </c>
      <c r="C120" s="83">
        <v>74.913608761620011</v>
      </c>
      <c r="D120" s="149">
        <v>48319</v>
      </c>
    </row>
    <row r="121" spans="2:4">
      <c r="B121" s="148" t="s">
        <v>3371</v>
      </c>
      <c r="C121" s="83">
        <v>1351.4896930500001</v>
      </c>
      <c r="D121" s="149">
        <v>50495</v>
      </c>
    </row>
    <row r="122" spans="2:4">
      <c r="B122" s="148" t="s">
        <v>3372</v>
      </c>
      <c r="C122" s="83">
        <v>575.55643630049997</v>
      </c>
      <c r="D122" s="149">
        <v>47392</v>
      </c>
    </row>
    <row r="123" spans="2:4">
      <c r="B123" s="148" t="s">
        <v>3517</v>
      </c>
      <c r="C123" s="83">
        <v>959.84364191518478</v>
      </c>
      <c r="D123" s="149">
        <v>46418</v>
      </c>
    </row>
    <row r="124" spans="2:4">
      <c r="B124" s="148" t="s">
        <v>2276</v>
      </c>
      <c r="C124" s="83">
        <v>3.4411546500000001</v>
      </c>
      <c r="D124" s="149">
        <v>47453</v>
      </c>
    </row>
    <row r="125" spans="2:4">
      <c r="B125" s="148" t="s">
        <v>2179</v>
      </c>
      <c r="C125" s="83">
        <v>45.126264069000001</v>
      </c>
      <c r="D125" s="149">
        <v>47262</v>
      </c>
    </row>
    <row r="126" spans="2:4">
      <c r="B126" s="148" t="s">
        <v>3518</v>
      </c>
      <c r="C126" s="83">
        <v>7.7159429603921987</v>
      </c>
      <c r="D126" s="149">
        <v>45126</v>
      </c>
    </row>
    <row r="127" spans="2:4">
      <c r="B127" s="148" t="s">
        <v>3373</v>
      </c>
      <c r="C127" s="83">
        <v>14.285691043840002</v>
      </c>
      <c r="D127" s="149">
        <v>45777</v>
      </c>
    </row>
    <row r="128" spans="2:4">
      <c r="B128" s="148" t="s">
        <v>2282</v>
      </c>
      <c r="C128" s="83">
        <v>809.51855539199994</v>
      </c>
      <c r="D128" s="149">
        <v>45930</v>
      </c>
    </row>
    <row r="129" spans="2:4">
      <c r="B129" s="148" t="s">
        <v>3374</v>
      </c>
      <c r="C129" s="83">
        <v>9717.4807610891166</v>
      </c>
      <c r="D129" s="149">
        <v>47665</v>
      </c>
    </row>
    <row r="130" spans="2:4">
      <c r="B130" s="148" t="s">
        <v>3375</v>
      </c>
      <c r="C130" s="83">
        <v>299.68582029400005</v>
      </c>
      <c r="D130" s="149">
        <v>45485</v>
      </c>
    </row>
    <row r="131" spans="2:4">
      <c r="B131" s="148" t="s">
        <v>3376</v>
      </c>
      <c r="C131" s="83">
        <v>781.30258069999991</v>
      </c>
      <c r="D131" s="149">
        <v>46417</v>
      </c>
    </row>
    <row r="132" spans="2:4">
      <c r="B132" s="148" t="s">
        <v>3377</v>
      </c>
      <c r="C132" s="83">
        <v>465.39217185000007</v>
      </c>
      <c r="D132" s="149">
        <v>47178</v>
      </c>
    </row>
    <row r="133" spans="2:4">
      <c r="B133" s="148" t="s">
        <v>3378</v>
      </c>
      <c r="C133" s="83">
        <v>27.156603</v>
      </c>
      <c r="D133" s="149">
        <v>47447</v>
      </c>
    </row>
    <row r="134" spans="2:4">
      <c r="B134" s="148" t="s">
        <v>3379</v>
      </c>
      <c r="C134" s="83">
        <v>1111.8413667345001</v>
      </c>
      <c r="D134" s="149">
        <v>47987</v>
      </c>
    </row>
    <row r="135" spans="2:4">
      <c r="B135" s="148" t="s">
        <v>2180</v>
      </c>
      <c r="C135" s="83">
        <v>1647.1429873025154</v>
      </c>
      <c r="D135" s="149">
        <v>48180</v>
      </c>
    </row>
    <row r="136" spans="2:4">
      <c r="B136" s="148" t="s">
        <v>3380</v>
      </c>
      <c r="C136" s="83">
        <v>2936.0184089999998</v>
      </c>
      <c r="D136" s="149">
        <v>47735</v>
      </c>
    </row>
    <row r="137" spans="2:4">
      <c r="B137" s="148" t="s">
        <v>3381</v>
      </c>
      <c r="C137" s="83">
        <v>99.113158117500021</v>
      </c>
      <c r="D137" s="149">
        <v>48151</v>
      </c>
    </row>
    <row r="138" spans="2:4">
      <c r="B138" s="148" t="s">
        <v>3382</v>
      </c>
      <c r="C138" s="83">
        <v>1513.0569691817018</v>
      </c>
      <c r="D138" s="149">
        <v>47848</v>
      </c>
    </row>
    <row r="139" spans="2:4">
      <c r="B139" s="148" t="s">
        <v>3383</v>
      </c>
      <c r="C139" s="83">
        <v>81.508450411999988</v>
      </c>
      <c r="D139" s="149">
        <v>45710</v>
      </c>
    </row>
    <row r="140" spans="2:4">
      <c r="B140" s="148" t="s">
        <v>3384</v>
      </c>
      <c r="C140" s="83">
        <v>1235.0101583860001</v>
      </c>
      <c r="D140" s="149">
        <v>46573</v>
      </c>
    </row>
    <row r="141" spans="2:4">
      <c r="B141" s="148" t="s">
        <v>3385</v>
      </c>
      <c r="C141" s="83">
        <v>2563.1873314675504</v>
      </c>
      <c r="D141" s="149">
        <v>47832</v>
      </c>
    </row>
    <row r="142" spans="2:4">
      <c r="B142" s="148" t="s">
        <v>3386</v>
      </c>
      <c r="C142" s="83">
        <v>222.46920889399999</v>
      </c>
      <c r="D142" s="149">
        <v>46524</v>
      </c>
    </row>
    <row r="143" spans="2:4">
      <c r="B143" s="148" t="s">
        <v>3387</v>
      </c>
      <c r="C143" s="83">
        <v>2764.8921738055974</v>
      </c>
      <c r="D143" s="149">
        <v>48121</v>
      </c>
    </row>
    <row r="144" spans="2:4">
      <c r="B144" s="148" t="s">
        <v>3388</v>
      </c>
      <c r="C144" s="83">
        <v>715.41589199532552</v>
      </c>
      <c r="D144" s="149">
        <v>48121</v>
      </c>
    </row>
    <row r="145" spans="2:4">
      <c r="B145" s="148" t="s">
        <v>3389</v>
      </c>
      <c r="C145" s="83">
        <v>31.060133224000001</v>
      </c>
      <c r="D145" s="149">
        <v>47255</v>
      </c>
    </row>
    <row r="146" spans="2:4">
      <c r="B146" s="148" t="s">
        <v>3390</v>
      </c>
      <c r="C146" s="83">
        <v>317.30337667253997</v>
      </c>
      <c r="D146" s="149">
        <v>48029</v>
      </c>
    </row>
    <row r="147" spans="2:4">
      <c r="B147" s="148" t="s">
        <v>3519</v>
      </c>
      <c r="C147" s="83">
        <v>37.707444149892716</v>
      </c>
      <c r="D147" s="149">
        <v>45371</v>
      </c>
    </row>
    <row r="148" spans="2:4">
      <c r="B148" s="148" t="s">
        <v>3391</v>
      </c>
      <c r="C148" s="83">
        <v>344.35253670000003</v>
      </c>
      <c r="D148" s="149">
        <v>48294</v>
      </c>
    </row>
    <row r="149" spans="2:4">
      <c r="B149" s="148" t="s">
        <v>3392</v>
      </c>
      <c r="C149" s="83">
        <v>2.0580193537732501E-2</v>
      </c>
      <c r="D149" s="149">
        <v>50495</v>
      </c>
    </row>
    <row r="150" spans="2:4">
      <c r="B150" s="148" t="s">
        <v>3393</v>
      </c>
      <c r="C150" s="83">
        <v>4398.5304873932237</v>
      </c>
      <c r="D150" s="149">
        <v>47937</v>
      </c>
    </row>
    <row r="151" spans="2:4">
      <c r="B151" s="148" t="s">
        <v>3394</v>
      </c>
      <c r="C151" s="83">
        <v>295.70114000000001</v>
      </c>
      <c r="D151" s="149">
        <v>46572</v>
      </c>
    </row>
    <row r="152" spans="2:4">
      <c r="B152" s="148" t="s">
        <v>3520</v>
      </c>
      <c r="C152" s="83">
        <v>316.9813520214575</v>
      </c>
      <c r="D152" s="149">
        <v>45187</v>
      </c>
    </row>
    <row r="153" spans="2:4">
      <c r="B153" s="148" t="s">
        <v>3395</v>
      </c>
      <c r="C153" s="83">
        <v>439.77807742050004</v>
      </c>
      <c r="D153" s="149">
        <v>46844</v>
      </c>
    </row>
    <row r="154" spans="2:4">
      <c r="B154" s="148" t="s">
        <v>3521</v>
      </c>
      <c r="C154" s="83">
        <v>468.25856671039929</v>
      </c>
      <c r="D154" s="149">
        <v>45602</v>
      </c>
    </row>
    <row r="155" spans="2:4">
      <c r="B155" s="148" t="s">
        <v>3396</v>
      </c>
      <c r="C155" s="83">
        <v>0.61270635000000007</v>
      </c>
      <c r="D155" s="149">
        <v>50495</v>
      </c>
    </row>
    <row r="156" spans="2:4">
      <c r="B156" s="148" t="s">
        <v>3397</v>
      </c>
      <c r="C156" s="83">
        <v>635.8834991203388</v>
      </c>
      <c r="D156" s="149">
        <v>50495</v>
      </c>
    </row>
    <row r="157" spans="2:4">
      <c r="B157" s="148" t="s">
        <v>3398</v>
      </c>
      <c r="C157" s="83">
        <v>308.49827332078002</v>
      </c>
      <c r="D157" s="149">
        <v>45869</v>
      </c>
    </row>
    <row r="158" spans="2:4">
      <c r="B158" s="148" t="s">
        <v>3399</v>
      </c>
      <c r="C158" s="83">
        <v>272.28035400000005</v>
      </c>
      <c r="D158" s="149">
        <v>46201</v>
      </c>
    </row>
    <row r="159" spans="2:4">
      <c r="B159" s="148" t="s">
        <v>3400</v>
      </c>
      <c r="C159" s="83">
        <v>474.80067930000007</v>
      </c>
      <c r="D159" s="149">
        <v>45107</v>
      </c>
    </row>
    <row r="160" spans="2:4">
      <c r="B160" s="148" t="s">
        <v>3401</v>
      </c>
      <c r="C160" s="83">
        <v>1568.9168088525</v>
      </c>
      <c r="D160" s="149">
        <v>46660</v>
      </c>
    </row>
    <row r="161" spans="2:4">
      <c r="B161" s="148" t="s">
        <v>2320</v>
      </c>
      <c r="C161" s="83">
        <v>481.25334585000002</v>
      </c>
      <c r="D161" s="149">
        <v>47301</v>
      </c>
    </row>
    <row r="162" spans="2:4">
      <c r="B162" s="148" t="s">
        <v>3522</v>
      </c>
      <c r="C162" s="83">
        <v>226.60281769797879</v>
      </c>
      <c r="D162" s="149">
        <v>45031</v>
      </c>
    </row>
    <row r="163" spans="2:4">
      <c r="B163" s="148" t="s">
        <v>3402</v>
      </c>
      <c r="C163" s="83">
        <v>1604.0680928025001</v>
      </c>
      <c r="D163" s="149">
        <v>48176</v>
      </c>
    </row>
    <row r="164" spans="2:4">
      <c r="B164" s="148" t="s">
        <v>3403</v>
      </c>
      <c r="C164" s="83">
        <v>40.297706400000003</v>
      </c>
      <c r="D164" s="149">
        <v>48213</v>
      </c>
    </row>
    <row r="165" spans="2:4">
      <c r="B165" s="148" t="s">
        <v>2324</v>
      </c>
      <c r="C165" s="83">
        <v>209.0143991445</v>
      </c>
      <c r="D165" s="149">
        <v>47992</v>
      </c>
    </row>
    <row r="166" spans="2:4">
      <c r="B166" s="148" t="s">
        <v>3404</v>
      </c>
      <c r="C166" s="83">
        <v>345.16869525000004</v>
      </c>
      <c r="D166" s="149">
        <v>46601</v>
      </c>
    </row>
    <row r="167" spans="2:4">
      <c r="B167" s="148" t="s">
        <v>3405</v>
      </c>
      <c r="C167" s="83">
        <v>13.30895479116</v>
      </c>
      <c r="D167" s="149">
        <v>46722</v>
      </c>
    </row>
    <row r="168" spans="2:4">
      <c r="B168" s="148" t="s">
        <v>3406</v>
      </c>
      <c r="C168" s="83">
        <v>150.47416587399999</v>
      </c>
      <c r="D168" s="149">
        <v>46794</v>
      </c>
    </row>
    <row r="169" spans="2:4">
      <c r="B169" s="148" t="s">
        <v>3407</v>
      </c>
      <c r="C169" s="83">
        <v>204.56417212599999</v>
      </c>
      <c r="D169" s="149">
        <v>47407</v>
      </c>
    </row>
    <row r="170" spans="2:4">
      <c r="B170" s="148" t="s">
        <v>3408</v>
      </c>
      <c r="C170" s="83">
        <v>1901.5800298580002</v>
      </c>
      <c r="D170" s="149">
        <v>48234</v>
      </c>
    </row>
    <row r="171" spans="2:4">
      <c r="B171" s="148" t="s">
        <v>2331</v>
      </c>
      <c r="C171" s="83">
        <v>412.08619360014234</v>
      </c>
      <c r="D171" s="149">
        <v>47467</v>
      </c>
    </row>
    <row r="172" spans="2:4">
      <c r="B172" s="148" t="s">
        <v>3523</v>
      </c>
      <c r="C172" s="83">
        <v>276.06324896557493</v>
      </c>
      <c r="D172" s="149">
        <v>45025</v>
      </c>
    </row>
    <row r="173" spans="2:4">
      <c r="B173" s="148" t="s">
        <v>3409</v>
      </c>
      <c r="C173" s="83">
        <v>1006.1371027499999</v>
      </c>
      <c r="D173" s="149">
        <v>47599</v>
      </c>
    </row>
    <row r="174" spans="2:4">
      <c r="B174" s="148" t="s">
        <v>3302</v>
      </c>
      <c r="C174" s="83">
        <v>2.2624116000000005</v>
      </c>
      <c r="D174" s="149">
        <v>46082</v>
      </c>
    </row>
    <row r="175" spans="2:4">
      <c r="B175" s="148" t="s">
        <v>3301</v>
      </c>
      <c r="C175" s="83">
        <v>743.3828883000001</v>
      </c>
      <c r="D175" s="149">
        <v>47236</v>
      </c>
    </row>
    <row r="176" spans="2:4">
      <c r="B176" s="148" t="s">
        <v>3410</v>
      </c>
      <c r="C176" s="83">
        <v>874.73275371600005</v>
      </c>
      <c r="D176" s="149">
        <v>46465</v>
      </c>
    </row>
    <row r="177" spans="2:4">
      <c r="B177" s="148" t="s">
        <v>3524</v>
      </c>
      <c r="C177" s="83">
        <v>115.31724333028519</v>
      </c>
      <c r="D177" s="149">
        <v>46014</v>
      </c>
    </row>
    <row r="178" spans="2:4">
      <c r="B178" s="148" t="s">
        <v>3525</v>
      </c>
      <c r="C178" s="83">
        <v>215.49483023910511</v>
      </c>
      <c r="D178" s="149">
        <v>45830</v>
      </c>
    </row>
    <row r="179" spans="2:4">
      <c r="B179" s="148" t="s">
        <v>3411</v>
      </c>
      <c r="C179" s="83">
        <v>96.306593581499996</v>
      </c>
      <c r="D179" s="149">
        <v>48723</v>
      </c>
    </row>
    <row r="180" spans="2:4">
      <c r="B180" s="148" t="s">
        <v>3412</v>
      </c>
      <c r="C180" s="83">
        <v>11.369236093500001</v>
      </c>
      <c r="D180" s="149">
        <v>47031</v>
      </c>
    </row>
    <row r="181" spans="2:4">
      <c r="B181" s="148" t="s">
        <v>3413</v>
      </c>
      <c r="C181" s="83">
        <v>324.72229140000002</v>
      </c>
      <c r="D181" s="149">
        <v>48268</v>
      </c>
    </row>
    <row r="182" spans="2:4">
      <c r="B182" s="148" t="s">
        <v>2347</v>
      </c>
      <c r="C182" s="83">
        <v>167.3985036</v>
      </c>
      <c r="D182" s="149">
        <v>47107</v>
      </c>
    </row>
    <row r="183" spans="2:4">
      <c r="B183" s="148" t="s">
        <v>3414</v>
      </c>
      <c r="C183" s="83">
        <v>55.866246873000001</v>
      </c>
      <c r="D183" s="149">
        <v>48213</v>
      </c>
    </row>
    <row r="184" spans="2:4">
      <c r="B184" s="148" t="s">
        <v>3415</v>
      </c>
      <c r="C184" s="83">
        <v>64.079514982719999</v>
      </c>
      <c r="D184" s="149">
        <v>45869</v>
      </c>
    </row>
    <row r="185" spans="2:4">
      <c r="B185" s="148" t="s">
        <v>2349</v>
      </c>
      <c r="C185" s="83">
        <v>256.88901379799995</v>
      </c>
      <c r="D185" s="149">
        <v>47848</v>
      </c>
    </row>
    <row r="186" spans="2:4">
      <c r="B186" s="148" t="s">
        <v>3416</v>
      </c>
      <c r="C186" s="83">
        <v>224.93841232800003</v>
      </c>
      <c r="D186" s="149">
        <v>46637</v>
      </c>
    </row>
    <row r="187" spans="2:4">
      <c r="B187" s="148" t="s">
        <v>2351</v>
      </c>
      <c r="C187" s="83">
        <v>659.62843745600003</v>
      </c>
      <c r="D187" s="149">
        <v>47574</v>
      </c>
    </row>
    <row r="188" spans="2:4">
      <c r="B188" s="148" t="s">
        <v>3417</v>
      </c>
      <c r="C188" s="83">
        <v>625.90223872500007</v>
      </c>
      <c r="D188" s="149">
        <v>48942</v>
      </c>
    </row>
    <row r="189" spans="2:4">
      <c r="B189" s="148" t="s">
        <v>3418</v>
      </c>
      <c r="C189" s="83">
        <v>897.24590573700004</v>
      </c>
      <c r="D189" s="149">
        <v>48942</v>
      </c>
    </row>
    <row r="190" spans="2:4">
      <c r="B190" s="148" t="s">
        <v>2193</v>
      </c>
      <c r="C190" s="83">
        <v>2864.8770165000001</v>
      </c>
      <c r="D190" s="149">
        <v>49405</v>
      </c>
    </row>
    <row r="191" spans="2:4">
      <c r="B191" s="148" t="s">
        <v>3419</v>
      </c>
      <c r="C191" s="83">
        <v>93.417936372</v>
      </c>
      <c r="D191" s="149">
        <v>48069</v>
      </c>
    </row>
    <row r="192" spans="2:4">
      <c r="B192" s="148" t="s">
        <v>3420</v>
      </c>
      <c r="C192" s="83">
        <v>1983.9228450000003</v>
      </c>
      <c r="D192" s="149">
        <v>46643</v>
      </c>
    </row>
    <row r="193" spans="2:4">
      <c r="B193" s="148" t="s">
        <v>3421</v>
      </c>
      <c r="C193" s="83">
        <v>381.24907035000001</v>
      </c>
      <c r="D193" s="149">
        <v>48004</v>
      </c>
    </row>
    <row r="194" spans="2:4">
      <c r="B194" s="148" t="s">
        <v>3422</v>
      </c>
      <c r="C194" s="83">
        <v>4.1380901385000008</v>
      </c>
      <c r="D194" s="149">
        <v>47262</v>
      </c>
    </row>
    <row r="195" spans="2:4">
      <c r="B195" s="148" t="s">
        <v>3423</v>
      </c>
      <c r="C195" s="83">
        <v>1.036091535</v>
      </c>
      <c r="D195" s="149">
        <v>45939</v>
      </c>
    </row>
    <row r="196" spans="2:4">
      <c r="B196" s="148" t="s">
        <v>2355</v>
      </c>
      <c r="C196" s="83">
        <v>1150.450840299</v>
      </c>
      <c r="D196" s="149">
        <v>46742</v>
      </c>
    </row>
    <row r="197" spans="2:4">
      <c r="B197" s="148" t="s">
        <v>3424</v>
      </c>
      <c r="C197" s="83">
        <v>662.04238785000007</v>
      </c>
      <c r="D197" s="149">
        <v>46112</v>
      </c>
    </row>
    <row r="198" spans="2:4">
      <c r="B198" s="148" t="s">
        <v>2356</v>
      </c>
      <c r="C198" s="83">
        <v>3928.9738064775006</v>
      </c>
      <c r="D198" s="149">
        <v>46722</v>
      </c>
    </row>
    <row r="199" spans="2:4">
      <c r="B199" s="148" t="s">
        <v>2357</v>
      </c>
      <c r="C199" s="83">
        <v>293.74087379999997</v>
      </c>
      <c r="D199" s="149">
        <v>46722</v>
      </c>
    </row>
    <row r="200" spans="2:4">
      <c r="B200" s="148" t="s">
        <v>2194</v>
      </c>
      <c r="C200" s="83">
        <v>6.4883444310000007</v>
      </c>
      <c r="D200" s="149">
        <v>48030</v>
      </c>
    </row>
    <row r="201" spans="2:4">
      <c r="B201" s="124"/>
      <c r="C201" s="125"/>
      <c r="D201" s="125"/>
    </row>
    <row r="202" spans="2:4">
      <c r="B202" s="124"/>
      <c r="C202" s="125"/>
      <c r="D202" s="125"/>
    </row>
    <row r="203" spans="2:4">
      <c r="B203" s="124"/>
      <c r="C203" s="125"/>
      <c r="D203" s="125"/>
    </row>
    <row r="204" spans="2:4">
      <c r="B204" s="124"/>
      <c r="C204" s="125"/>
      <c r="D204" s="125"/>
    </row>
    <row r="205" spans="2:4">
      <c r="B205" s="124"/>
      <c r="C205" s="125"/>
      <c r="D205" s="125"/>
    </row>
    <row r="206" spans="2:4">
      <c r="B206" s="124"/>
      <c r="C206" s="125"/>
      <c r="D206" s="125"/>
    </row>
    <row r="207" spans="2:4">
      <c r="B207" s="124"/>
      <c r="C207" s="125"/>
      <c r="D207" s="125"/>
    </row>
    <row r="208" spans="2:4">
      <c r="B208" s="124"/>
      <c r="C208" s="125"/>
      <c r="D208" s="125"/>
    </row>
    <row r="209" spans="2:4">
      <c r="B209" s="124"/>
      <c r="C209" s="125"/>
      <c r="D209" s="125"/>
    </row>
    <row r="210" spans="2:4">
      <c r="B210" s="124"/>
      <c r="C210" s="125"/>
      <c r="D210" s="125"/>
    </row>
    <row r="211" spans="2:4">
      <c r="B211" s="124"/>
      <c r="C211" s="125"/>
      <c r="D211" s="125"/>
    </row>
    <row r="212" spans="2:4">
      <c r="B212" s="124"/>
      <c r="C212" s="125"/>
      <c r="D212" s="125"/>
    </row>
    <row r="213" spans="2:4">
      <c r="B213" s="124"/>
      <c r="C213" s="125"/>
      <c r="D213" s="125"/>
    </row>
    <row r="214" spans="2:4">
      <c r="B214" s="124"/>
      <c r="C214" s="125"/>
      <c r="D214" s="125"/>
    </row>
    <row r="215" spans="2:4">
      <c r="B215" s="124"/>
      <c r="C215" s="125"/>
      <c r="D215" s="125"/>
    </row>
    <row r="216" spans="2:4">
      <c r="B216" s="124"/>
      <c r="C216" s="125"/>
      <c r="D216" s="125"/>
    </row>
    <row r="217" spans="2:4">
      <c r="B217" s="124"/>
      <c r="C217" s="125"/>
      <c r="D217" s="125"/>
    </row>
    <row r="218" spans="2:4">
      <c r="B218" s="124"/>
      <c r="C218" s="125"/>
      <c r="D218" s="125"/>
    </row>
    <row r="219" spans="2:4">
      <c r="B219" s="124"/>
      <c r="C219" s="125"/>
      <c r="D219" s="125"/>
    </row>
    <row r="220" spans="2:4">
      <c r="B220" s="124"/>
      <c r="C220" s="125"/>
      <c r="D220" s="125"/>
    </row>
    <row r="221" spans="2:4">
      <c r="B221" s="124"/>
      <c r="C221" s="125"/>
      <c r="D221" s="125"/>
    </row>
    <row r="222" spans="2:4">
      <c r="B222" s="124"/>
      <c r="C222" s="125"/>
      <c r="D222" s="125"/>
    </row>
    <row r="223" spans="2:4">
      <c r="B223" s="124"/>
      <c r="C223" s="125"/>
      <c r="D223" s="125"/>
    </row>
    <row r="224" spans="2:4">
      <c r="B224" s="124"/>
      <c r="C224" s="125"/>
      <c r="D224" s="125"/>
    </row>
    <row r="225" spans="2:4">
      <c r="B225" s="124"/>
      <c r="C225" s="125"/>
      <c r="D225" s="125"/>
    </row>
    <row r="226" spans="2:4">
      <c r="B226" s="124"/>
      <c r="C226" s="125"/>
      <c r="D226" s="125"/>
    </row>
    <row r="227" spans="2:4">
      <c r="B227" s="124"/>
      <c r="C227" s="125"/>
      <c r="D227" s="125"/>
    </row>
    <row r="228" spans="2:4">
      <c r="B228" s="124"/>
      <c r="C228" s="125"/>
      <c r="D228" s="125"/>
    </row>
    <row r="229" spans="2:4">
      <c r="B229" s="124"/>
      <c r="C229" s="125"/>
      <c r="D229" s="125"/>
    </row>
    <row r="230" spans="2:4">
      <c r="B230" s="124"/>
      <c r="C230" s="125"/>
      <c r="D230" s="125"/>
    </row>
    <row r="231" spans="2:4">
      <c r="B231" s="124"/>
      <c r="C231" s="125"/>
      <c r="D231" s="125"/>
    </row>
    <row r="232" spans="2:4">
      <c r="B232" s="124"/>
      <c r="C232" s="125"/>
      <c r="D232" s="125"/>
    </row>
    <row r="233" spans="2:4">
      <c r="B233" s="124"/>
      <c r="C233" s="125"/>
      <c r="D233" s="125"/>
    </row>
    <row r="234" spans="2:4">
      <c r="B234" s="124"/>
      <c r="C234" s="125"/>
      <c r="D234" s="125"/>
    </row>
    <row r="235" spans="2:4">
      <c r="B235" s="124"/>
      <c r="C235" s="125"/>
      <c r="D235" s="125"/>
    </row>
    <row r="236" spans="2:4">
      <c r="B236" s="124"/>
      <c r="C236" s="125"/>
      <c r="D236" s="125"/>
    </row>
    <row r="237" spans="2:4">
      <c r="B237" s="124"/>
      <c r="C237" s="125"/>
      <c r="D237" s="125"/>
    </row>
    <row r="238" spans="2:4">
      <c r="B238" s="124"/>
      <c r="C238" s="125"/>
      <c r="D238" s="125"/>
    </row>
    <row r="239" spans="2:4">
      <c r="B239" s="124"/>
      <c r="C239" s="125"/>
      <c r="D239" s="125"/>
    </row>
    <row r="240" spans="2:4">
      <c r="B240" s="124"/>
      <c r="C240" s="125"/>
      <c r="D240" s="125"/>
    </row>
    <row r="241" spans="2:4">
      <c r="B241" s="124"/>
      <c r="C241" s="125"/>
      <c r="D241" s="125"/>
    </row>
    <row r="242" spans="2:4">
      <c r="B242" s="124"/>
      <c r="C242" s="125"/>
      <c r="D242" s="125"/>
    </row>
    <row r="243" spans="2:4">
      <c r="B243" s="124"/>
      <c r="C243" s="125"/>
      <c r="D243" s="125"/>
    </row>
    <row r="244" spans="2:4">
      <c r="B244" s="124"/>
      <c r="C244" s="125"/>
      <c r="D244" s="125"/>
    </row>
    <row r="245" spans="2:4">
      <c r="B245" s="124"/>
      <c r="C245" s="125"/>
      <c r="D245" s="125"/>
    </row>
    <row r="246" spans="2:4">
      <c r="B246" s="124"/>
      <c r="C246" s="125"/>
      <c r="D246" s="125"/>
    </row>
    <row r="247" spans="2:4">
      <c r="B247" s="124"/>
      <c r="C247" s="125"/>
      <c r="D247" s="125"/>
    </row>
    <row r="248" spans="2:4">
      <c r="B248" s="124"/>
      <c r="C248" s="125"/>
      <c r="D248" s="125"/>
    </row>
    <row r="249" spans="2:4">
      <c r="B249" s="124"/>
      <c r="C249" s="125"/>
      <c r="D249" s="125"/>
    </row>
    <row r="250" spans="2:4">
      <c r="B250" s="124"/>
      <c r="C250" s="125"/>
      <c r="D250" s="125"/>
    </row>
    <row r="251" spans="2:4">
      <c r="B251" s="124"/>
      <c r="C251" s="125"/>
      <c r="D251" s="125"/>
    </row>
    <row r="252" spans="2:4">
      <c r="B252" s="124"/>
      <c r="C252" s="125"/>
      <c r="D252" s="125"/>
    </row>
    <row r="253" spans="2:4">
      <c r="B253" s="124"/>
      <c r="C253" s="125"/>
      <c r="D253" s="125"/>
    </row>
    <row r="254" spans="2:4">
      <c r="B254" s="124"/>
      <c r="C254" s="125"/>
      <c r="D254" s="125"/>
    </row>
    <row r="255" spans="2:4">
      <c r="B255" s="124"/>
      <c r="C255" s="125"/>
      <c r="D255" s="125"/>
    </row>
    <row r="256" spans="2:4">
      <c r="B256" s="124"/>
      <c r="C256" s="125"/>
      <c r="D256" s="125"/>
    </row>
    <row r="257" spans="2:4">
      <c r="B257" s="124"/>
      <c r="C257" s="125"/>
      <c r="D257" s="125"/>
    </row>
    <row r="258" spans="2:4">
      <c r="B258" s="124"/>
      <c r="C258" s="125"/>
      <c r="D258" s="125"/>
    </row>
    <row r="259" spans="2:4">
      <c r="B259" s="124"/>
      <c r="C259" s="125"/>
      <c r="D259" s="125"/>
    </row>
    <row r="260" spans="2:4">
      <c r="B260" s="124"/>
      <c r="C260" s="125"/>
      <c r="D260" s="125"/>
    </row>
    <row r="261" spans="2:4">
      <c r="B261" s="124"/>
      <c r="C261" s="125"/>
      <c r="D261" s="125"/>
    </row>
    <row r="262" spans="2:4">
      <c r="B262" s="124"/>
      <c r="C262" s="125"/>
      <c r="D262" s="125"/>
    </row>
    <row r="263" spans="2:4">
      <c r="B263" s="124"/>
      <c r="C263" s="125"/>
      <c r="D263" s="125"/>
    </row>
    <row r="264" spans="2:4">
      <c r="B264" s="124"/>
      <c r="C264" s="125"/>
      <c r="D264" s="125"/>
    </row>
    <row r="265" spans="2:4">
      <c r="B265" s="124"/>
      <c r="C265" s="125"/>
      <c r="D265" s="125"/>
    </row>
    <row r="266" spans="2:4">
      <c r="B266" s="124"/>
      <c r="C266" s="125"/>
      <c r="D266" s="125"/>
    </row>
    <row r="267" spans="2:4">
      <c r="B267" s="124"/>
      <c r="C267" s="125"/>
      <c r="D267" s="125"/>
    </row>
    <row r="268" spans="2:4">
      <c r="B268" s="124"/>
      <c r="C268" s="125"/>
      <c r="D268" s="125"/>
    </row>
    <row r="269" spans="2:4">
      <c r="B269" s="124"/>
      <c r="C269" s="125"/>
      <c r="D269" s="125"/>
    </row>
    <row r="270" spans="2:4">
      <c r="B270" s="124"/>
      <c r="C270" s="125"/>
      <c r="D270" s="125"/>
    </row>
    <row r="271" spans="2:4">
      <c r="B271" s="124"/>
      <c r="C271" s="125"/>
      <c r="D271" s="125"/>
    </row>
    <row r="272" spans="2:4">
      <c r="B272" s="124"/>
      <c r="C272" s="125"/>
      <c r="D272" s="125"/>
    </row>
    <row r="273" spans="2:4">
      <c r="B273" s="124"/>
      <c r="C273" s="125"/>
      <c r="D273" s="125"/>
    </row>
    <row r="274" spans="2:4">
      <c r="B274" s="124"/>
      <c r="C274" s="125"/>
      <c r="D274" s="125"/>
    </row>
    <row r="275" spans="2:4">
      <c r="B275" s="124"/>
      <c r="C275" s="125"/>
      <c r="D275" s="125"/>
    </row>
    <row r="276" spans="2:4">
      <c r="B276" s="124"/>
      <c r="C276" s="125"/>
      <c r="D276" s="125"/>
    </row>
    <row r="277" spans="2:4">
      <c r="B277" s="124"/>
      <c r="C277" s="125"/>
      <c r="D277" s="125"/>
    </row>
    <row r="278" spans="2:4">
      <c r="B278" s="124"/>
      <c r="C278" s="125"/>
      <c r="D278" s="125"/>
    </row>
    <row r="279" spans="2:4">
      <c r="B279" s="124"/>
      <c r="C279" s="125"/>
      <c r="D279" s="125"/>
    </row>
    <row r="280" spans="2:4">
      <c r="B280" s="124"/>
      <c r="C280" s="125"/>
      <c r="D280" s="125"/>
    </row>
    <row r="281" spans="2:4">
      <c r="B281" s="124"/>
      <c r="C281" s="125"/>
      <c r="D281" s="125"/>
    </row>
    <row r="282" spans="2:4">
      <c r="B282" s="124"/>
      <c r="C282" s="125"/>
      <c r="D282" s="125"/>
    </row>
    <row r="283" spans="2:4">
      <c r="B283" s="124"/>
      <c r="C283" s="125"/>
      <c r="D283" s="125"/>
    </row>
    <row r="284" spans="2:4">
      <c r="B284" s="124"/>
      <c r="C284" s="125"/>
      <c r="D284" s="125"/>
    </row>
    <row r="285" spans="2:4">
      <c r="B285" s="124"/>
      <c r="C285" s="125"/>
      <c r="D285" s="125"/>
    </row>
    <row r="286" spans="2:4">
      <c r="B286" s="124"/>
      <c r="C286" s="125"/>
      <c r="D286" s="125"/>
    </row>
    <row r="287" spans="2:4">
      <c r="B287" s="124"/>
      <c r="C287" s="125"/>
      <c r="D287" s="125"/>
    </row>
    <row r="288" spans="2:4">
      <c r="B288" s="124"/>
      <c r="C288" s="125"/>
      <c r="D288" s="125"/>
    </row>
    <row r="289" spans="2:4">
      <c r="B289" s="124"/>
      <c r="C289" s="125"/>
      <c r="D289" s="125"/>
    </row>
    <row r="290" spans="2:4">
      <c r="B290" s="124"/>
      <c r="C290" s="125"/>
      <c r="D290" s="125"/>
    </row>
    <row r="291" spans="2:4">
      <c r="B291" s="124"/>
      <c r="C291" s="125"/>
      <c r="D291" s="125"/>
    </row>
    <row r="292" spans="2:4">
      <c r="B292" s="124"/>
      <c r="C292" s="125"/>
      <c r="D292" s="125"/>
    </row>
    <row r="293" spans="2:4">
      <c r="B293" s="124"/>
      <c r="C293" s="125"/>
      <c r="D293" s="125"/>
    </row>
    <row r="294" spans="2:4">
      <c r="B294" s="124"/>
      <c r="C294" s="125"/>
      <c r="D294" s="125"/>
    </row>
    <row r="295" spans="2:4">
      <c r="B295" s="124"/>
      <c r="C295" s="125"/>
      <c r="D295" s="125"/>
    </row>
    <row r="296" spans="2:4">
      <c r="B296" s="124"/>
      <c r="C296" s="125"/>
      <c r="D296" s="125"/>
    </row>
    <row r="297" spans="2:4">
      <c r="B297" s="124"/>
      <c r="C297" s="125"/>
      <c r="D297" s="125"/>
    </row>
    <row r="298" spans="2:4">
      <c r="B298" s="124"/>
      <c r="C298" s="125"/>
      <c r="D298" s="125"/>
    </row>
    <row r="299" spans="2:4">
      <c r="B299" s="124"/>
      <c r="C299" s="125"/>
      <c r="D299" s="125"/>
    </row>
    <row r="300" spans="2:4">
      <c r="B300" s="124"/>
      <c r="C300" s="125"/>
      <c r="D300" s="125"/>
    </row>
    <row r="301" spans="2:4">
      <c r="B301" s="124"/>
      <c r="C301" s="125"/>
      <c r="D301" s="125"/>
    </row>
    <row r="302" spans="2:4">
      <c r="B302" s="124"/>
      <c r="C302" s="125"/>
      <c r="D302" s="125"/>
    </row>
    <row r="303" spans="2:4">
      <c r="B303" s="124"/>
      <c r="C303" s="125"/>
      <c r="D303" s="125"/>
    </row>
    <row r="304" spans="2:4">
      <c r="B304" s="124"/>
      <c r="C304" s="125"/>
      <c r="D304" s="125"/>
    </row>
    <row r="305" spans="2:4">
      <c r="B305" s="124"/>
      <c r="C305" s="125"/>
      <c r="D305" s="125"/>
    </row>
    <row r="306" spans="2:4">
      <c r="B306" s="124"/>
      <c r="C306" s="125"/>
      <c r="D306" s="125"/>
    </row>
    <row r="307" spans="2:4">
      <c r="B307" s="124"/>
      <c r="C307" s="125"/>
      <c r="D307" s="125"/>
    </row>
    <row r="308" spans="2:4">
      <c r="B308" s="124"/>
      <c r="C308" s="125"/>
      <c r="D308" s="125"/>
    </row>
    <row r="309" spans="2:4">
      <c r="B309" s="124"/>
      <c r="C309" s="125"/>
      <c r="D309" s="125"/>
    </row>
    <row r="310" spans="2:4">
      <c r="B310" s="124"/>
      <c r="C310" s="125"/>
      <c r="D310" s="125"/>
    </row>
    <row r="311" spans="2:4">
      <c r="B311" s="124"/>
      <c r="C311" s="125"/>
      <c r="D311" s="125"/>
    </row>
    <row r="312" spans="2:4">
      <c r="B312" s="124"/>
      <c r="C312" s="125"/>
      <c r="D312" s="125"/>
    </row>
    <row r="313" spans="2:4">
      <c r="B313" s="124"/>
      <c r="C313" s="125"/>
      <c r="D313" s="125"/>
    </row>
    <row r="314" spans="2:4">
      <c r="B314" s="124"/>
      <c r="C314" s="125"/>
      <c r="D314" s="125"/>
    </row>
    <row r="315" spans="2:4">
      <c r="B315" s="124"/>
      <c r="C315" s="125"/>
      <c r="D315" s="125"/>
    </row>
    <row r="316" spans="2:4">
      <c r="B316" s="124"/>
      <c r="C316" s="125"/>
      <c r="D316" s="125"/>
    </row>
    <row r="317" spans="2:4">
      <c r="B317" s="124"/>
      <c r="C317" s="125"/>
      <c r="D317" s="125"/>
    </row>
    <row r="318" spans="2:4">
      <c r="B318" s="124"/>
      <c r="C318" s="125"/>
      <c r="D318" s="125"/>
    </row>
    <row r="319" spans="2:4">
      <c r="B319" s="124"/>
      <c r="C319" s="125"/>
      <c r="D319" s="125"/>
    </row>
    <row r="320" spans="2:4">
      <c r="B320" s="124"/>
      <c r="C320" s="125"/>
      <c r="D320" s="125"/>
    </row>
    <row r="321" spans="2:4">
      <c r="B321" s="124"/>
      <c r="C321" s="125"/>
      <c r="D321" s="125"/>
    </row>
    <row r="322" spans="2:4">
      <c r="B322" s="124"/>
      <c r="C322" s="125"/>
      <c r="D322" s="125"/>
    </row>
    <row r="323" spans="2:4">
      <c r="B323" s="124"/>
      <c r="C323" s="125"/>
      <c r="D323" s="125"/>
    </row>
    <row r="324" spans="2:4">
      <c r="B324" s="124"/>
      <c r="C324" s="125"/>
      <c r="D324" s="125"/>
    </row>
    <row r="325" spans="2:4">
      <c r="B325" s="124"/>
      <c r="C325" s="125"/>
      <c r="D325" s="125"/>
    </row>
    <row r="326" spans="2:4">
      <c r="B326" s="124"/>
      <c r="C326" s="125"/>
      <c r="D326" s="125"/>
    </row>
    <row r="327" spans="2:4">
      <c r="B327" s="124"/>
      <c r="C327" s="125"/>
      <c r="D327" s="125"/>
    </row>
    <row r="328" spans="2:4">
      <c r="B328" s="124"/>
      <c r="C328" s="125"/>
      <c r="D328" s="125"/>
    </row>
    <row r="329" spans="2:4">
      <c r="B329" s="124"/>
      <c r="C329" s="125"/>
      <c r="D329" s="125"/>
    </row>
    <row r="330" spans="2:4">
      <c r="B330" s="124"/>
      <c r="C330" s="125"/>
      <c r="D330" s="125"/>
    </row>
    <row r="331" spans="2:4">
      <c r="B331" s="124"/>
      <c r="C331" s="125"/>
      <c r="D331" s="125"/>
    </row>
    <row r="332" spans="2:4">
      <c r="B332" s="124"/>
      <c r="C332" s="125"/>
      <c r="D332" s="125"/>
    </row>
    <row r="333" spans="2:4">
      <c r="B333" s="124"/>
      <c r="C333" s="125"/>
      <c r="D333" s="125"/>
    </row>
    <row r="334" spans="2:4">
      <c r="B334" s="124"/>
      <c r="C334" s="125"/>
      <c r="D334" s="125"/>
    </row>
    <row r="335" spans="2:4">
      <c r="B335" s="124"/>
      <c r="C335" s="125"/>
      <c r="D335" s="125"/>
    </row>
    <row r="336" spans="2:4">
      <c r="B336" s="124"/>
      <c r="C336" s="125"/>
      <c r="D336" s="125"/>
    </row>
    <row r="337" spans="2:4">
      <c r="B337" s="124"/>
      <c r="C337" s="125"/>
      <c r="D337" s="125"/>
    </row>
    <row r="338" spans="2:4">
      <c r="B338" s="124"/>
      <c r="C338" s="125"/>
      <c r="D338" s="125"/>
    </row>
    <row r="339" spans="2:4">
      <c r="B339" s="124"/>
      <c r="C339" s="125"/>
      <c r="D339" s="125"/>
    </row>
    <row r="340" spans="2:4">
      <c r="B340" s="124"/>
      <c r="C340" s="125"/>
      <c r="D340" s="125"/>
    </row>
    <row r="341" spans="2:4">
      <c r="B341" s="124"/>
      <c r="C341" s="125"/>
      <c r="D341" s="125"/>
    </row>
    <row r="342" spans="2:4">
      <c r="B342" s="124"/>
      <c r="C342" s="125"/>
      <c r="D342" s="125"/>
    </row>
    <row r="343" spans="2:4">
      <c r="B343" s="124"/>
      <c r="C343" s="125"/>
      <c r="D343" s="125"/>
    </row>
    <row r="344" spans="2:4">
      <c r="B344" s="124"/>
      <c r="C344" s="125"/>
      <c r="D344" s="125"/>
    </row>
    <row r="345" spans="2:4">
      <c r="B345" s="124"/>
      <c r="C345" s="125"/>
      <c r="D345" s="125"/>
    </row>
    <row r="346" spans="2:4">
      <c r="B346" s="124"/>
      <c r="C346" s="125"/>
      <c r="D346" s="125"/>
    </row>
    <row r="347" spans="2:4">
      <c r="B347" s="124"/>
      <c r="C347" s="125"/>
      <c r="D347" s="125"/>
    </row>
    <row r="348" spans="2:4">
      <c r="B348" s="124"/>
      <c r="C348" s="125"/>
      <c r="D348" s="125"/>
    </row>
    <row r="349" spans="2:4">
      <c r="B349" s="124"/>
      <c r="C349" s="125"/>
      <c r="D349" s="125"/>
    </row>
    <row r="350" spans="2:4">
      <c r="B350" s="124"/>
      <c r="C350" s="125"/>
      <c r="D350" s="125"/>
    </row>
    <row r="351" spans="2:4">
      <c r="B351" s="124"/>
      <c r="C351" s="125"/>
      <c r="D351" s="125"/>
    </row>
    <row r="352" spans="2:4">
      <c r="B352" s="124"/>
      <c r="C352" s="125"/>
      <c r="D352" s="125"/>
    </row>
    <row r="353" spans="2:4">
      <c r="B353" s="124"/>
      <c r="C353" s="125"/>
      <c r="D353" s="125"/>
    </row>
    <row r="354" spans="2:4">
      <c r="B354" s="124"/>
      <c r="C354" s="125"/>
      <c r="D354" s="125"/>
    </row>
    <row r="355" spans="2:4">
      <c r="B355" s="124"/>
      <c r="C355" s="125"/>
      <c r="D355" s="125"/>
    </row>
    <row r="356" spans="2:4">
      <c r="B356" s="124"/>
      <c r="C356" s="125"/>
      <c r="D356" s="125"/>
    </row>
    <row r="357" spans="2:4">
      <c r="B357" s="124"/>
      <c r="C357" s="125"/>
      <c r="D357" s="125"/>
    </row>
    <row r="358" spans="2:4">
      <c r="B358" s="124"/>
      <c r="C358" s="125"/>
      <c r="D358" s="125"/>
    </row>
    <row r="359" spans="2:4">
      <c r="B359" s="124"/>
      <c r="C359" s="125"/>
      <c r="D359" s="125"/>
    </row>
    <row r="360" spans="2:4">
      <c r="B360" s="124"/>
      <c r="C360" s="125"/>
      <c r="D360" s="125"/>
    </row>
    <row r="361" spans="2:4">
      <c r="B361" s="124"/>
      <c r="C361" s="125"/>
      <c r="D361" s="125"/>
    </row>
    <row r="362" spans="2:4">
      <c r="B362" s="124"/>
      <c r="C362" s="125"/>
      <c r="D362" s="125"/>
    </row>
    <row r="363" spans="2:4">
      <c r="B363" s="124"/>
      <c r="C363" s="125"/>
      <c r="D363" s="125"/>
    </row>
    <row r="364" spans="2:4">
      <c r="B364" s="124"/>
      <c r="C364" s="125"/>
      <c r="D364" s="125"/>
    </row>
    <row r="365" spans="2:4">
      <c r="B365" s="124"/>
      <c r="C365" s="125"/>
      <c r="D365" s="125"/>
    </row>
    <row r="366" spans="2:4">
      <c r="B366" s="124"/>
      <c r="C366" s="125"/>
      <c r="D366" s="125"/>
    </row>
    <row r="367" spans="2:4">
      <c r="B367" s="124"/>
      <c r="C367" s="125"/>
      <c r="D367" s="125"/>
    </row>
    <row r="368" spans="2:4">
      <c r="B368" s="124"/>
      <c r="C368" s="125"/>
      <c r="D368" s="125"/>
    </row>
    <row r="369" spans="2:4">
      <c r="B369" s="124"/>
      <c r="C369" s="125"/>
      <c r="D369" s="125"/>
    </row>
    <row r="370" spans="2:4">
      <c r="B370" s="124"/>
      <c r="C370" s="125"/>
      <c r="D370" s="125"/>
    </row>
    <row r="371" spans="2:4">
      <c r="B371" s="124"/>
      <c r="C371" s="125"/>
      <c r="D371" s="125"/>
    </row>
    <row r="372" spans="2:4">
      <c r="B372" s="124"/>
      <c r="C372" s="125"/>
      <c r="D372" s="125"/>
    </row>
    <row r="373" spans="2:4">
      <c r="B373" s="124"/>
      <c r="C373" s="125"/>
      <c r="D373" s="125"/>
    </row>
    <row r="374" spans="2:4">
      <c r="B374" s="124"/>
      <c r="C374" s="125"/>
      <c r="D374" s="125"/>
    </row>
    <row r="375" spans="2:4">
      <c r="B375" s="124"/>
      <c r="C375" s="125"/>
      <c r="D375" s="125"/>
    </row>
    <row r="376" spans="2:4">
      <c r="B376" s="124"/>
      <c r="C376" s="125"/>
      <c r="D376" s="125"/>
    </row>
    <row r="377" spans="2:4">
      <c r="B377" s="124"/>
      <c r="C377" s="125"/>
      <c r="D377" s="125"/>
    </row>
    <row r="378" spans="2:4">
      <c r="B378" s="124"/>
      <c r="C378" s="125"/>
      <c r="D378" s="125"/>
    </row>
    <row r="379" spans="2:4">
      <c r="B379" s="124"/>
      <c r="C379" s="125"/>
      <c r="D379" s="125"/>
    </row>
    <row r="380" spans="2:4">
      <c r="B380" s="124"/>
      <c r="C380" s="125"/>
      <c r="D380" s="125"/>
    </row>
    <row r="381" spans="2:4">
      <c r="B381" s="124"/>
      <c r="C381" s="125"/>
      <c r="D381" s="125"/>
    </row>
    <row r="382" spans="2:4">
      <c r="B382" s="124"/>
      <c r="C382" s="125"/>
      <c r="D382" s="125"/>
    </row>
    <row r="383" spans="2:4">
      <c r="B383" s="124"/>
      <c r="C383" s="125"/>
      <c r="D383" s="125"/>
    </row>
    <row r="384" spans="2:4">
      <c r="B384" s="124"/>
      <c r="C384" s="125"/>
      <c r="D384" s="125"/>
    </row>
    <row r="385" spans="2:4">
      <c r="B385" s="124"/>
      <c r="C385" s="125"/>
      <c r="D385" s="125"/>
    </row>
    <row r="386" spans="2:4">
      <c r="B386" s="124"/>
      <c r="C386" s="125"/>
      <c r="D386" s="125"/>
    </row>
    <row r="387" spans="2:4">
      <c r="B387" s="124"/>
      <c r="C387" s="125"/>
      <c r="D387" s="125"/>
    </row>
    <row r="388" spans="2:4">
      <c r="B388" s="124"/>
      <c r="C388" s="125"/>
      <c r="D388" s="125"/>
    </row>
    <row r="389" spans="2:4">
      <c r="B389" s="124"/>
      <c r="C389" s="125"/>
      <c r="D389" s="125"/>
    </row>
    <row r="390" spans="2:4">
      <c r="B390" s="124"/>
      <c r="C390" s="125"/>
      <c r="D390" s="125"/>
    </row>
    <row r="391" spans="2:4">
      <c r="B391" s="124"/>
      <c r="C391" s="125"/>
      <c r="D391" s="125"/>
    </row>
    <row r="392" spans="2:4">
      <c r="B392" s="124"/>
      <c r="C392" s="125"/>
      <c r="D392" s="125"/>
    </row>
    <row r="393" spans="2:4">
      <c r="B393" s="124"/>
      <c r="C393" s="125"/>
      <c r="D393" s="125"/>
    </row>
    <row r="394" spans="2:4">
      <c r="B394" s="124"/>
      <c r="C394" s="125"/>
      <c r="D394" s="125"/>
    </row>
    <row r="395" spans="2:4">
      <c r="B395" s="124"/>
      <c r="C395" s="125"/>
      <c r="D395" s="125"/>
    </row>
    <row r="396" spans="2:4">
      <c r="B396" s="124"/>
      <c r="C396" s="125"/>
      <c r="D396" s="125"/>
    </row>
    <row r="397" spans="2:4">
      <c r="B397" s="124"/>
      <c r="C397" s="125"/>
      <c r="D397" s="125"/>
    </row>
    <row r="398" spans="2:4">
      <c r="B398" s="124"/>
      <c r="C398" s="125"/>
      <c r="D398" s="125"/>
    </row>
    <row r="399" spans="2:4">
      <c r="B399" s="124"/>
      <c r="C399" s="125"/>
      <c r="D399" s="125"/>
    </row>
    <row r="400" spans="2:4">
      <c r="B400" s="124"/>
      <c r="C400" s="125"/>
      <c r="D400" s="125"/>
    </row>
    <row r="401" spans="2:4">
      <c r="B401" s="124"/>
      <c r="C401" s="125"/>
      <c r="D401" s="125"/>
    </row>
    <row r="402" spans="2:4">
      <c r="B402" s="124"/>
      <c r="C402" s="125"/>
      <c r="D402" s="125"/>
    </row>
    <row r="403" spans="2:4">
      <c r="B403" s="124"/>
      <c r="C403" s="125"/>
      <c r="D403" s="125"/>
    </row>
    <row r="404" spans="2:4">
      <c r="B404" s="124"/>
      <c r="C404" s="125"/>
      <c r="D404" s="125"/>
    </row>
    <row r="405" spans="2:4">
      <c r="B405" s="124"/>
      <c r="C405" s="125"/>
      <c r="D405" s="125"/>
    </row>
    <row r="406" spans="2:4">
      <c r="B406" s="124"/>
      <c r="C406" s="125"/>
      <c r="D406" s="125"/>
    </row>
    <row r="407" spans="2:4">
      <c r="B407" s="124"/>
      <c r="C407" s="125"/>
      <c r="D407" s="125"/>
    </row>
    <row r="408" spans="2:4">
      <c r="B408" s="124"/>
      <c r="C408" s="125"/>
      <c r="D408" s="125"/>
    </row>
    <row r="409" spans="2:4">
      <c r="B409" s="124"/>
      <c r="C409" s="125"/>
      <c r="D409" s="125"/>
    </row>
    <row r="410" spans="2:4">
      <c r="B410" s="124"/>
      <c r="C410" s="125"/>
      <c r="D410" s="125"/>
    </row>
    <row r="411" spans="2:4">
      <c r="B411" s="124"/>
      <c r="C411" s="125"/>
      <c r="D411" s="125"/>
    </row>
    <row r="412" spans="2:4">
      <c r="B412" s="124"/>
      <c r="C412" s="125"/>
      <c r="D412" s="125"/>
    </row>
    <row r="413" spans="2:4">
      <c r="B413" s="124"/>
      <c r="C413" s="125"/>
      <c r="D413" s="125"/>
    </row>
    <row r="414" spans="2:4">
      <c r="B414" s="124"/>
      <c r="C414" s="125"/>
      <c r="D414" s="125"/>
    </row>
    <row r="415" spans="2:4">
      <c r="B415" s="124"/>
      <c r="C415" s="125"/>
      <c r="D415" s="125"/>
    </row>
    <row r="416" spans="2:4">
      <c r="B416" s="124"/>
      <c r="C416" s="125"/>
      <c r="D416" s="125"/>
    </row>
    <row r="417" spans="2:4">
      <c r="B417" s="124"/>
      <c r="C417" s="125"/>
      <c r="D417" s="125"/>
    </row>
    <row r="418" spans="2:4">
      <c r="B418" s="124"/>
      <c r="C418" s="125"/>
      <c r="D418" s="125"/>
    </row>
    <row r="419" spans="2:4">
      <c r="B419" s="124"/>
      <c r="C419" s="125"/>
      <c r="D419" s="125"/>
    </row>
    <row r="420" spans="2:4">
      <c r="B420" s="124"/>
      <c r="C420" s="125"/>
      <c r="D420" s="125"/>
    </row>
    <row r="421" spans="2:4">
      <c r="B421" s="124"/>
      <c r="C421" s="125"/>
      <c r="D421" s="125"/>
    </row>
    <row r="422" spans="2:4">
      <c r="B422" s="124"/>
      <c r="C422" s="125"/>
      <c r="D422" s="125"/>
    </row>
    <row r="423" spans="2:4">
      <c r="B423" s="124"/>
      <c r="C423" s="125"/>
      <c r="D423" s="125"/>
    </row>
    <row r="424" spans="2:4">
      <c r="B424" s="124"/>
      <c r="C424" s="125"/>
      <c r="D424" s="125"/>
    </row>
    <row r="425" spans="2:4">
      <c r="B425" s="124"/>
      <c r="C425" s="125"/>
      <c r="D425" s="125"/>
    </row>
    <row r="426" spans="2:4">
      <c r="B426" s="124"/>
      <c r="C426" s="125"/>
      <c r="D426" s="125"/>
    </row>
    <row r="427" spans="2:4">
      <c r="B427" s="124"/>
      <c r="C427" s="125"/>
      <c r="D427" s="125"/>
    </row>
    <row r="428" spans="2:4">
      <c r="B428" s="124"/>
      <c r="C428" s="125"/>
      <c r="D428" s="125"/>
    </row>
    <row r="429" spans="2:4">
      <c r="B429" s="124"/>
      <c r="C429" s="125"/>
      <c r="D429" s="125"/>
    </row>
    <row r="430" spans="2:4">
      <c r="B430" s="124"/>
      <c r="C430" s="125"/>
      <c r="D430" s="125"/>
    </row>
    <row r="431" spans="2:4">
      <c r="B431" s="124"/>
      <c r="C431" s="125"/>
      <c r="D431" s="125"/>
    </row>
    <row r="432" spans="2:4">
      <c r="B432" s="124"/>
      <c r="C432" s="125"/>
      <c r="D432" s="125"/>
    </row>
    <row r="433" spans="2:4">
      <c r="B433" s="124"/>
      <c r="C433" s="125"/>
      <c r="D433" s="125"/>
    </row>
    <row r="434" spans="2:4">
      <c r="B434" s="124"/>
      <c r="C434" s="125"/>
      <c r="D434" s="125"/>
    </row>
    <row r="435" spans="2:4">
      <c r="B435" s="124"/>
      <c r="C435" s="125"/>
      <c r="D435" s="125"/>
    </row>
    <row r="436" spans="2:4">
      <c r="B436" s="124"/>
      <c r="C436" s="125"/>
      <c r="D436" s="125"/>
    </row>
    <row r="437" spans="2:4">
      <c r="B437" s="124"/>
      <c r="C437" s="125"/>
      <c r="D437" s="125"/>
    </row>
    <row r="438" spans="2:4">
      <c r="B438" s="124"/>
      <c r="C438" s="125"/>
      <c r="D438" s="125"/>
    </row>
    <row r="439" spans="2:4">
      <c r="B439" s="124"/>
      <c r="C439" s="125"/>
      <c r="D439" s="125"/>
    </row>
    <row r="440" spans="2:4">
      <c r="B440" s="124"/>
      <c r="C440" s="125"/>
      <c r="D440" s="125"/>
    </row>
    <row r="441" spans="2:4">
      <c r="B441" s="124"/>
      <c r="C441" s="125"/>
      <c r="D441" s="125"/>
    </row>
    <row r="442" spans="2:4">
      <c r="B442" s="124"/>
      <c r="C442" s="125"/>
      <c r="D442" s="125"/>
    </row>
    <row r="443" spans="2:4">
      <c r="B443" s="124"/>
      <c r="C443" s="125"/>
      <c r="D443" s="125"/>
    </row>
    <row r="444" spans="2:4">
      <c r="B444" s="124"/>
      <c r="C444" s="125"/>
      <c r="D444" s="125"/>
    </row>
    <row r="445" spans="2:4">
      <c r="B445" s="124"/>
      <c r="C445" s="125"/>
      <c r="D445" s="125"/>
    </row>
    <row r="446" spans="2:4">
      <c r="B446" s="124"/>
      <c r="C446" s="125"/>
      <c r="D446" s="125"/>
    </row>
    <row r="447" spans="2:4">
      <c r="B447" s="124"/>
      <c r="C447" s="125"/>
      <c r="D447" s="125"/>
    </row>
    <row r="448" spans="2:4">
      <c r="B448" s="124"/>
      <c r="C448" s="125"/>
      <c r="D448" s="125"/>
    </row>
    <row r="449" spans="2:4">
      <c r="B449" s="124"/>
      <c r="C449" s="125"/>
      <c r="D449" s="125"/>
    </row>
    <row r="450" spans="2:4">
      <c r="B450" s="124"/>
      <c r="C450" s="125"/>
      <c r="D450" s="125"/>
    </row>
    <row r="451" spans="2:4">
      <c r="B451" s="124"/>
      <c r="C451" s="125"/>
      <c r="D451" s="125"/>
    </row>
    <row r="452" spans="2:4">
      <c r="B452" s="124"/>
      <c r="C452" s="125"/>
      <c r="D452" s="125"/>
    </row>
    <row r="453" spans="2:4">
      <c r="B453" s="124"/>
      <c r="C453" s="125"/>
      <c r="D453" s="125"/>
    </row>
    <row r="454" spans="2:4">
      <c r="B454" s="124"/>
      <c r="C454" s="125"/>
      <c r="D454" s="125"/>
    </row>
    <row r="455" spans="2:4">
      <c r="B455" s="124"/>
      <c r="C455" s="125"/>
      <c r="D455" s="125"/>
    </row>
    <row r="456" spans="2:4">
      <c r="B456" s="124"/>
      <c r="C456" s="125"/>
      <c r="D456" s="125"/>
    </row>
    <row r="457" spans="2:4">
      <c r="B457" s="124"/>
      <c r="C457" s="125"/>
      <c r="D457" s="125"/>
    </row>
    <row r="458" spans="2:4">
      <c r="B458" s="124"/>
      <c r="C458" s="125"/>
      <c r="D458" s="125"/>
    </row>
    <row r="459" spans="2:4">
      <c r="B459" s="124"/>
      <c r="C459" s="125"/>
      <c r="D459" s="125"/>
    </row>
    <row r="460" spans="2:4">
      <c r="B460" s="124"/>
      <c r="C460" s="125"/>
      <c r="D460" s="125"/>
    </row>
    <row r="461" spans="2:4">
      <c r="B461" s="124"/>
      <c r="C461" s="125"/>
      <c r="D461" s="125"/>
    </row>
    <row r="462" spans="2:4">
      <c r="B462" s="124"/>
      <c r="C462" s="125"/>
      <c r="D462" s="125"/>
    </row>
    <row r="463" spans="2:4">
      <c r="B463" s="124"/>
      <c r="C463" s="125"/>
      <c r="D463" s="125"/>
    </row>
    <row r="464" spans="2:4">
      <c r="B464" s="124"/>
      <c r="C464" s="125"/>
      <c r="D464" s="125"/>
    </row>
    <row r="465" spans="2:4">
      <c r="B465" s="124"/>
      <c r="C465" s="125"/>
      <c r="D465" s="125"/>
    </row>
    <row r="466" spans="2:4">
      <c r="B466" s="124"/>
      <c r="C466" s="125"/>
      <c r="D466" s="125"/>
    </row>
    <row r="467" spans="2:4">
      <c r="B467" s="124"/>
      <c r="C467" s="125"/>
      <c r="D467" s="125"/>
    </row>
    <row r="468" spans="2:4">
      <c r="B468" s="124"/>
      <c r="C468" s="125"/>
      <c r="D468" s="125"/>
    </row>
    <row r="469" spans="2:4">
      <c r="B469" s="124"/>
      <c r="C469" s="125"/>
      <c r="D469" s="125"/>
    </row>
    <row r="470" spans="2:4">
      <c r="B470" s="124"/>
      <c r="C470" s="125"/>
      <c r="D470" s="125"/>
    </row>
    <row r="471" spans="2:4">
      <c r="B471" s="124"/>
      <c r="C471" s="125"/>
      <c r="D471" s="125"/>
    </row>
    <row r="472" spans="2:4">
      <c r="B472" s="124"/>
      <c r="C472" s="125"/>
      <c r="D472" s="125"/>
    </row>
    <row r="473" spans="2:4">
      <c r="B473" s="124"/>
      <c r="C473" s="125"/>
      <c r="D473" s="125"/>
    </row>
    <row r="474" spans="2:4">
      <c r="B474" s="124"/>
      <c r="C474" s="125"/>
      <c r="D474" s="125"/>
    </row>
    <row r="475" spans="2:4">
      <c r="B475" s="124"/>
      <c r="C475" s="125"/>
      <c r="D475" s="125"/>
    </row>
    <row r="476" spans="2:4">
      <c r="B476" s="124"/>
      <c r="C476" s="125"/>
      <c r="D476" s="125"/>
    </row>
    <row r="477" spans="2:4">
      <c r="B477" s="124"/>
      <c r="C477" s="125"/>
      <c r="D477" s="125"/>
    </row>
    <row r="478" spans="2:4">
      <c r="B478" s="124"/>
      <c r="C478" s="125"/>
      <c r="D478" s="125"/>
    </row>
    <row r="479" spans="2:4">
      <c r="B479" s="124"/>
      <c r="C479" s="125"/>
      <c r="D479" s="125"/>
    </row>
    <row r="480" spans="2:4">
      <c r="B480" s="124"/>
      <c r="C480" s="125"/>
      <c r="D480" s="125"/>
    </row>
    <row r="481" spans="2:4">
      <c r="B481" s="124"/>
      <c r="C481" s="125"/>
      <c r="D481" s="125"/>
    </row>
    <row r="482" spans="2:4">
      <c r="B482" s="124"/>
      <c r="C482" s="125"/>
      <c r="D482" s="125"/>
    </row>
    <row r="483" spans="2:4">
      <c r="B483" s="124"/>
      <c r="C483" s="125"/>
      <c r="D483" s="125"/>
    </row>
    <row r="484" spans="2:4">
      <c r="B484" s="124"/>
      <c r="C484" s="125"/>
      <c r="D484" s="125"/>
    </row>
    <row r="485" spans="2:4">
      <c r="B485" s="124"/>
      <c r="C485" s="125"/>
      <c r="D485" s="125"/>
    </row>
    <row r="486" spans="2:4">
      <c r="B486" s="124"/>
      <c r="C486" s="125"/>
      <c r="D486" s="125"/>
    </row>
    <row r="487" spans="2:4">
      <c r="B487" s="124"/>
      <c r="C487" s="125"/>
      <c r="D487" s="125"/>
    </row>
    <row r="488" spans="2:4">
      <c r="B488" s="124"/>
      <c r="C488" s="125"/>
      <c r="D488" s="125"/>
    </row>
    <row r="489" spans="2:4">
      <c r="B489" s="124"/>
      <c r="C489" s="125"/>
      <c r="D489" s="125"/>
    </row>
    <row r="490" spans="2:4">
      <c r="B490" s="124"/>
      <c r="C490" s="125"/>
      <c r="D490" s="125"/>
    </row>
    <row r="491" spans="2:4">
      <c r="B491" s="124"/>
      <c r="C491" s="125"/>
      <c r="D491" s="125"/>
    </row>
    <row r="492" spans="2:4">
      <c r="B492" s="124"/>
      <c r="C492" s="125"/>
      <c r="D492" s="125"/>
    </row>
    <row r="493" spans="2:4">
      <c r="B493" s="124"/>
      <c r="C493" s="125"/>
      <c r="D493" s="125"/>
    </row>
    <row r="494" spans="2:4">
      <c r="B494" s="124"/>
      <c r="C494" s="125"/>
      <c r="D494" s="125"/>
    </row>
    <row r="495" spans="2:4">
      <c r="B495" s="124"/>
      <c r="C495" s="125"/>
      <c r="D495" s="125"/>
    </row>
    <row r="496" spans="2:4">
      <c r="B496" s="124"/>
      <c r="C496" s="125"/>
      <c r="D496" s="125"/>
    </row>
    <row r="497" spans="2:4">
      <c r="B497" s="124"/>
      <c r="C497" s="125"/>
      <c r="D497" s="125"/>
    </row>
    <row r="498" spans="2:4">
      <c r="B498" s="124"/>
      <c r="C498" s="125"/>
      <c r="D498" s="125"/>
    </row>
    <row r="499" spans="2:4">
      <c r="B499" s="124"/>
      <c r="C499" s="125"/>
      <c r="D499" s="125"/>
    </row>
    <row r="500" spans="2:4">
      <c r="B500" s="124"/>
      <c r="C500" s="125"/>
      <c r="D500" s="125"/>
    </row>
    <row r="501" spans="2:4">
      <c r="B501" s="124"/>
      <c r="C501" s="125"/>
      <c r="D501" s="125"/>
    </row>
    <row r="502" spans="2:4">
      <c r="B502" s="124"/>
      <c r="C502" s="125"/>
      <c r="D502" s="125"/>
    </row>
    <row r="503" spans="2:4">
      <c r="B503" s="124"/>
      <c r="C503" s="125"/>
      <c r="D503" s="125"/>
    </row>
    <row r="504" spans="2:4">
      <c r="B504" s="124"/>
      <c r="C504" s="125"/>
      <c r="D504" s="125"/>
    </row>
    <row r="505" spans="2:4">
      <c r="B505" s="124"/>
      <c r="C505" s="125"/>
      <c r="D505" s="125"/>
    </row>
    <row r="506" spans="2:4">
      <c r="B506" s="124"/>
      <c r="C506" s="125"/>
      <c r="D506" s="125"/>
    </row>
    <row r="507" spans="2:4">
      <c r="B507" s="124"/>
      <c r="C507" s="125"/>
      <c r="D507" s="125"/>
    </row>
    <row r="508" spans="2:4">
      <c r="B508" s="124"/>
      <c r="C508" s="125"/>
      <c r="D508" s="125"/>
    </row>
    <row r="509" spans="2:4">
      <c r="B509" s="124"/>
      <c r="C509" s="125"/>
      <c r="D509" s="125"/>
    </row>
    <row r="510" spans="2:4">
      <c r="B510" s="124"/>
      <c r="C510" s="125"/>
      <c r="D510" s="125"/>
    </row>
    <row r="511" spans="2:4">
      <c r="B511" s="124"/>
      <c r="C511" s="125"/>
      <c r="D511" s="125"/>
    </row>
    <row r="512" spans="2:4">
      <c r="B512" s="124"/>
      <c r="C512" s="125"/>
      <c r="D512" s="125"/>
    </row>
    <row r="513" spans="2:4">
      <c r="B513" s="124"/>
      <c r="C513" s="125"/>
      <c r="D513" s="125"/>
    </row>
    <row r="514" spans="2:4">
      <c r="B514" s="124"/>
      <c r="C514" s="125"/>
      <c r="D514" s="125"/>
    </row>
    <row r="515" spans="2:4">
      <c r="B515" s="124"/>
      <c r="C515" s="125"/>
      <c r="D515" s="125"/>
    </row>
    <row r="516" spans="2:4">
      <c r="B516" s="124"/>
      <c r="C516" s="125"/>
      <c r="D516" s="125"/>
    </row>
    <row r="517" spans="2:4">
      <c r="B517" s="124"/>
      <c r="C517" s="125"/>
      <c r="D517" s="125"/>
    </row>
    <row r="518" spans="2:4">
      <c r="B518" s="124"/>
      <c r="C518" s="125"/>
      <c r="D518" s="125"/>
    </row>
    <row r="519" spans="2:4">
      <c r="B519" s="124"/>
      <c r="C519" s="125"/>
      <c r="D519" s="125"/>
    </row>
    <row r="520" spans="2:4">
      <c r="B520" s="124"/>
      <c r="C520" s="125"/>
      <c r="D520" s="125"/>
    </row>
    <row r="521" spans="2:4">
      <c r="B521" s="124"/>
      <c r="C521" s="125"/>
      <c r="D521" s="125"/>
    </row>
    <row r="522" spans="2:4">
      <c r="B522" s="124"/>
      <c r="C522" s="125"/>
      <c r="D522" s="125"/>
    </row>
    <row r="523" spans="2:4">
      <c r="B523" s="124"/>
      <c r="C523" s="125"/>
      <c r="D523" s="125"/>
    </row>
    <row r="524" spans="2:4">
      <c r="B524" s="124"/>
      <c r="C524" s="125"/>
      <c r="D524" s="125"/>
    </row>
    <row r="525" spans="2:4">
      <c r="B525" s="124"/>
      <c r="C525" s="125"/>
      <c r="D525" s="125"/>
    </row>
    <row r="526" spans="2:4">
      <c r="B526" s="124"/>
      <c r="C526" s="125"/>
      <c r="D526" s="125"/>
    </row>
    <row r="527" spans="2:4">
      <c r="B527" s="124"/>
      <c r="C527" s="125"/>
      <c r="D527" s="125"/>
    </row>
    <row r="528" spans="2:4">
      <c r="B528" s="124"/>
      <c r="C528" s="125"/>
      <c r="D528" s="125"/>
    </row>
    <row r="529" spans="2:4">
      <c r="B529" s="124"/>
      <c r="C529" s="125"/>
      <c r="D529" s="125"/>
    </row>
    <row r="530" spans="2:4">
      <c r="B530" s="124"/>
      <c r="C530" s="125"/>
      <c r="D530" s="125"/>
    </row>
    <row r="531" spans="2:4">
      <c r="B531" s="124"/>
      <c r="C531" s="125"/>
      <c r="D531" s="125"/>
    </row>
    <row r="532" spans="2:4">
      <c r="B532" s="124"/>
      <c r="C532" s="125"/>
      <c r="D532" s="125"/>
    </row>
    <row r="533" spans="2:4">
      <c r="B533" s="124"/>
      <c r="C533" s="125"/>
      <c r="D533" s="125"/>
    </row>
    <row r="534" spans="2:4">
      <c r="B534" s="124"/>
      <c r="C534" s="125"/>
      <c r="D534" s="125"/>
    </row>
    <row r="535" spans="2:4">
      <c r="B535" s="124"/>
      <c r="C535" s="125"/>
      <c r="D535" s="125"/>
    </row>
    <row r="536" spans="2:4">
      <c r="B536" s="124"/>
      <c r="C536" s="125"/>
      <c r="D536" s="125"/>
    </row>
    <row r="537" spans="2:4">
      <c r="B537" s="124"/>
      <c r="C537" s="125"/>
      <c r="D537" s="125"/>
    </row>
    <row r="538" spans="2:4">
      <c r="B538" s="124"/>
      <c r="C538" s="125"/>
      <c r="D538" s="125"/>
    </row>
    <row r="539" spans="2:4">
      <c r="B539" s="124"/>
      <c r="C539" s="125"/>
      <c r="D539" s="125"/>
    </row>
    <row r="540" spans="2:4">
      <c r="B540" s="124"/>
      <c r="C540" s="125"/>
      <c r="D540" s="125"/>
    </row>
    <row r="541" spans="2:4">
      <c r="B541" s="124"/>
      <c r="C541" s="125"/>
      <c r="D541" s="125"/>
    </row>
    <row r="542" spans="2:4">
      <c r="B542" s="124"/>
      <c r="C542" s="125"/>
      <c r="D542" s="125"/>
    </row>
    <row r="543" spans="2:4">
      <c r="B543" s="124"/>
      <c r="C543" s="125"/>
      <c r="D543" s="125"/>
    </row>
    <row r="544" spans="2:4">
      <c r="B544" s="124"/>
      <c r="C544" s="125"/>
      <c r="D544" s="125"/>
    </row>
    <row r="545" spans="2:4">
      <c r="B545" s="124"/>
      <c r="C545" s="125"/>
      <c r="D545" s="125"/>
    </row>
    <row r="546" spans="2:4">
      <c r="B546" s="124"/>
      <c r="C546" s="125"/>
      <c r="D546" s="125"/>
    </row>
    <row r="547" spans="2:4">
      <c r="B547" s="124"/>
      <c r="C547" s="125"/>
      <c r="D547" s="125"/>
    </row>
    <row r="548" spans="2:4">
      <c r="B548" s="124"/>
      <c r="C548" s="125"/>
      <c r="D548" s="125"/>
    </row>
    <row r="549" spans="2:4">
      <c r="B549" s="124"/>
      <c r="C549" s="125"/>
      <c r="D549" s="125"/>
    </row>
    <row r="550" spans="2:4">
      <c r="B550" s="124"/>
      <c r="C550" s="125"/>
      <c r="D550" s="125"/>
    </row>
    <row r="551" spans="2:4">
      <c r="B551" s="124"/>
      <c r="C551" s="125"/>
      <c r="D551" s="125"/>
    </row>
    <row r="552" spans="2:4">
      <c r="B552" s="124"/>
      <c r="C552" s="125"/>
      <c r="D552" s="125"/>
    </row>
    <row r="553" spans="2:4">
      <c r="B553" s="124"/>
      <c r="C553" s="125"/>
      <c r="D553" s="125"/>
    </row>
    <row r="554" spans="2:4">
      <c r="B554" s="124"/>
      <c r="C554" s="125"/>
      <c r="D554" s="125"/>
    </row>
    <row r="555" spans="2:4">
      <c r="B555" s="124"/>
      <c r="C555" s="125"/>
      <c r="D555" s="125"/>
    </row>
    <row r="556" spans="2:4">
      <c r="B556" s="124"/>
      <c r="C556" s="125"/>
      <c r="D556" s="125"/>
    </row>
    <row r="557" spans="2:4">
      <c r="B557" s="124"/>
      <c r="C557" s="125"/>
      <c r="D557" s="125"/>
    </row>
    <row r="558" spans="2:4">
      <c r="B558" s="124"/>
      <c r="C558" s="125"/>
      <c r="D558" s="125"/>
    </row>
    <row r="559" spans="2:4">
      <c r="B559" s="124"/>
      <c r="C559" s="125"/>
      <c r="D559" s="125"/>
    </row>
    <row r="560" spans="2:4">
      <c r="B560" s="124"/>
      <c r="C560" s="125"/>
      <c r="D560" s="125"/>
    </row>
    <row r="561" spans="2:4">
      <c r="B561" s="124"/>
      <c r="C561" s="125"/>
      <c r="D561" s="125"/>
    </row>
    <row r="562" spans="2:4">
      <c r="B562" s="124"/>
      <c r="C562" s="125"/>
      <c r="D562" s="125"/>
    </row>
    <row r="563" spans="2:4">
      <c r="B563" s="124"/>
      <c r="C563" s="125"/>
      <c r="D563" s="125"/>
    </row>
    <row r="564" spans="2:4">
      <c r="B564" s="124"/>
      <c r="C564" s="125"/>
      <c r="D564" s="125"/>
    </row>
    <row r="565" spans="2:4">
      <c r="B565" s="124"/>
      <c r="C565" s="125"/>
      <c r="D565" s="125"/>
    </row>
    <row r="566" spans="2:4">
      <c r="B566" s="124"/>
      <c r="C566" s="125"/>
      <c r="D566" s="125"/>
    </row>
    <row r="567" spans="2:4">
      <c r="B567" s="124"/>
      <c r="C567" s="125"/>
      <c r="D567" s="125"/>
    </row>
    <row r="568" spans="2:4">
      <c r="B568" s="124"/>
      <c r="C568" s="125"/>
      <c r="D568" s="125"/>
    </row>
    <row r="569" spans="2:4">
      <c r="B569" s="124"/>
      <c r="C569" s="125"/>
      <c r="D569" s="125"/>
    </row>
    <row r="570" spans="2:4">
      <c r="B570" s="124"/>
      <c r="C570" s="125"/>
      <c r="D570" s="125"/>
    </row>
    <row r="571" spans="2:4">
      <c r="B571" s="124"/>
      <c r="C571" s="125"/>
      <c r="D571" s="125"/>
    </row>
    <row r="572" spans="2:4">
      <c r="B572" s="124"/>
      <c r="C572" s="125"/>
      <c r="D572" s="125"/>
    </row>
    <row r="573" spans="2:4">
      <c r="B573" s="124"/>
      <c r="C573" s="125"/>
      <c r="D573" s="125"/>
    </row>
    <row r="574" spans="2:4">
      <c r="B574" s="124"/>
      <c r="C574" s="125"/>
      <c r="D574" s="125"/>
    </row>
    <row r="575" spans="2:4">
      <c r="B575" s="124"/>
      <c r="C575" s="125"/>
      <c r="D575" s="125"/>
    </row>
    <row r="576" spans="2:4">
      <c r="B576" s="124"/>
      <c r="C576" s="125"/>
      <c r="D576" s="125"/>
    </row>
    <row r="577" spans="2:4">
      <c r="B577" s="124"/>
      <c r="C577" s="125"/>
      <c r="D577" s="125"/>
    </row>
    <row r="578" spans="2:4">
      <c r="B578" s="124"/>
      <c r="C578" s="125"/>
      <c r="D578" s="125"/>
    </row>
    <row r="579" spans="2:4">
      <c r="B579" s="124"/>
      <c r="C579" s="125"/>
      <c r="D579" s="125"/>
    </row>
    <row r="580" spans="2:4">
      <c r="B580" s="124"/>
      <c r="C580" s="125"/>
      <c r="D580" s="125"/>
    </row>
    <row r="581" spans="2:4">
      <c r="B581" s="124"/>
      <c r="C581" s="125"/>
      <c r="D581" s="125"/>
    </row>
    <row r="582" spans="2:4">
      <c r="B582" s="124"/>
      <c r="C582" s="125"/>
      <c r="D582" s="125"/>
    </row>
    <row r="583" spans="2:4">
      <c r="B583" s="124"/>
      <c r="C583" s="125"/>
      <c r="D583" s="125"/>
    </row>
    <row r="584" spans="2:4">
      <c r="B584" s="124"/>
      <c r="C584" s="125"/>
      <c r="D584" s="125"/>
    </row>
    <row r="585" spans="2:4">
      <c r="B585" s="124"/>
      <c r="C585" s="125"/>
      <c r="D585" s="125"/>
    </row>
    <row r="586" spans="2:4">
      <c r="B586" s="124"/>
      <c r="C586" s="125"/>
      <c r="D586" s="125"/>
    </row>
    <row r="587" spans="2:4">
      <c r="B587" s="124"/>
      <c r="C587" s="125"/>
      <c r="D587" s="125"/>
    </row>
    <row r="588" spans="2:4">
      <c r="B588" s="124"/>
      <c r="C588" s="125"/>
      <c r="D588" s="125"/>
    </row>
    <row r="589" spans="2:4">
      <c r="B589" s="124"/>
      <c r="C589" s="125"/>
      <c r="D589" s="125"/>
    </row>
    <row r="590" spans="2:4">
      <c r="B590" s="124"/>
      <c r="C590" s="125"/>
      <c r="D590" s="125"/>
    </row>
    <row r="591" spans="2:4">
      <c r="B591" s="124"/>
      <c r="C591" s="125"/>
      <c r="D591" s="125"/>
    </row>
    <row r="592" spans="2:4">
      <c r="B592" s="124"/>
      <c r="C592" s="125"/>
      <c r="D592" s="125"/>
    </row>
    <row r="593" spans="2:4">
      <c r="B593" s="124"/>
      <c r="C593" s="125"/>
      <c r="D593" s="125"/>
    </row>
    <row r="594" spans="2:4">
      <c r="B594" s="124"/>
      <c r="C594" s="125"/>
      <c r="D594" s="125"/>
    </row>
    <row r="595" spans="2:4">
      <c r="B595" s="124"/>
      <c r="C595" s="125"/>
      <c r="D595" s="125"/>
    </row>
    <row r="596" spans="2:4">
      <c r="B596" s="124"/>
      <c r="C596" s="125"/>
      <c r="D596" s="125"/>
    </row>
    <row r="597" spans="2:4">
      <c r="B597" s="124"/>
      <c r="C597" s="125"/>
      <c r="D597" s="125"/>
    </row>
    <row r="598" spans="2:4">
      <c r="B598" s="124"/>
      <c r="C598" s="125"/>
      <c r="D598" s="125"/>
    </row>
    <row r="599" spans="2:4">
      <c r="B599" s="124"/>
      <c r="C599" s="125"/>
      <c r="D599" s="125"/>
    </row>
    <row r="600" spans="2:4">
      <c r="B600" s="124"/>
      <c r="C600" s="125"/>
      <c r="D600" s="125"/>
    </row>
    <row r="601" spans="2:4">
      <c r="B601" s="124"/>
      <c r="C601" s="125"/>
      <c r="D601" s="125"/>
    </row>
    <row r="602" spans="2:4">
      <c r="B602" s="124"/>
      <c r="C602" s="125"/>
      <c r="D602" s="125"/>
    </row>
    <row r="603" spans="2:4">
      <c r="B603" s="124"/>
      <c r="C603" s="125"/>
      <c r="D603" s="125"/>
    </row>
    <row r="604" spans="2:4">
      <c r="B604" s="124"/>
      <c r="C604" s="125"/>
      <c r="D604" s="125"/>
    </row>
    <row r="605" spans="2:4">
      <c r="B605" s="124"/>
      <c r="C605" s="125"/>
      <c r="D605" s="125"/>
    </row>
    <row r="606" spans="2:4">
      <c r="B606" s="124"/>
      <c r="C606" s="125"/>
      <c r="D606" s="125"/>
    </row>
    <row r="607" spans="2:4">
      <c r="B607" s="124"/>
      <c r="C607" s="125"/>
      <c r="D607" s="125"/>
    </row>
    <row r="608" spans="2:4">
      <c r="B608" s="124"/>
      <c r="C608" s="125"/>
      <c r="D608" s="125"/>
    </row>
    <row r="609" spans="2:4">
      <c r="B609" s="124"/>
      <c r="C609" s="125"/>
      <c r="D609" s="125"/>
    </row>
    <row r="610" spans="2:4">
      <c r="B610" s="124"/>
      <c r="C610" s="125"/>
      <c r="D610" s="125"/>
    </row>
    <row r="611" spans="2:4">
      <c r="B611" s="124"/>
      <c r="C611" s="125"/>
      <c r="D611" s="125"/>
    </row>
    <row r="612" spans="2:4">
      <c r="B612" s="124"/>
      <c r="C612" s="125"/>
      <c r="D612" s="125"/>
    </row>
    <row r="613" spans="2:4">
      <c r="B613" s="124"/>
      <c r="C613" s="125"/>
      <c r="D613" s="125"/>
    </row>
    <row r="614" spans="2:4">
      <c r="B614" s="124"/>
      <c r="C614" s="125"/>
      <c r="D614" s="125"/>
    </row>
    <row r="615" spans="2:4">
      <c r="B615" s="124"/>
      <c r="C615" s="125"/>
      <c r="D615" s="125"/>
    </row>
    <row r="616" spans="2:4">
      <c r="B616" s="124"/>
      <c r="C616" s="125"/>
      <c r="D616" s="125"/>
    </row>
    <row r="617" spans="2:4">
      <c r="B617" s="124"/>
      <c r="C617" s="125"/>
      <c r="D617" s="125"/>
    </row>
    <row r="618" spans="2:4">
      <c r="B618" s="124"/>
      <c r="C618" s="125"/>
      <c r="D618" s="125"/>
    </row>
    <row r="619" spans="2:4">
      <c r="B619" s="124"/>
      <c r="C619" s="125"/>
      <c r="D619" s="125"/>
    </row>
    <row r="620" spans="2:4">
      <c r="B620" s="124"/>
      <c r="C620" s="125"/>
      <c r="D620" s="125"/>
    </row>
    <row r="621" spans="2:4">
      <c r="B621" s="124"/>
      <c r="C621" s="125"/>
      <c r="D621" s="125"/>
    </row>
    <row r="622" spans="2:4">
      <c r="B622" s="124"/>
      <c r="C622" s="125"/>
      <c r="D622" s="125"/>
    </row>
    <row r="623" spans="2:4">
      <c r="B623" s="124"/>
      <c r="C623" s="125"/>
      <c r="D623" s="125"/>
    </row>
    <row r="624" spans="2:4">
      <c r="B624" s="124"/>
      <c r="C624" s="125"/>
      <c r="D624" s="125"/>
    </row>
    <row r="625" spans="2:4">
      <c r="B625" s="124"/>
      <c r="C625" s="125"/>
      <c r="D625" s="125"/>
    </row>
    <row r="626" spans="2:4">
      <c r="B626" s="124"/>
      <c r="C626" s="125"/>
      <c r="D626" s="125"/>
    </row>
    <row r="627" spans="2:4">
      <c r="B627" s="124"/>
      <c r="C627" s="125"/>
      <c r="D627" s="125"/>
    </row>
    <row r="628" spans="2:4">
      <c r="B628" s="124"/>
      <c r="C628" s="125"/>
      <c r="D628" s="125"/>
    </row>
    <row r="629" spans="2:4">
      <c r="B629" s="124"/>
      <c r="C629" s="125"/>
      <c r="D629" s="125"/>
    </row>
    <row r="630" spans="2:4">
      <c r="B630" s="124"/>
      <c r="C630" s="125"/>
      <c r="D630" s="125"/>
    </row>
    <row r="631" spans="2:4">
      <c r="B631" s="124"/>
      <c r="C631" s="125"/>
      <c r="D631" s="125"/>
    </row>
    <row r="632" spans="2:4">
      <c r="B632" s="124"/>
      <c r="C632" s="125"/>
      <c r="D632" s="125"/>
    </row>
    <row r="633" spans="2:4">
      <c r="B633" s="124"/>
      <c r="C633" s="125"/>
      <c r="D633" s="125"/>
    </row>
    <row r="634" spans="2:4">
      <c r="B634" s="124"/>
      <c r="C634" s="125"/>
      <c r="D634" s="125"/>
    </row>
    <row r="635" spans="2:4">
      <c r="B635" s="124"/>
      <c r="C635" s="125"/>
      <c r="D635" s="125"/>
    </row>
    <row r="636" spans="2:4">
      <c r="B636" s="124"/>
      <c r="C636" s="125"/>
      <c r="D636" s="125"/>
    </row>
    <row r="637" spans="2:4">
      <c r="B637" s="124"/>
      <c r="C637" s="125"/>
      <c r="D637" s="125"/>
    </row>
    <row r="638" spans="2:4">
      <c r="B638" s="124"/>
      <c r="C638" s="125"/>
      <c r="D638" s="125"/>
    </row>
    <row r="639" spans="2:4">
      <c r="B639" s="124"/>
      <c r="C639" s="125"/>
      <c r="D639" s="125"/>
    </row>
    <row r="640" spans="2:4">
      <c r="B640" s="124"/>
      <c r="C640" s="125"/>
      <c r="D640" s="125"/>
    </row>
    <row r="641" spans="2:4">
      <c r="B641" s="124"/>
      <c r="C641" s="125"/>
      <c r="D641" s="125"/>
    </row>
    <row r="642" spans="2:4">
      <c r="B642" s="124"/>
      <c r="C642" s="125"/>
      <c r="D642" s="125"/>
    </row>
    <row r="643" spans="2:4">
      <c r="B643" s="124"/>
      <c r="C643" s="125"/>
      <c r="D643" s="125"/>
    </row>
    <row r="644" spans="2:4">
      <c r="B644" s="124"/>
      <c r="C644" s="125"/>
      <c r="D644" s="125"/>
    </row>
    <row r="645" spans="2:4">
      <c r="B645" s="124"/>
      <c r="C645" s="125"/>
      <c r="D645" s="125"/>
    </row>
    <row r="646" spans="2:4">
      <c r="B646" s="124"/>
      <c r="C646" s="125"/>
      <c r="D646" s="125"/>
    </row>
    <row r="647" spans="2:4">
      <c r="B647" s="124"/>
      <c r="C647" s="125"/>
      <c r="D647" s="125"/>
    </row>
    <row r="648" spans="2:4">
      <c r="B648" s="124"/>
      <c r="C648" s="125"/>
      <c r="D648" s="125"/>
    </row>
    <row r="649" spans="2:4">
      <c r="B649" s="124"/>
      <c r="C649" s="125"/>
      <c r="D649" s="125"/>
    </row>
    <row r="650" spans="2:4">
      <c r="B650" s="124"/>
      <c r="C650" s="125"/>
      <c r="D650" s="125"/>
    </row>
    <row r="651" spans="2:4">
      <c r="B651" s="124"/>
      <c r="C651" s="125"/>
      <c r="D651" s="125"/>
    </row>
    <row r="652" spans="2:4">
      <c r="B652" s="124"/>
      <c r="C652" s="125"/>
      <c r="D652" s="125"/>
    </row>
    <row r="653" spans="2:4">
      <c r="B653" s="124"/>
      <c r="C653" s="125"/>
      <c r="D653" s="125"/>
    </row>
    <row r="654" spans="2:4">
      <c r="B654" s="124"/>
      <c r="C654" s="125"/>
      <c r="D654" s="125"/>
    </row>
    <row r="655" spans="2:4">
      <c r="B655" s="124"/>
      <c r="C655" s="125"/>
      <c r="D655" s="125"/>
    </row>
    <row r="656" spans="2:4">
      <c r="B656" s="124"/>
      <c r="C656" s="125"/>
      <c r="D656" s="125"/>
    </row>
    <row r="657" spans="2:4">
      <c r="B657" s="124"/>
      <c r="C657" s="125"/>
      <c r="D657" s="125"/>
    </row>
    <row r="658" spans="2:4">
      <c r="B658" s="124"/>
      <c r="C658" s="125"/>
      <c r="D658" s="125"/>
    </row>
    <row r="659" spans="2:4">
      <c r="B659" s="124"/>
      <c r="C659" s="125"/>
      <c r="D659" s="125"/>
    </row>
    <row r="660" spans="2:4">
      <c r="B660" s="124"/>
      <c r="C660" s="125"/>
      <c r="D660" s="125"/>
    </row>
    <row r="661" spans="2:4">
      <c r="B661" s="124"/>
      <c r="C661" s="125"/>
      <c r="D661" s="125"/>
    </row>
    <row r="662" spans="2:4">
      <c r="B662" s="124"/>
      <c r="C662" s="125"/>
      <c r="D662" s="125"/>
    </row>
    <row r="663" spans="2:4">
      <c r="B663" s="124"/>
      <c r="C663" s="125"/>
      <c r="D663" s="125"/>
    </row>
    <row r="664" spans="2:4">
      <c r="B664" s="124"/>
      <c r="C664" s="125"/>
      <c r="D664" s="125"/>
    </row>
    <row r="665" spans="2:4">
      <c r="B665" s="124"/>
      <c r="C665" s="125"/>
      <c r="D665" s="125"/>
    </row>
    <row r="666" spans="2:4">
      <c r="B666" s="124"/>
      <c r="C666" s="125"/>
      <c r="D666" s="125"/>
    </row>
    <row r="667" spans="2:4">
      <c r="B667" s="124"/>
      <c r="C667" s="125"/>
      <c r="D667" s="125"/>
    </row>
    <row r="668" spans="2:4">
      <c r="B668" s="124"/>
      <c r="C668" s="125"/>
      <c r="D668" s="125"/>
    </row>
    <row r="669" spans="2:4">
      <c r="B669" s="124"/>
      <c r="C669" s="125"/>
      <c r="D669" s="125"/>
    </row>
    <row r="670" spans="2:4">
      <c r="B670" s="124"/>
      <c r="C670" s="125"/>
      <c r="D670" s="125"/>
    </row>
    <row r="671" spans="2:4">
      <c r="B671" s="124"/>
      <c r="C671" s="125"/>
      <c r="D671" s="125"/>
    </row>
    <row r="672" spans="2:4">
      <c r="B672" s="124"/>
      <c r="C672" s="125"/>
      <c r="D672" s="125"/>
    </row>
    <row r="673" spans="2:4">
      <c r="B673" s="124"/>
      <c r="C673" s="125"/>
      <c r="D673" s="125"/>
    </row>
    <row r="674" spans="2:4">
      <c r="B674" s="124"/>
      <c r="C674" s="125"/>
      <c r="D674" s="125"/>
    </row>
    <row r="675" spans="2:4">
      <c r="B675" s="124"/>
      <c r="C675" s="125"/>
      <c r="D675" s="125"/>
    </row>
    <row r="676" spans="2:4">
      <c r="B676" s="124"/>
      <c r="C676" s="125"/>
      <c r="D676" s="125"/>
    </row>
    <row r="677" spans="2:4">
      <c r="B677" s="124"/>
      <c r="C677" s="125"/>
      <c r="D677" s="125"/>
    </row>
    <row r="678" spans="2:4">
      <c r="B678" s="124"/>
      <c r="C678" s="125"/>
      <c r="D678" s="125"/>
    </row>
    <row r="679" spans="2:4">
      <c r="B679" s="124"/>
      <c r="C679" s="125"/>
      <c r="D679" s="125"/>
    </row>
    <row r="680" spans="2:4">
      <c r="B680" s="124"/>
      <c r="C680" s="125"/>
      <c r="D680" s="125"/>
    </row>
    <row r="681" spans="2:4">
      <c r="B681" s="124"/>
      <c r="C681" s="125"/>
      <c r="D681" s="125"/>
    </row>
    <row r="682" spans="2:4">
      <c r="B682" s="124"/>
      <c r="C682" s="125"/>
      <c r="D682" s="125"/>
    </row>
    <row r="683" spans="2:4">
      <c r="B683" s="124"/>
      <c r="C683" s="125"/>
      <c r="D683" s="125"/>
    </row>
    <row r="684" spans="2:4">
      <c r="B684" s="124"/>
      <c r="C684" s="125"/>
      <c r="D684" s="125"/>
    </row>
    <row r="685" spans="2:4">
      <c r="B685" s="124"/>
      <c r="C685" s="125"/>
      <c r="D685" s="125"/>
    </row>
    <row r="686" spans="2:4">
      <c r="B686" s="124"/>
      <c r="C686" s="125"/>
      <c r="D686" s="125"/>
    </row>
    <row r="687" spans="2:4">
      <c r="B687" s="124"/>
      <c r="C687" s="125"/>
      <c r="D687" s="125"/>
    </row>
    <row r="688" spans="2:4">
      <c r="B688" s="124"/>
      <c r="C688" s="125"/>
      <c r="D688" s="125"/>
    </row>
    <row r="689" spans="2:4">
      <c r="B689" s="124"/>
      <c r="C689" s="125"/>
      <c r="D689" s="125"/>
    </row>
    <row r="690" spans="2:4">
      <c r="B690" s="124"/>
      <c r="C690" s="125"/>
      <c r="D690" s="125"/>
    </row>
    <row r="691" spans="2:4">
      <c r="B691" s="124"/>
      <c r="C691" s="125"/>
      <c r="D691" s="125"/>
    </row>
    <row r="692" spans="2:4">
      <c r="B692" s="124"/>
      <c r="C692" s="125"/>
      <c r="D692" s="125"/>
    </row>
    <row r="693" spans="2:4">
      <c r="B693" s="124"/>
      <c r="C693" s="125"/>
      <c r="D693" s="125"/>
    </row>
    <row r="694" spans="2:4">
      <c r="B694" s="124"/>
      <c r="C694" s="125"/>
      <c r="D694" s="125"/>
    </row>
    <row r="695" spans="2:4">
      <c r="B695" s="124"/>
      <c r="C695" s="125"/>
      <c r="D695" s="125"/>
    </row>
    <row r="696" spans="2:4">
      <c r="B696" s="124"/>
      <c r="C696" s="125"/>
      <c r="D696" s="125"/>
    </row>
    <row r="697" spans="2:4">
      <c r="B697" s="124"/>
      <c r="C697" s="125"/>
      <c r="D697" s="125"/>
    </row>
    <row r="698" spans="2:4">
      <c r="B698" s="124"/>
      <c r="C698" s="125"/>
      <c r="D698" s="125"/>
    </row>
    <row r="699" spans="2:4">
      <c r="B699" s="124"/>
      <c r="C699" s="125"/>
      <c r="D699" s="125"/>
    </row>
    <row r="700" spans="2:4">
      <c r="B700" s="124"/>
      <c r="C700" s="125"/>
      <c r="D700" s="125"/>
    </row>
    <row r="701" spans="2:4">
      <c r="B701" s="124"/>
      <c r="C701" s="125"/>
      <c r="D701" s="125"/>
    </row>
    <row r="702" spans="2:4">
      <c r="B702" s="124"/>
      <c r="C702" s="125"/>
      <c r="D702" s="125"/>
    </row>
    <row r="703" spans="2:4">
      <c r="B703" s="124"/>
      <c r="C703" s="125"/>
      <c r="D703" s="125"/>
    </row>
    <row r="704" spans="2:4">
      <c r="B704" s="124"/>
      <c r="C704" s="125"/>
      <c r="D704" s="125"/>
    </row>
    <row r="705" spans="2:4">
      <c r="B705" s="124"/>
      <c r="C705" s="125"/>
      <c r="D705" s="125"/>
    </row>
    <row r="706" spans="2:4">
      <c r="B706" s="124"/>
      <c r="C706" s="125"/>
      <c r="D706" s="125"/>
    </row>
    <row r="707" spans="2:4">
      <c r="B707" s="124"/>
      <c r="C707" s="125"/>
      <c r="D707" s="125"/>
    </row>
    <row r="708" spans="2:4">
      <c r="B708" s="124"/>
      <c r="C708" s="125"/>
      <c r="D708" s="125"/>
    </row>
    <row r="709" spans="2:4">
      <c r="B709" s="124"/>
      <c r="C709" s="125"/>
      <c r="D709" s="125"/>
    </row>
    <row r="710" spans="2:4">
      <c r="B710" s="124"/>
      <c r="C710" s="125"/>
      <c r="D710" s="125"/>
    </row>
    <row r="711" spans="2:4">
      <c r="B711" s="124"/>
      <c r="C711" s="125"/>
      <c r="D711" s="125"/>
    </row>
    <row r="712" spans="2:4">
      <c r="B712" s="124"/>
      <c r="C712" s="125"/>
      <c r="D712" s="125"/>
    </row>
    <row r="713" spans="2:4">
      <c r="B713" s="124"/>
      <c r="C713" s="125"/>
      <c r="D713" s="125"/>
    </row>
    <row r="714" spans="2:4">
      <c r="B714" s="124"/>
      <c r="C714" s="125"/>
      <c r="D714" s="125"/>
    </row>
    <row r="715" spans="2:4">
      <c r="B715" s="124"/>
      <c r="C715" s="125"/>
      <c r="D715" s="125"/>
    </row>
    <row r="716" spans="2:4">
      <c r="B716" s="124"/>
      <c r="C716" s="125"/>
      <c r="D716" s="125"/>
    </row>
    <row r="717" spans="2:4">
      <c r="B717" s="124"/>
      <c r="C717" s="125"/>
      <c r="D717" s="125"/>
    </row>
    <row r="718" spans="2:4">
      <c r="B718" s="124"/>
      <c r="C718" s="125"/>
      <c r="D718" s="125"/>
    </row>
    <row r="719" spans="2:4">
      <c r="B719" s="124"/>
      <c r="C719" s="125"/>
      <c r="D719" s="125"/>
    </row>
    <row r="720" spans="2:4">
      <c r="B720" s="124"/>
      <c r="C720" s="125"/>
      <c r="D720" s="125"/>
    </row>
    <row r="721" spans="2:4">
      <c r="B721" s="124"/>
      <c r="C721" s="125"/>
      <c r="D721" s="125"/>
    </row>
    <row r="722" spans="2:4">
      <c r="B722" s="124"/>
      <c r="C722" s="125"/>
      <c r="D722" s="125"/>
    </row>
    <row r="723" spans="2:4">
      <c r="B723" s="124"/>
      <c r="C723" s="125"/>
      <c r="D723" s="125"/>
    </row>
    <row r="724" spans="2:4">
      <c r="B724" s="124"/>
      <c r="C724" s="125"/>
      <c r="D724" s="125"/>
    </row>
    <row r="725" spans="2:4">
      <c r="B725" s="124"/>
      <c r="C725" s="125"/>
      <c r="D725" s="125"/>
    </row>
    <row r="726" spans="2:4">
      <c r="B726" s="124"/>
      <c r="C726" s="125"/>
      <c r="D726" s="125"/>
    </row>
    <row r="727" spans="2:4">
      <c r="B727" s="124"/>
      <c r="C727" s="125"/>
      <c r="D727" s="125"/>
    </row>
    <row r="728" spans="2:4">
      <c r="B728" s="124"/>
      <c r="C728" s="125"/>
      <c r="D728" s="125"/>
    </row>
    <row r="729" spans="2:4">
      <c r="B729" s="124"/>
      <c r="C729" s="125"/>
      <c r="D729" s="125"/>
    </row>
    <row r="730" spans="2:4">
      <c r="B730" s="124"/>
      <c r="C730" s="125"/>
      <c r="D730" s="125"/>
    </row>
    <row r="731" spans="2:4">
      <c r="B731" s="124"/>
      <c r="C731" s="125"/>
      <c r="D731" s="125"/>
    </row>
    <row r="732" spans="2:4">
      <c r="B732" s="124"/>
      <c r="C732" s="125"/>
      <c r="D732" s="125"/>
    </row>
    <row r="733" spans="2:4">
      <c r="B733" s="124"/>
      <c r="C733" s="125"/>
      <c r="D733" s="125"/>
    </row>
    <row r="734" spans="2:4">
      <c r="B734" s="124"/>
      <c r="C734" s="125"/>
      <c r="D734" s="125"/>
    </row>
    <row r="735" spans="2:4">
      <c r="B735" s="124"/>
      <c r="C735" s="125"/>
      <c r="D735" s="125"/>
    </row>
    <row r="736" spans="2:4">
      <c r="B736" s="124"/>
      <c r="C736" s="125"/>
      <c r="D736" s="125"/>
    </row>
    <row r="737" spans="2:4">
      <c r="B737" s="124"/>
      <c r="C737" s="125"/>
      <c r="D737" s="125"/>
    </row>
    <row r="738" spans="2:4">
      <c r="B738" s="124"/>
      <c r="C738" s="125"/>
      <c r="D738" s="125"/>
    </row>
    <row r="739" spans="2:4">
      <c r="B739" s="124"/>
      <c r="C739" s="125"/>
      <c r="D739" s="125"/>
    </row>
    <row r="740" spans="2:4">
      <c r="B740" s="124"/>
      <c r="C740" s="125"/>
      <c r="D740" s="125"/>
    </row>
    <row r="741" spans="2:4">
      <c r="B741" s="124"/>
      <c r="C741" s="125"/>
      <c r="D741" s="125"/>
    </row>
    <row r="742" spans="2:4">
      <c r="B742" s="124"/>
      <c r="C742" s="125"/>
      <c r="D742" s="125"/>
    </row>
    <row r="743" spans="2:4">
      <c r="B743" s="124"/>
      <c r="C743" s="125"/>
      <c r="D743" s="125"/>
    </row>
    <row r="744" spans="2:4">
      <c r="B744" s="124"/>
      <c r="C744" s="125"/>
      <c r="D744" s="125"/>
    </row>
    <row r="745" spans="2:4">
      <c r="B745" s="124"/>
      <c r="C745" s="125"/>
      <c r="D745" s="125"/>
    </row>
    <row r="746" spans="2:4">
      <c r="B746" s="124"/>
      <c r="C746" s="125"/>
      <c r="D746" s="125"/>
    </row>
    <row r="747" spans="2:4">
      <c r="B747" s="124"/>
      <c r="C747" s="125"/>
      <c r="D747" s="125"/>
    </row>
    <row r="748" spans="2:4">
      <c r="B748" s="124"/>
      <c r="C748" s="125"/>
      <c r="D748" s="125"/>
    </row>
    <row r="749" spans="2:4">
      <c r="B749" s="124"/>
      <c r="C749" s="125"/>
      <c r="D749" s="125"/>
    </row>
    <row r="750" spans="2:4">
      <c r="B750" s="124"/>
      <c r="C750" s="125"/>
      <c r="D750" s="125"/>
    </row>
    <row r="751" spans="2:4">
      <c r="B751" s="124"/>
      <c r="C751" s="125"/>
      <c r="D751" s="125"/>
    </row>
    <row r="752" spans="2:4">
      <c r="B752" s="124"/>
      <c r="C752" s="125"/>
      <c r="D752" s="125"/>
    </row>
    <row r="753" spans="2:4">
      <c r="B753" s="124"/>
      <c r="C753" s="125"/>
      <c r="D753" s="125"/>
    </row>
    <row r="754" spans="2:4">
      <c r="B754" s="124"/>
      <c r="C754" s="125"/>
      <c r="D754" s="125"/>
    </row>
    <row r="755" spans="2:4">
      <c r="B755" s="124"/>
      <c r="C755" s="125"/>
      <c r="D755" s="125"/>
    </row>
    <row r="756" spans="2:4">
      <c r="B756" s="124"/>
      <c r="C756" s="125"/>
      <c r="D756" s="125"/>
    </row>
    <row r="757" spans="2:4">
      <c r="B757" s="124"/>
      <c r="C757" s="125"/>
      <c r="D757" s="125"/>
    </row>
    <row r="758" spans="2:4">
      <c r="B758" s="124"/>
      <c r="C758" s="125"/>
      <c r="D758" s="125"/>
    </row>
    <row r="759" spans="2:4">
      <c r="B759" s="124"/>
      <c r="C759" s="125"/>
      <c r="D759" s="125"/>
    </row>
    <row r="760" spans="2:4">
      <c r="B760" s="124"/>
      <c r="C760" s="125"/>
      <c r="D760" s="125"/>
    </row>
    <row r="761" spans="2:4">
      <c r="B761" s="124"/>
      <c r="C761" s="125"/>
      <c r="D761" s="125"/>
    </row>
    <row r="762" spans="2:4">
      <c r="B762" s="124"/>
      <c r="C762" s="125"/>
      <c r="D762" s="125"/>
    </row>
    <row r="763" spans="2:4">
      <c r="B763" s="124"/>
      <c r="C763" s="125"/>
      <c r="D763" s="125"/>
    </row>
    <row r="764" spans="2:4">
      <c r="B764" s="124"/>
      <c r="C764" s="125"/>
      <c r="D764" s="125"/>
    </row>
    <row r="765" spans="2:4">
      <c r="B765" s="124"/>
      <c r="C765" s="125"/>
      <c r="D765" s="125"/>
    </row>
    <row r="766" spans="2:4">
      <c r="B766" s="124"/>
      <c r="C766" s="125"/>
      <c r="D766" s="125"/>
    </row>
    <row r="767" spans="2:4">
      <c r="B767" s="124"/>
      <c r="C767" s="125"/>
      <c r="D767" s="125"/>
    </row>
    <row r="768" spans="2:4">
      <c r="B768" s="124"/>
      <c r="C768" s="125"/>
      <c r="D768" s="125"/>
    </row>
    <row r="769" spans="2:4">
      <c r="B769" s="124"/>
      <c r="C769" s="125"/>
      <c r="D769" s="125"/>
    </row>
    <row r="770" spans="2:4">
      <c r="B770" s="124"/>
      <c r="C770" s="125"/>
      <c r="D770" s="125"/>
    </row>
    <row r="771" spans="2:4">
      <c r="B771" s="124"/>
      <c r="C771" s="125"/>
      <c r="D771" s="125"/>
    </row>
    <row r="772" spans="2:4">
      <c r="B772" s="124"/>
      <c r="C772" s="125"/>
      <c r="D772" s="125"/>
    </row>
    <row r="773" spans="2:4">
      <c r="B773" s="124"/>
      <c r="C773" s="125"/>
      <c r="D773" s="125"/>
    </row>
    <row r="774" spans="2:4">
      <c r="B774" s="124"/>
      <c r="C774" s="125"/>
      <c r="D774" s="125"/>
    </row>
    <row r="775" spans="2:4">
      <c r="B775" s="124"/>
      <c r="C775" s="125"/>
      <c r="D775" s="125"/>
    </row>
    <row r="776" spans="2:4">
      <c r="B776" s="124"/>
      <c r="C776" s="125"/>
      <c r="D776" s="125"/>
    </row>
    <row r="777" spans="2:4">
      <c r="B777" s="124"/>
      <c r="C777" s="125"/>
      <c r="D777" s="125"/>
    </row>
    <row r="778" spans="2:4">
      <c r="B778" s="124"/>
      <c r="C778" s="125"/>
      <c r="D778" s="125"/>
    </row>
    <row r="779" spans="2:4">
      <c r="B779" s="124"/>
      <c r="C779" s="125"/>
      <c r="D779" s="125"/>
    </row>
    <row r="780" spans="2:4">
      <c r="B780" s="124"/>
      <c r="C780" s="125"/>
      <c r="D780" s="125"/>
    </row>
    <row r="781" spans="2:4">
      <c r="B781" s="124"/>
      <c r="C781" s="125"/>
      <c r="D781" s="125"/>
    </row>
    <row r="782" spans="2:4">
      <c r="B782" s="124"/>
      <c r="C782" s="125"/>
      <c r="D782" s="125"/>
    </row>
    <row r="783" spans="2:4">
      <c r="B783" s="124"/>
      <c r="C783" s="125"/>
      <c r="D783" s="125"/>
    </row>
    <row r="784" spans="2:4">
      <c r="B784" s="124"/>
      <c r="C784" s="125"/>
      <c r="D784" s="125"/>
    </row>
    <row r="785" spans="2:4">
      <c r="B785" s="124"/>
      <c r="C785" s="125"/>
      <c r="D785" s="125"/>
    </row>
    <row r="786" spans="2:4">
      <c r="B786" s="124"/>
      <c r="C786" s="125"/>
      <c r="D786" s="125"/>
    </row>
    <row r="787" spans="2:4">
      <c r="B787" s="124"/>
      <c r="C787" s="125"/>
      <c r="D787" s="125"/>
    </row>
    <row r="788" spans="2:4">
      <c r="B788" s="124"/>
      <c r="C788" s="125"/>
      <c r="D788" s="125"/>
    </row>
    <row r="789" spans="2:4">
      <c r="B789" s="124"/>
      <c r="C789" s="125"/>
      <c r="D789" s="125"/>
    </row>
    <row r="790" spans="2:4">
      <c r="B790" s="124"/>
      <c r="C790" s="125"/>
      <c r="D790" s="125"/>
    </row>
    <row r="791" spans="2:4">
      <c r="B791" s="124"/>
      <c r="C791" s="125"/>
      <c r="D791" s="125"/>
    </row>
    <row r="792" spans="2:4">
      <c r="B792" s="124"/>
      <c r="C792" s="125"/>
      <c r="D792" s="125"/>
    </row>
    <row r="793" spans="2:4">
      <c r="B793" s="124"/>
      <c r="C793" s="125"/>
      <c r="D793" s="125"/>
    </row>
    <row r="794" spans="2:4">
      <c r="B794" s="124"/>
      <c r="C794" s="125"/>
      <c r="D794" s="125"/>
    </row>
    <row r="795" spans="2:4">
      <c r="B795" s="124"/>
      <c r="C795" s="125"/>
      <c r="D795" s="125"/>
    </row>
    <row r="796" spans="2:4">
      <c r="B796" s="124"/>
      <c r="C796" s="125"/>
      <c r="D796" s="125"/>
    </row>
    <row r="797" spans="2:4">
      <c r="B797" s="124"/>
      <c r="C797" s="125"/>
      <c r="D797" s="125"/>
    </row>
    <row r="798" spans="2:4">
      <c r="B798" s="124"/>
      <c r="C798" s="125"/>
      <c r="D798" s="125"/>
    </row>
    <row r="799" spans="2:4">
      <c r="B799" s="124"/>
      <c r="C799" s="125"/>
      <c r="D799" s="125"/>
    </row>
    <row r="800" spans="2:4">
      <c r="B800" s="124"/>
      <c r="C800" s="125"/>
      <c r="D800" s="125"/>
    </row>
    <row r="801" spans="2:4">
      <c r="B801" s="124"/>
      <c r="C801" s="125"/>
      <c r="D801" s="125"/>
    </row>
    <row r="802" spans="2:4">
      <c r="B802" s="124"/>
      <c r="C802" s="125"/>
      <c r="D802" s="125"/>
    </row>
    <row r="803" spans="2:4">
      <c r="B803" s="124"/>
      <c r="C803" s="125"/>
      <c r="D803" s="125"/>
    </row>
    <row r="804" spans="2:4">
      <c r="B804" s="124"/>
      <c r="C804" s="125"/>
      <c r="D804" s="125"/>
    </row>
    <row r="805" spans="2:4">
      <c r="B805" s="124"/>
      <c r="C805" s="125"/>
      <c r="D805" s="125"/>
    </row>
    <row r="806" spans="2:4">
      <c r="B806" s="124"/>
      <c r="C806" s="125"/>
      <c r="D806" s="125"/>
    </row>
    <row r="807" spans="2:4">
      <c r="B807" s="124"/>
      <c r="C807" s="125"/>
      <c r="D807" s="125"/>
    </row>
    <row r="808" spans="2:4">
      <c r="B808" s="124"/>
      <c r="C808" s="125"/>
      <c r="D808" s="125"/>
    </row>
    <row r="809" spans="2:4">
      <c r="B809" s="124"/>
      <c r="C809" s="125"/>
      <c r="D809" s="125"/>
    </row>
    <row r="810" spans="2:4">
      <c r="B810" s="124"/>
      <c r="C810" s="125"/>
      <c r="D810" s="125"/>
    </row>
    <row r="811" spans="2:4">
      <c r="B811" s="124"/>
      <c r="C811" s="125"/>
      <c r="D811" s="125"/>
    </row>
    <row r="812" spans="2:4">
      <c r="B812" s="124"/>
      <c r="C812" s="125"/>
      <c r="D812" s="125"/>
    </row>
    <row r="813" spans="2:4">
      <c r="B813" s="124"/>
      <c r="C813" s="125"/>
      <c r="D813" s="125"/>
    </row>
    <row r="814" spans="2:4">
      <c r="B814" s="124"/>
      <c r="C814" s="125"/>
      <c r="D814" s="125"/>
    </row>
    <row r="815" spans="2:4">
      <c r="B815" s="124"/>
      <c r="C815" s="125"/>
      <c r="D815" s="125"/>
    </row>
    <row r="816" spans="2:4">
      <c r="B816" s="124"/>
      <c r="C816" s="125"/>
      <c r="D816" s="125"/>
    </row>
    <row r="817" spans="2:4">
      <c r="B817" s="124"/>
      <c r="C817" s="125"/>
      <c r="D817" s="125"/>
    </row>
    <row r="818" spans="2:4">
      <c r="B818" s="124"/>
      <c r="C818" s="125"/>
      <c r="D818" s="125"/>
    </row>
    <row r="819" spans="2:4">
      <c r="B819" s="124"/>
      <c r="C819" s="125"/>
      <c r="D819" s="125"/>
    </row>
    <row r="820" spans="2:4">
      <c r="B820" s="124"/>
      <c r="C820" s="125"/>
      <c r="D820" s="125"/>
    </row>
    <row r="821" spans="2:4">
      <c r="B821" s="124"/>
      <c r="C821" s="125"/>
      <c r="D821" s="125"/>
    </row>
    <row r="822" spans="2:4">
      <c r="B822" s="124"/>
      <c r="C822" s="125"/>
      <c r="D822" s="125"/>
    </row>
    <row r="823" spans="2:4">
      <c r="B823" s="124"/>
      <c r="C823" s="125"/>
      <c r="D823" s="125"/>
    </row>
    <row r="824" spans="2:4">
      <c r="B824" s="124"/>
      <c r="C824" s="125"/>
      <c r="D824" s="125"/>
    </row>
    <row r="825" spans="2:4">
      <c r="B825" s="124"/>
      <c r="C825" s="125"/>
      <c r="D825" s="125"/>
    </row>
    <row r="826" spans="2:4">
      <c r="B826" s="124"/>
      <c r="C826" s="125"/>
      <c r="D826" s="125"/>
    </row>
    <row r="827" spans="2:4">
      <c r="B827" s="124"/>
      <c r="C827" s="125"/>
      <c r="D827" s="125"/>
    </row>
    <row r="828" spans="2:4">
      <c r="B828" s="124"/>
      <c r="C828" s="125"/>
      <c r="D828" s="125"/>
    </row>
    <row r="829" spans="2:4">
      <c r="B829" s="124"/>
      <c r="C829" s="125"/>
      <c r="D829" s="125"/>
    </row>
    <row r="830" spans="2:4">
      <c r="B830" s="124"/>
      <c r="C830" s="125"/>
      <c r="D830" s="125"/>
    </row>
    <row r="831" spans="2:4">
      <c r="B831" s="124"/>
      <c r="C831" s="125"/>
      <c r="D831" s="125"/>
    </row>
    <row r="832" spans="2:4">
      <c r="B832" s="124"/>
      <c r="C832" s="125"/>
      <c r="D832" s="125"/>
    </row>
    <row r="833" spans="2:4">
      <c r="B833" s="124"/>
      <c r="C833" s="125"/>
      <c r="D833" s="125"/>
    </row>
    <row r="834" spans="2:4">
      <c r="B834" s="124"/>
      <c r="C834" s="125"/>
      <c r="D834" s="125"/>
    </row>
    <row r="835" spans="2:4">
      <c r="B835" s="124"/>
      <c r="C835" s="125"/>
      <c r="D835" s="125"/>
    </row>
    <row r="836" spans="2:4">
      <c r="B836" s="124"/>
      <c r="C836" s="125"/>
      <c r="D836" s="125"/>
    </row>
    <row r="837" spans="2:4">
      <c r="B837" s="124"/>
      <c r="C837" s="125"/>
      <c r="D837" s="125"/>
    </row>
    <row r="838" spans="2:4">
      <c r="B838" s="124"/>
      <c r="C838" s="125"/>
      <c r="D838" s="125"/>
    </row>
    <row r="839" spans="2:4">
      <c r="B839" s="124"/>
      <c r="C839" s="125"/>
      <c r="D839" s="125"/>
    </row>
    <row r="840" spans="2:4">
      <c r="B840" s="124"/>
      <c r="C840" s="125"/>
      <c r="D840" s="125"/>
    </row>
    <row r="841" spans="2:4">
      <c r="B841" s="124"/>
      <c r="C841" s="125"/>
      <c r="D841" s="125"/>
    </row>
    <row r="842" spans="2:4">
      <c r="B842" s="124"/>
      <c r="C842" s="125"/>
      <c r="D842" s="125"/>
    </row>
    <row r="843" spans="2:4">
      <c r="B843" s="124"/>
      <c r="C843" s="125"/>
      <c r="D843" s="125"/>
    </row>
    <row r="844" spans="2:4">
      <c r="B844" s="124"/>
      <c r="C844" s="125"/>
      <c r="D844" s="125"/>
    </row>
    <row r="845" spans="2:4">
      <c r="B845" s="124"/>
      <c r="C845" s="125"/>
      <c r="D845" s="125"/>
    </row>
    <row r="846" spans="2:4">
      <c r="B846" s="124"/>
      <c r="C846" s="125"/>
      <c r="D846" s="125"/>
    </row>
    <row r="847" spans="2:4">
      <c r="B847" s="124"/>
      <c r="C847" s="125"/>
      <c r="D847" s="125"/>
    </row>
    <row r="848" spans="2:4">
      <c r="B848" s="124"/>
      <c r="C848" s="125"/>
      <c r="D848" s="125"/>
    </row>
    <row r="849" spans="2:4">
      <c r="B849" s="124"/>
      <c r="C849" s="125"/>
      <c r="D849" s="125"/>
    </row>
    <row r="850" spans="2:4">
      <c r="B850" s="124"/>
      <c r="C850" s="125"/>
      <c r="D850" s="125"/>
    </row>
    <row r="851" spans="2:4">
      <c r="B851" s="124"/>
      <c r="C851" s="125"/>
      <c r="D851" s="125"/>
    </row>
    <row r="852" spans="2:4">
      <c r="B852" s="124"/>
      <c r="C852" s="125"/>
      <c r="D852" s="125"/>
    </row>
    <row r="853" spans="2:4">
      <c r="B853" s="124"/>
      <c r="C853" s="125"/>
      <c r="D853" s="125"/>
    </row>
    <row r="854" spans="2:4">
      <c r="B854" s="124"/>
      <c r="C854" s="125"/>
      <c r="D854" s="125"/>
    </row>
    <row r="855" spans="2:4">
      <c r="B855" s="124"/>
      <c r="C855" s="125"/>
      <c r="D855" s="125"/>
    </row>
    <row r="856" spans="2:4">
      <c r="B856" s="124"/>
      <c r="C856" s="125"/>
      <c r="D856" s="125"/>
    </row>
    <row r="857" spans="2:4">
      <c r="B857" s="124"/>
      <c r="C857" s="125"/>
      <c r="D857" s="125"/>
    </row>
    <row r="858" spans="2:4">
      <c r="B858" s="124"/>
      <c r="C858" s="125"/>
      <c r="D858" s="125"/>
    </row>
    <row r="859" spans="2:4">
      <c r="B859" s="124"/>
      <c r="C859" s="125"/>
      <c r="D859" s="125"/>
    </row>
    <row r="860" spans="2:4">
      <c r="B860" s="124"/>
      <c r="C860" s="125"/>
      <c r="D860" s="125"/>
    </row>
    <row r="861" spans="2:4">
      <c r="B861" s="124"/>
      <c r="C861" s="125"/>
      <c r="D861" s="125"/>
    </row>
    <row r="862" spans="2:4">
      <c r="B862" s="124"/>
      <c r="C862" s="125"/>
      <c r="D862" s="125"/>
    </row>
    <row r="863" spans="2:4">
      <c r="B863" s="124"/>
      <c r="C863" s="125"/>
      <c r="D863" s="125"/>
    </row>
    <row r="864" spans="2:4">
      <c r="B864" s="124"/>
      <c r="C864" s="125"/>
      <c r="D864" s="125"/>
    </row>
    <row r="865" spans="2:4">
      <c r="B865" s="124"/>
      <c r="C865" s="125"/>
      <c r="D865" s="125"/>
    </row>
    <row r="866" spans="2:4">
      <c r="B866" s="124"/>
      <c r="C866" s="125"/>
      <c r="D866" s="125"/>
    </row>
    <row r="867" spans="2:4">
      <c r="B867" s="124"/>
      <c r="C867" s="125"/>
      <c r="D867" s="125"/>
    </row>
    <row r="868" spans="2:4">
      <c r="B868" s="124"/>
      <c r="C868" s="125"/>
      <c r="D868" s="125"/>
    </row>
    <row r="869" spans="2:4">
      <c r="B869" s="124"/>
      <c r="C869" s="125"/>
      <c r="D869" s="125"/>
    </row>
    <row r="870" spans="2:4">
      <c r="B870" s="124"/>
      <c r="C870" s="125"/>
      <c r="D870" s="125"/>
    </row>
    <row r="871" spans="2:4">
      <c r="B871" s="124"/>
      <c r="C871" s="125"/>
      <c r="D871" s="125"/>
    </row>
    <row r="872" spans="2:4">
      <c r="B872" s="124"/>
      <c r="C872" s="125"/>
      <c r="D872" s="125"/>
    </row>
    <row r="873" spans="2:4">
      <c r="B873" s="124"/>
      <c r="C873" s="125"/>
      <c r="D873" s="125"/>
    </row>
    <row r="874" spans="2:4">
      <c r="B874" s="124"/>
      <c r="C874" s="125"/>
      <c r="D874" s="125"/>
    </row>
    <row r="875" spans="2:4">
      <c r="B875" s="124"/>
      <c r="C875" s="125"/>
      <c r="D875" s="125"/>
    </row>
    <row r="876" spans="2:4">
      <c r="B876" s="124"/>
      <c r="C876" s="125"/>
      <c r="D876" s="125"/>
    </row>
    <row r="877" spans="2:4">
      <c r="B877" s="124"/>
      <c r="C877" s="125"/>
      <c r="D877" s="125"/>
    </row>
    <row r="878" spans="2:4">
      <c r="B878" s="124"/>
      <c r="C878" s="125"/>
      <c r="D878" s="125"/>
    </row>
    <row r="879" spans="2:4">
      <c r="B879" s="124"/>
      <c r="C879" s="125"/>
      <c r="D879" s="125"/>
    </row>
    <row r="880" spans="2:4">
      <c r="B880" s="124"/>
      <c r="C880" s="125"/>
      <c r="D880" s="125"/>
    </row>
    <row r="881" spans="2:4">
      <c r="B881" s="124"/>
      <c r="C881" s="125"/>
      <c r="D881" s="125"/>
    </row>
    <row r="882" spans="2:4">
      <c r="B882" s="124"/>
      <c r="C882" s="125"/>
      <c r="D882" s="125"/>
    </row>
    <row r="883" spans="2:4">
      <c r="B883" s="124"/>
      <c r="C883" s="125"/>
      <c r="D883" s="125"/>
    </row>
    <row r="884" spans="2:4">
      <c r="B884" s="124"/>
      <c r="C884" s="125"/>
      <c r="D884" s="125"/>
    </row>
    <row r="885" spans="2:4">
      <c r="B885" s="124"/>
      <c r="C885" s="125"/>
      <c r="D885" s="125"/>
    </row>
    <row r="886" spans="2:4">
      <c r="B886" s="124"/>
      <c r="C886" s="125"/>
      <c r="D886" s="125"/>
    </row>
    <row r="887" spans="2:4">
      <c r="B887" s="124"/>
      <c r="C887" s="125"/>
      <c r="D887" s="125"/>
    </row>
    <row r="888" spans="2:4">
      <c r="B888" s="124"/>
      <c r="C888" s="125"/>
      <c r="D888" s="125"/>
    </row>
    <row r="889" spans="2:4">
      <c r="B889" s="124"/>
      <c r="C889" s="125"/>
      <c r="D889" s="125"/>
    </row>
    <row r="890" spans="2:4">
      <c r="B890" s="124"/>
      <c r="C890" s="125"/>
      <c r="D890" s="125"/>
    </row>
    <row r="891" spans="2:4">
      <c r="B891" s="124"/>
      <c r="C891" s="125"/>
      <c r="D891" s="125"/>
    </row>
    <row r="892" spans="2:4">
      <c r="B892" s="124"/>
      <c r="C892" s="125"/>
      <c r="D892" s="125"/>
    </row>
    <row r="893" spans="2:4">
      <c r="B893" s="124"/>
      <c r="C893" s="125"/>
      <c r="D893" s="125"/>
    </row>
    <row r="894" spans="2:4">
      <c r="B894" s="124"/>
      <c r="C894" s="125"/>
      <c r="D894" s="125"/>
    </row>
    <row r="895" spans="2:4">
      <c r="B895" s="124"/>
      <c r="C895" s="125"/>
      <c r="D895" s="125"/>
    </row>
    <row r="896" spans="2:4">
      <c r="B896" s="124"/>
      <c r="C896" s="125"/>
      <c r="D896" s="125"/>
    </row>
    <row r="897" spans="2:4">
      <c r="B897" s="124"/>
      <c r="C897" s="125"/>
      <c r="D897" s="125"/>
    </row>
    <row r="898" spans="2:4">
      <c r="B898" s="124"/>
      <c r="C898" s="125"/>
      <c r="D898" s="125"/>
    </row>
    <row r="899" spans="2:4">
      <c r="B899" s="124"/>
      <c r="C899" s="125"/>
      <c r="D899" s="125"/>
    </row>
    <row r="900" spans="2:4">
      <c r="B900" s="124"/>
      <c r="C900" s="125"/>
      <c r="D900" s="125"/>
    </row>
    <row r="901" spans="2:4">
      <c r="B901" s="124"/>
      <c r="C901" s="125"/>
      <c r="D901" s="125"/>
    </row>
    <row r="902" spans="2:4">
      <c r="B902" s="124"/>
      <c r="C902" s="125"/>
      <c r="D902" s="125"/>
    </row>
    <row r="903" spans="2:4">
      <c r="B903" s="124"/>
      <c r="C903" s="125"/>
      <c r="D903" s="125"/>
    </row>
    <row r="904" spans="2:4">
      <c r="B904" s="124"/>
      <c r="C904" s="125"/>
      <c r="D904" s="125"/>
    </row>
    <row r="905" spans="2:4">
      <c r="B905" s="124"/>
      <c r="C905" s="125"/>
      <c r="D905" s="125"/>
    </row>
    <row r="906" spans="2:4">
      <c r="B906" s="124"/>
      <c r="C906" s="125"/>
      <c r="D906" s="125"/>
    </row>
    <row r="907" spans="2:4">
      <c r="B907" s="124"/>
      <c r="C907" s="125"/>
      <c r="D907" s="125"/>
    </row>
    <row r="908" spans="2:4">
      <c r="B908" s="124"/>
      <c r="C908" s="125"/>
      <c r="D908" s="125"/>
    </row>
    <row r="909" spans="2:4">
      <c r="B909" s="124"/>
      <c r="C909" s="125"/>
      <c r="D909" s="125"/>
    </row>
    <row r="910" spans="2:4">
      <c r="B910" s="124"/>
      <c r="C910" s="125"/>
      <c r="D910" s="125"/>
    </row>
    <row r="911" spans="2:4">
      <c r="B911" s="124"/>
      <c r="C911" s="125"/>
      <c r="D911" s="125"/>
    </row>
    <row r="912" spans="2:4">
      <c r="B912" s="124"/>
      <c r="C912" s="125"/>
      <c r="D912" s="125"/>
    </row>
    <row r="913" spans="2:4">
      <c r="B913" s="124"/>
      <c r="C913" s="125"/>
      <c r="D913" s="125"/>
    </row>
    <row r="914" spans="2:4">
      <c r="B914" s="124"/>
      <c r="C914" s="125"/>
      <c r="D914" s="125"/>
    </row>
    <row r="915" spans="2:4">
      <c r="B915" s="124"/>
      <c r="C915" s="125"/>
      <c r="D915" s="125"/>
    </row>
    <row r="916" spans="2:4">
      <c r="B916" s="124"/>
      <c r="C916" s="125"/>
      <c r="D916" s="125"/>
    </row>
    <row r="917" spans="2:4">
      <c r="B917" s="124"/>
      <c r="C917" s="125"/>
      <c r="D917" s="125"/>
    </row>
    <row r="918" spans="2:4">
      <c r="B918" s="124"/>
      <c r="C918" s="125"/>
      <c r="D918" s="125"/>
    </row>
    <row r="919" spans="2:4">
      <c r="B919" s="124"/>
      <c r="C919" s="125"/>
      <c r="D919" s="125"/>
    </row>
    <row r="920" spans="2:4">
      <c r="B920" s="124"/>
      <c r="C920" s="125"/>
      <c r="D920" s="125"/>
    </row>
    <row r="921" spans="2:4">
      <c r="B921" s="124"/>
      <c r="C921" s="125"/>
      <c r="D921" s="125"/>
    </row>
    <row r="922" spans="2:4">
      <c r="B922" s="124"/>
      <c r="C922" s="125"/>
      <c r="D922" s="125"/>
    </row>
    <row r="923" spans="2:4">
      <c r="B923" s="124"/>
      <c r="C923" s="125"/>
      <c r="D923" s="125"/>
    </row>
    <row r="924" spans="2:4">
      <c r="B924" s="124"/>
      <c r="C924" s="125"/>
      <c r="D924" s="125"/>
    </row>
    <row r="925" spans="2:4">
      <c r="B925" s="124"/>
      <c r="C925" s="125"/>
      <c r="D925" s="125"/>
    </row>
    <row r="926" spans="2:4">
      <c r="B926" s="124"/>
      <c r="C926" s="125"/>
      <c r="D926" s="125"/>
    </row>
    <row r="927" spans="2:4">
      <c r="B927" s="124"/>
      <c r="C927" s="125"/>
      <c r="D927" s="125"/>
    </row>
    <row r="928" spans="2:4">
      <c r="B928" s="124"/>
      <c r="C928" s="125"/>
      <c r="D928" s="125"/>
    </row>
    <row r="929" spans="2:4">
      <c r="B929" s="124"/>
      <c r="C929" s="125"/>
      <c r="D929" s="125"/>
    </row>
    <row r="930" spans="2:4">
      <c r="B930" s="124"/>
      <c r="C930" s="125"/>
      <c r="D930" s="125"/>
    </row>
    <row r="931" spans="2:4">
      <c r="B931" s="124"/>
      <c r="C931" s="125"/>
      <c r="D931" s="125"/>
    </row>
    <row r="932" spans="2:4">
      <c r="B932" s="124"/>
      <c r="C932" s="125"/>
      <c r="D932" s="125"/>
    </row>
    <row r="933" spans="2:4">
      <c r="B933" s="124"/>
      <c r="C933" s="125"/>
      <c r="D933" s="125"/>
    </row>
    <row r="934" spans="2:4">
      <c r="B934" s="124"/>
      <c r="C934" s="125"/>
      <c r="D934" s="125"/>
    </row>
    <row r="935" spans="2:4">
      <c r="B935" s="124"/>
      <c r="C935" s="125"/>
      <c r="D935" s="125"/>
    </row>
    <row r="936" spans="2:4">
      <c r="B936" s="124"/>
      <c r="C936" s="125"/>
      <c r="D936" s="125"/>
    </row>
    <row r="937" spans="2:4">
      <c r="B937" s="124"/>
      <c r="C937" s="125"/>
      <c r="D937" s="125"/>
    </row>
    <row r="938" spans="2:4">
      <c r="B938" s="124"/>
      <c r="C938" s="125"/>
      <c r="D938" s="125"/>
    </row>
    <row r="939" spans="2:4">
      <c r="B939" s="124"/>
      <c r="C939" s="125"/>
      <c r="D939" s="125"/>
    </row>
    <row r="940" spans="2:4">
      <c r="B940" s="124"/>
      <c r="C940" s="125"/>
      <c r="D940" s="125"/>
    </row>
    <row r="941" spans="2:4">
      <c r="B941" s="124"/>
      <c r="C941" s="125"/>
      <c r="D941" s="125"/>
    </row>
    <row r="942" spans="2:4">
      <c r="B942" s="124"/>
      <c r="C942" s="125"/>
      <c r="D942" s="125"/>
    </row>
    <row r="943" spans="2:4">
      <c r="B943" s="124"/>
      <c r="C943" s="125"/>
      <c r="D943" s="125"/>
    </row>
    <row r="944" spans="2:4">
      <c r="B944" s="124"/>
      <c r="C944" s="125"/>
      <c r="D944" s="125"/>
    </row>
    <row r="945" spans="2:4">
      <c r="B945" s="124"/>
      <c r="C945" s="125"/>
      <c r="D945" s="125"/>
    </row>
    <row r="946" spans="2:4">
      <c r="B946" s="124"/>
      <c r="C946" s="125"/>
      <c r="D946" s="125"/>
    </row>
    <row r="947" spans="2:4">
      <c r="B947" s="124"/>
      <c r="C947" s="125"/>
      <c r="D947" s="125"/>
    </row>
    <row r="948" spans="2:4">
      <c r="B948" s="124"/>
      <c r="C948" s="125"/>
      <c r="D948" s="125"/>
    </row>
    <row r="949" spans="2:4">
      <c r="B949" s="124"/>
      <c r="C949" s="125"/>
      <c r="D949" s="125"/>
    </row>
    <row r="950" spans="2:4">
      <c r="B950" s="124"/>
      <c r="C950" s="125"/>
      <c r="D950" s="125"/>
    </row>
    <row r="951" spans="2:4">
      <c r="B951" s="124"/>
      <c r="C951" s="125"/>
      <c r="D951" s="125"/>
    </row>
    <row r="952" spans="2:4">
      <c r="B952" s="124"/>
      <c r="C952" s="125"/>
      <c r="D952" s="125"/>
    </row>
    <row r="953" spans="2:4">
      <c r="B953" s="124"/>
      <c r="C953" s="125"/>
      <c r="D953" s="125"/>
    </row>
    <row r="954" spans="2:4">
      <c r="B954" s="124"/>
      <c r="C954" s="125"/>
      <c r="D954" s="125"/>
    </row>
    <row r="955" spans="2:4">
      <c r="B955" s="124"/>
      <c r="C955" s="125"/>
      <c r="D955" s="125"/>
    </row>
    <row r="956" spans="2:4">
      <c r="B956" s="124"/>
      <c r="C956" s="125"/>
      <c r="D956" s="125"/>
    </row>
    <row r="957" spans="2:4">
      <c r="B957" s="124"/>
      <c r="C957" s="125"/>
      <c r="D957" s="125"/>
    </row>
    <row r="958" spans="2:4">
      <c r="B958" s="124"/>
      <c r="C958" s="125"/>
      <c r="D958" s="125"/>
    </row>
    <row r="959" spans="2:4">
      <c r="B959" s="124"/>
      <c r="C959" s="125"/>
      <c r="D959" s="125"/>
    </row>
    <row r="960" spans="2:4">
      <c r="B960" s="124"/>
      <c r="C960" s="125"/>
      <c r="D960" s="125"/>
    </row>
    <row r="961" spans="2:4">
      <c r="B961" s="124"/>
      <c r="C961" s="125"/>
      <c r="D961" s="125"/>
    </row>
    <row r="962" spans="2:4">
      <c r="B962" s="124"/>
      <c r="C962" s="125"/>
      <c r="D962" s="125"/>
    </row>
    <row r="963" spans="2:4">
      <c r="B963" s="124"/>
      <c r="C963" s="125"/>
      <c r="D963" s="125"/>
    </row>
    <row r="964" spans="2:4">
      <c r="B964" s="124"/>
      <c r="C964" s="125"/>
      <c r="D964" s="125"/>
    </row>
    <row r="965" spans="2:4">
      <c r="B965" s="124"/>
      <c r="C965" s="125"/>
      <c r="D965" s="125"/>
    </row>
    <row r="966" spans="2:4">
      <c r="B966" s="124"/>
      <c r="C966" s="125"/>
      <c r="D966" s="125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D1:XFD1048576 A1:B1048576 C5:C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147</v>
      </c>
      <c r="C1" s="67" t="s" vm="1">
        <v>231</v>
      </c>
    </row>
    <row r="2" spans="2:16">
      <c r="B2" s="46" t="s">
        <v>146</v>
      </c>
      <c r="C2" s="67" t="s">
        <v>232</v>
      </c>
    </row>
    <row r="3" spans="2:16">
      <c r="B3" s="46" t="s">
        <v>148</v>
      </c>
      <c r="C3" s="67" t="s">
        <v>233</v>
      </c>
    </row>
    <row r="4" spans="2:16">
      <c r="B4" s="46" t="s">
        <v>149</v>
      </c>
      <c r="C4" s="67">
        <v>8803</v>
      </c>
    </row>
    <row r="6" spans="2:16" ht="26.25" customHeight="1">
      <c r="B6" s="155" t="s">
        <v>185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7"/>
    </row>
    <row r="7" spans="2:16" s="3" customFormat="1" ht="78.75">
      <c r="B7" s="21" t="s">
        <v>117</v>
      </c>
      <c r="C7" s="29" t="s">
        <v>47</v>
      </c>
      <c r="D7" s="29" t="s">
        <v>67</v>
      </c>
      <c r="E7" s="29" t="s">
        <v>14</v>
      </c>
      <c r="F7" s="29" t="s">
        <v>68</v>
      </c>
      <c r="G7" s="29" t="s">
        <v>105</v>
      </c>
      <c r="H7" s="29" t="s">
        <v>17</v>
      </c>
      <c r="I7" s="29" t="s">
        <v>104</v>
      </c>
      <c r="J7" s="29" t="s">
        <v>16</v>
      </c>
      <c r="K7" s="29" t="s">
        <v>183</v>
      </c>
      <c r="L7" s="29" t="s">
        <v>212</v>
      </c>
      <c r="M7" s="29" t="s">
        <v>184</v>
      </c>
      <c r="N7" s="29" t="s">
        <v>60</v>
      </c>
      <c r="O7" s="29" t="s">
        <v>150</v>
      </c>
      <c r="P7" s="30" t="s">
        <v>152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214</v>
      </c>
      <c r="M8" s="31" t="s">
        <v>210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30" t="s">
        <v>3294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31">
        <v>0</v>
      </c>
      <c r="N10" s="88"/>
      <c r="O10" s="132">
        <v>0</v>
      </c>
      <c r="P10" s="132">
        <v>0</v>
      </c>
    </row>
    <row r="11" spans="2:16" ht="20.25" customHeight="1">
      <c r="B11" s="133" t="s">
        <v>222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33" t="s">
        <v>113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33" t="s">
        <v>213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24"/>
      <c r="C110" s="124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</row>
    <row r="111" spans="2:16">
      <c r="B111" s="124"/>
      <c r="C111" s="124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</row>
    <row r="112" spans="2:16">
      <c r="B112" s="124"/>
      <c r="C112" s="124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</row>
    <row r="113" spans="2:16">
      <c r="B113" s="124"/>
      <c r="C113" s="124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</row>
    <row r="114" spans="2:16">
      <c r="B114" s="124"/>
      <c r="C114" s="124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</row>
    <row r="115" spans="2:16">
      <c r="B115" s="124"/>
      <c r="C115" s="124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</row>
    <row r="116" spans="2:16">
      <c r="B116" s="124"/>
      <c r="C116" s="124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</row>
    <row r="117" spans="2:16">
      <c r="B117" s="124"/>
      <c r="C117" s="124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</row>
    <row r="118" spans="2:16">
      <c r="B118" s="124"/>
      <c r="C118" s="124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</row>
    <row r="119" spans="2:16">
      <c r="B119" s="124"/>
      <c r="C119" s="124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</row>
    <row r="120" spans="2:16">
      <c r="B120" s="124"/>
      <c r="C120" s="124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</row>
    <row r="121" spans="2:16">
      <c r="B121" s="124"/>
      <c r="C121" s="124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</row>
    <row r="122" spans="2:16">
      <c r="B122" s="124"/>
      <c r="C122" s="124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</row>
    <row r="123" spans="2:16">
      <c r="B123" s="124"/>
      <c r="C123" s="124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</row>
    <row r="124" spans="2:16">
      <c r="B124" s="124"/>
      <c r="C124" s="124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</row>
    <row r="125" spans="2:16">
      <c r="B125" s="124"/>
      <c r="C125" s="124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</row>
    <row r="126" spans="2:16">
      <c r="B126" s="124"/>
      <c r="C126" s="124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</row>
    <row r="127" spans="2:16">
      <c r="B127" s="124"/>
      <c r="C127" s="124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</row>
    <row r="128" spans="2:16">
      <c r="B128" s="124"/>
      <c r="C128" s="124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</row>
    <row r="129" spans="2:16">
      <c r="B129" s="124"/>
      <c r="C129" s="124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</row>
    <row r="130" spans="2:16">
      <c r="B130" s="124"/>
      <c r="C130" s="124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</row>
    <row r="131" spans="2:16">
      <c r="B131" s="124"/>
      <c r="C131" s="124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</row>
    <row r="132" spans="2:16">
      <c r="B132" s="124"/>
      <c r="C132" s="124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</row>
    <row r="133" spans="2:16">
      <c r="B133" s="124"/>
      <c r="C133" s="124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</row>
    <row r="134" spans="2:16">
      <c r="B134" s="124"/>
      <c r="C134" s="124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</row>
    <row r="135" spans="2:16">
      <c r="B135" s="124"/>
      <c r="C135" s="124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</row>
    <row r="136" spans="2:16">
      <c r="B136" s="124"/>
      <c r="C136" s="124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</row>
    <row r="137" spans="2:16">
      <c r="B137" s="124"/>
      <c r="C137" s="124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</row>
    <row r="138" spans="2:16">
      <c r="B138" s="124"/>
      <c r="C138" s="124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  <c r="P138" s="125"/>
    </row>
    <row r="139" spans="2:16">
      <c r="B139" s="124"/>
      <c r="C139" s="124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  <c r="P139" s="125"/>
    </row>
    <row r="140" spans="2:16">
      <c r="B140" s="124"/>
      <c r="C140" s="124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</row>
    <row r="141" spans="2:16">
      <c r="B141" s="124"/>
      <c r="C141" s="124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  <c r="P141" s="125"/>
    </row>
    <row r="142" spans="2:16">
      <c r="B142" s="124"/>
      <c r="C142" s="124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</row>
    <row r="143" spans="2:16">
      <c r="B143" s="124"/>
      <c r="C143" s="124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</row>
    <row r="144" spans="2:16">
      <c r="B144" s="124"/>
      <c r="C144" s="124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  <c r="P144" s="125"/>
    </row>
    <row r="145" spans="2:16">
      <c r="B145" s="124"/>
      <c r="C145" s="124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</row>
    <row r="146" spans="2:16">
      <c r="B146" s="124"/>
      <c r="C146" s="124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</row>
    <row r="147" spans="2:16">
      <c r="B147" s="124"/>
      <c r="C147" s="124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</row>
    <row r="148" spans="2:16">
      <c r="B148" s="124"/>
      <c r="C148" s="124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</row>
    <row r="149" spans="2:16">
      <c r="B149" s="124"/>
      <c r="C149" s="124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  <c r="P149" s="125"/>
    </row>
    <row r="150" spans="2:16">
      <c r="B150" s="124"/>
      <c r="C150" s="124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</row>
    <row r="151" spans="2:16">
      <c r="B151" s="124"/>
      <c r="C151" s="124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  <c r="P151" s="125"/>
    </row>
    <row r="152" spans="2:16">
      <c r="B152" s="124"/>
      <c r="C152" s="124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</row>
    <row r="153" spans="2:16">
      <c r="B153" s="124"/>
      <c r="C153" s="124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</row>
    <row r="154" spans="2:16">
      <c r="B154" s="124"/>
      <c r="C154" s="124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</row>
    <row r="155" spans="2:16">
      <c r="B155" s="124"/>
      <c r="C155" s="124"/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  <c r="N155" s="125"/>
      <c r="O155" s="125"/>
      <c r="P155" s="125"/>
    </row>
    <row r="156" spans="2:16">
      <c r="B156" s="124"/>
      <c r="C156" s="124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</row>
    <row r="157" spans="2:16">
      <c r="B157" s="124"/>
      <c r="C157" s="124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  <c r="O157" s="125"/>
      <c r="P157" s="125"/>
    </row>
    <row r="158" spans="2:16">
      <c r="B158" s="124"/>
      <c r="C158" s="124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  <c r="P158" s="125"/>
    </row>
    <row r="159" spans="2:16">
      <c r="B159" s="124"/>
      <c r="C159" s="124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  <c r="P159" s="125"/>
    </row>
    <row r="160" spans="2:16">
      <c r="B160" s="124"/>
      <c r="C160" s="124"/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  <c r="N160" s="125"/>
      <c r="O160" s="125"/>
      <c r="P160" s="125"/>
    </row>
    <row r="161" spans="2:16">
      <c r="B161" s="124"/>
      <c r="C161" s="124"/>
      <c r="D161" s="125"/>
      <c r="E161" s="125"/>
      <c r="F161" s="125"/>
      <c r="G161" s="125"/>
      <c r="H161" s="125"/>
      <c r="I161" s="125"/>
      <c r="J161" s="125"/>
      <c r="K161" s="125"/>
      <c r="L161" s="125"/>
      <c r="M161" s="125"/>
      <c r="N161" s="125"/>
      <c r="O161" s="125"/>
      <c r="P161" s="125"/>
    </row>
    <row r="162" spans="2:16">
      <c r="B162" s="124"/>
      <c r="C162" s="124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  <c r="P162" s="125"/>
    </row>
    <row r="163" spans="2:16">
      <c r="B163" s="124"/>
      <c r="C163" s="124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  <c r="O163" s="125"/>
      <c r="P163" s="125"/>
    </row>
    <row r="164" spans="2:16">
      <c r="B164" s="124"/>
      <c r="C164" s="124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  <c r="P164" s="125"/>
    </row>
    <row r="165" spans="2:16">
      <c r="B165" s="124"/>
      <c r="C165" s="124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</row>
    <row r="166" spans="2:16">
      <c r="B166" s="124"/>
      <c r="C166" s="124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  <c r="O166" s="125"/>
      <c r="P166" s="125"/>
    </row>
    <row r="167" spans="2:16">
      <c r="B167" s="124"/>
      <c r="C167" s="124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  <c r="N167" s="125"/>
      <c r="O167" s="125"/>
      <c r="P167" s="125"/>
    </row>
    <row r="168" spans="2:16">
      <c r="B168" s="124"/>
      <c r="C168" s="124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  <c r="O168" s="125"/>
      <c r="P168" s="125"/>
    </row>
    <row r="169" spans="2:16">
      <c r="B169" s="124"/>
      <c r="C169" s="124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  <c r="O169" s="125"/>
      <c r="P169" s="125"/>
    </row>
    <row r="170" spans="2:16">
      <c r="B170" s="124"/>
      <c r="C170" s="124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  <c r="P170" s="125"/>
    </row>
    <row r="171" spans="2:16">
      <c r="B171" s="124"/>
      <c r="C171" s="124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  <c r="O171" s="125"/>
      <c r="P171" s="125"/>
    </row>
    <row r="172" spans="2:16">
      <c r="B172" s="124"/>
      <c r="C172" s="124"/>
      <c r="D172" s="125"/>
      <c r="E172" s="125"/>
      <c r="F172" s="125"/>
      <c r="G172" s="125"/>
      <c r="H172" s="125"/>
      <c r="I172" s="125"/>
      <c r="J172" s="125"/>
      <c r="K172" s="125"/>
      <c r="L172" s="125"/>
      <c r="M172" s="125"/>
      <c r="N172" s="125"/>
      <c r="O172" s="125"/>
      <c r="P172" s="125"/>
    </row>
    <row r="173" spans="2:16">
      <c r="B173" s="124"/>
      <c r="C173" s="124"/>
      <c r="D173" s="125"/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  <c r="O173" s="125"/>
      <c r="P173" s="125"/>
    </row>
    <row r="174" spans="2:16">
      <c r="B174" s="124"/>
      <c r="C174" s="124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  <c r="O174" s="125"/>
      <c r="P174" s="125"/>
    </row>
    <row r="175" spans="2:16">
      <c r="B175" s="124"/>
      <c r="C175" s="124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  <c r="P175" s="125"/>
    </row>
    <row r="176" spans="2:16">
      <c r="B176" s="124"/>
      <c r="C176" s="124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  <c r="O176" s="125"/>
      <c r="P176" s="125"/>
    </row>
    <row r="177" spans="2:16">
      <c r="B177" s="124"/>
      <c r="C177" s="124"/>
      <c r="D177" s="125"/>
      <c r="E177" s="125"/>
      <c r="F177" s="125"/>
      <c r="G177" s="125"/>
      <c r="H177" s="125"/>
      <c r="I177" s="125"/>
      <c r="J177" s="125"/>
      <c r="K177" s="125"/>
      <c r="L177" s="125"/>
      <c r="M177" s="125"/>
      <c r="N177" s="125"/>
      <c r="O177" s="125"/>
      <c r="P177" s="125"/>
    </row>
    <row r="178" spans="2:16">
      <c r="B178" s="124"/>
      <c r="C178" s="124"/>
      <c r="D178" s="125"/>
      <c r="E178" s="125"/>
      <c r="F178" s="125"/>
      <c r="G178" s="125"/>
      <c r="H178" s="125"/>
      <c r="I178" s="125"/>
      <c r="J178" s="125"/>
      <c r="K178" s="125"/>
      <c r="L178" s="125"/>
      <c r="M178" s="125"/>
      <c r="N178" s="125"/>
      <c r="O178" s="125"/>
      <c r="P178" s="125"/>
    </row>
    <row r="179" spans="2:16">
      <c r="B179" s="124"/>
      <c r="C179" s="124"/>
      <c r="D179" s="125"/>
      <c r="E179" s="125"/>
      <c r="F179" s="125"/>
      <c r="G179" s="125"/>
      <c r="H179" s="125"/>
      <c r="I179" s="125"/>
      <c r="J179" s="125"/>
      <c r="K179" s="125"/>
      <c r="L179" s="125"/>
      <c r="M179" s="125"/>
      <c r="N179" s="125"/>
      <c r="O179" s="125"/>
      <c r="P179" s="125"/>
    </row>
    <row r="180" spans="2:16">
      <c r="B180" s="124"/>
      <c r="C180" s="124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  <c r="O180" s="125"/>
      <c r="P180" s="125"/>
    </row>
    <row r="181" spans="2:16">
      <c r="B181" s="124"/>
      <c r="C181" s="124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  <c r="O181" s="125"/>
      <c r="P181" s="125"/>
    </row>
    <row r="182" spans="2:16">
      <c r="B182" s="124"/>
      <c r="C182" s="124"/>
      <c r="D182" s="125"/>
      <c r="E182" s="125"/>
      <c r="F182" s="125"/>
      <c r="G182" s="125"/>
      <c r="H182" s="125"/>
      <c r="I182" s="125"/>
      <c r="J182" s="125"/>
      <c r="K182" s="125"/>
      <c r="L182" s="125"/>
      <c r="M182" s="125"/>
      <c r="N182" s="125"/>
      <c r="O182" s="125"/>
      <c r="P182" s="125"/>
    </row>
    <row r="183" spans="2:16">
      <c r="B183" s="124"/>
      <c r="C183" s="124"/>
      <c r="D183" s="125"/>
      <c r="E183" s="125"/>
      <c r="F183" s="125"/>
      <c r="G183" s="125"/>
      <c r="H183" s="125"/>
      <c r="I183" s="125"/>
      <c r="J183" s="125"/>
      <c r="K183" s="125"/>
      <c r="L183" s="125"/>
      <c r="M183" s="125"/>
      <c r="N183" s="125"/>
      <c r="O183" s="125"/>
      <c r="P183" s="125"/>
    </row>
    <row r="184" spans="2:16">
      <c r="B184" s="124"/>
      <c r="C184" s="124"/>
      <c r="D184" s="125"/>
      <c r="E184" s="125"/>
      <c r="F184" s="125"/>
      <c r="G184" s="125"/>
      <c r="H184" s="125"/>
      <c r="I184" s="125"/>
      <c r="J184" s="125"/>
      <c r="K184" s="125"/>
      <c r="L184" s="125"/>
      <c r="M184" s="125"/>
      <c r="N184" s="125"/>
      <c r="O184" s="125"/>
      <c r="P184" s="125"/>
    </row>
    <row r="185" spans="2:16">
      <c r="B185" s="124"/>
      <c r="C185" s="124"/>
      <c r="D185" s="125"/>
      <c r="E185" s="125"/>
      <c r="F185" s="125"/>
      <c r="G185" s="125"/>
      <c r="H185" s="125"/>
      <c r="I185" s="125"/>
      <c r="J185" s="125"/>
      <c r="K185" s="125"/>
      <c r="L185" s="125"/>
      <c r="M185" s="125"/>
      <c r="N185" s="125"/>
      <c r="O185" s="125"/>
      <c r="P185" s="125"/>
    </row>
    <row r="186" spans="2:16">
      <c r="B186" s="124"/>
      <c r="C186" s="124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  <c r="P186" s="125"/>
    </row>
    <row r="187" spans="2:16">
      <c r="B187" s="124"/>
      <c r="C187" s="124"/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  <c r="N187" s="125"/>
      <c r="O187" s="125"/>
      <c r="P187" s="125"/>
    </row>
    <row r="188" spans="2:16">
      <c r="B188" s="124"/>
      <c r="C188" s="124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  <c r="P188" s="125"/>
    </row>
    <row r="189" spans="2:16">
      <c r="B189" s="124"/>
      <c r="C189" s="124"/>
      <c r="D189" s="125"/>
      <c r="E189" s="125"/>
      <c r="F189" s="125"/>
      <c r="G189" s="125"/>
      <c r="H189" s="125"/>
      <c r="I189" s="125"/>
      <c r="J189" s="125"/>
      <c r="K189" s="125"/>
      <c r="L189" s="125"/>
      <c r="M189" s="125"/>
      <c r="N189" s="125"/>
      <c r="O189" s="125"/>
      <c r="P189" s="125"/>
    </row>
    <row r="190" spans="2:16">
      <c r="B190" s="124"/>
      <c r="C190" s="124"/>
      <c r="D190" s="125"/>
      <c r="E190" s="125"/>
      <c r="F190" s="125"/>
      <c r="G190" s="125"/>
      <c r="H190" s="125"/>
      <c r="I190" s="125"/>
      <c r="J190" s="125"/>
      <c r="K190" s="125"/>
      <c r="L190" s="125"/>
      <c r="M190" s="125"/>
      <c r="N190" s="125"/>
      <c r="O190" s="125"/>
      <c r="P190" s="125"/>
    </row>
    <row r="191" spans="2:16">
      <c r="B191" s="124"/>
      <c r="C191" s="124"/>
      <c r="D191" s="125"/>
      <c r="E191" s="125"/>
      <c r="F191" s="125"/>
      <c r="G191" s="125"/>
      <c r="H191" s="125"/>
      <c r="I191" s="125"/>
      <c r="J191" s="125"/>
      <c r="K191" s="125"/>
      <c r="L191" s="125"/>
      <c r="M191" s="125"/>
      <c r="N191" s="125"/>
      <c r="O191" s="125"/>
      <c r="P191" s="125"/>
    </row>
    <row r="192" spans="2:16">
      <c r="B192" s="124"/>
      <c r="C192" s="124"/>
      <c r="D192" s="125"/>
      <c r="E192" s="125"/>
      <c r="F192" s="125"/>
      <c r="G192" s="125"/>
      <c r="H192" s="125"/>
      <c r="I192" s="125"/>
      <c r="J192" s="125"/>
      <c r="K192" s="125"/>
      <c r="L192" s="125"/>
      <c r="M192" s="125"/>
      <c r="N192" s="125"/>
      <c r="O192" s="125"/>
      <c r="P192" s="125"/>
    </row>
    <row r="193" spans="2:16">
      <c r="B193" s="124"/>
      <c r="C193" s="124"/>
      <c r="D193" s="125"/>
      <c r="E193" s="125"/>
      <c r="F193" s="125"/>
      <c r="G193" s="125"/>
      <c r="H193" s="125"/>
      <c r="I193" s="125"/>
      <c r="J193" s="125"/>
      <c r="K193" s="125"/>
      <c r="L193" s="125"/>
      <c r="M193" s="125"/>
      <c r="N193" s="125"/>
      <c r="O193" s="125"/>
      <c r="P193" s="125"/>
    </row>
    <row r="194" spans="2:16">
      <c r="B194" s="124"/>
      <c r="C194" s="124"/>
      <c r="D194" s="125"/>
      <c r="E194" s="125"/>
      <c r="F194" s="125"/>
      <c r="G194" s="125"/>
      <c r="H194" s="125"/>
      <c r="I194" s="125"/>
      <c r="J194" s="125"/>
      <c r="K194" s="125"/>
      <c r="L194" s="125"/>
      <c r="M194" s="125"/>
      <c r="N194" s="125"/>
      <c r="O194" s="125"/>
      <c r="P194" s="125"/>
    </row>
    <row r="195" spans="2:16">
      <c r="B195" s="124"/>
      <c r="C195" s="124"/>
      <c r="D195" s="125"/>
      <c r="E195" s="125"/>
      <c r="F195" s="125"/>
      <c r="G195" s="125"/>
      <c r="H195" s="125"/>
      <c r="I195" s="125"/>
      <c r="J195" s="125"/>
      <c r="K195" s="125"/>
      <c r="L195" s="125"/>
      <c r="M195" s="125"/>
      <c r="N195" s="125"/>
      <c r="O195" s="125"/>
      <c r="P195" s="125"/>
    </row>
    <row r="196" spans="2:16">
      <c r="B196" s="124"/>
      <c r="C196" s="124"/>
      <c r="D196" s="125"/>
      <c r="E196" s="125"/>
      <c r="F196" s="125"/>
      <c r="G196" s="125"/>
      <c r="H196" s="125"/>
      <c r="I196" s="125"/>
      <c r="J196" s="125"/>
      <c r="K196" s="125"/>
      <c r="L196" s="125"/>
      <c r="M196" s="125"/>
      <c r="N196" s="125"/>
      <c r="O196" s="125"/>
      <c r="P196" s="125"/>
    </row>
    <row r="197" spans="2:16">
      <c r="B197" s="124"/>
      <c r="C197" s="124"/>
      <c r="D197" s="125"/>
      <c r="E197" s="125"/>
      <c r="F197" s="125"/>
      <c r="G197" s="125"/>
      <c r="H197" s="125"/>
      <c r="I197" s="125"/>
      <c r="J197" s="125"/>
      <c r="K197" s="125"/>
      <c r="L197" s="125"/>
      <c r="M197" s="125"/>
      <c r="N197" s="125"/>
      <c r="O197" s="125"/>
      <c r="P197" s="125"/>
    </row>
    <row r="198" spans="2:16">
      <c r="B198" s="124"/>
      <c r="C198" s="124"/>
      <c r="D198" s="125"/>
      <c r="E198" s="125"/>
      <c r="F198" s="125"/>
      <c r="G198" s="125"/>
      <c r="H198" s="125"/>
      <c r="I198" s="125"/>
      <c r="J198" s="125"/>
      <c r="K198" s="125"/>
      <c r="L198" s="125"/>
      <c r="M198" s="125"/>
      <c r="N198" s="125"/>
      <c r="O198" s="125"/>
      <c r="P198" s="125"/>
    </row>
    <row r="199" spans="2:16">
      <c r="B199" s="124"/>
      <c r="C199" s="124"/>
      <c r="D199" s="125"/>
      <c r="E199" s="125"/>
      <c r="F199" s="125"/>
      <c r="G199" s="125"/>
      <c r="H199" s="125"/>
      <c r="I199" s="125"/>
      <c r="J199" s="125"/>
      <c r="K199" s="125"/>
      <c r="L199" s="125"/>
      <c r="M199" s="125"/>
      <c r="N199" s="125"/>
      <c r="O199" s="125"/>
      <c r="P199" s="125"/>
    </row>
    <row r="200" spans="2:16">
      <c r="B200" s="124"/>
      <c r="C200" s="124"/>
      <c r="D200" s="125"/>
      <c r="E200" s="125"/>
      <c r="F200" s="125"/>
      <c r="G200" s="125"/>
      <c r="H200" s="125"/>
      <c r="I200" s="125"/>
      <c r="J200" s="125"/>
      <c r="K200" s="125"/>
      <c r="L200" s="125"/>
      <c r="M200" s="125"/>
      <c r="N200" s="125"/>
      <c r="O200" s="125"/>
      <c r="P200" s="125"/>
    </row>
    <row r="201" spans="2:16">
      <c r="B201" s="124"/>
      <c r="C201" s="124"/>
      <c r="D201" s="125"/>
      <c r="E201" s="125"/>
      <c r="F201" s="125"/>
      <c r="G201" s="125"/>
      <c r="H201" s="125"/>
      <c r="I201" s="125"/>
      <c r="J201" s="125"/>
      <c r="K201" s="125"/>
      <c r="L201" s="125"/>
      <c r="M201" s="125"/>
      <c r="N201" s="125"/>
      <c r="O201" s="125"/>
      <c r="P201" s="125"/>
    </row>
    <row r="202" spans="2:16">
      <c r="B202" s="124"/>
      <c r="C202" s="124"/>
      <c r="D202" s="125"/>
      <c r="E202" s="125"/>
      <c r="F202" s="125"/>
      <c r="G202" s="125"/>
      <c r="H202" s="125"/>
      <c r="I202" s="125"/>
      <c r="J202" s="125"/>
      <c r="K202" s="125"/>
      <c r="L202" s="125"/>
      <c r="M202" s="125"/>
      <c r="N202" s="125"/>
      <c r="O202" s="125"/>
      <c r="P202" s="125"/>
    </row>
    <row r="203" spans="2:16">
      <c r="B203" s="124"/>
      <c r="C203" s="124"/>
      <c r="D203" s="125"/>
      <c r="E203" s="125"/>
      <c r="F203" s="125"/>
      <c r="G203" s="125"/>
      <c r="H203" s="125"/>
      <c r="I203" s="125"/>
      <c r="J203" s="125"/>
      <c r="K203" s="125"/>
      <c r="L203" s="125"/>
      <c r="M203" s="125"/>
      <c r="N203" s="125"/>
      <c r="O203" s="125"/>
      <c r="P203" s="125"/>
    </row>
    <row r="204" spans="2:16">
      <c r="B204" s="124"/>
      <c r="C204" s="124"/>
      <c r="D204" s="125"/>
      <c r="E204" s="125"/>
      <c r="F204" s="125"/>
      <c r="G204" s="125"/>
      <c r="H204" s="125"/>
      <c r="I204" s="125"/>
      <c r="J204" s="125"/>
      <c r="K204" s="125"/>
      <c r="L204" s="125"/>
      <c r="M204" s="125"/>
      <c r="N204" s="125"/>
      <c r="O204" s="125"/>
      <c r="P204" s="125"/>
    </row>
    <row r="205" spans="2:16">
      <c r="B205" s="124"/>
      <c r="C205" s="124"/>
      <c r="D205" s="125"/>
      <c r="E205" s="125"/>
      <c r="F205" s="125"/>
      <c r="G205" s="125"/>
      <c r="H205" s="125"/>
      <c r="I205" s="125"/>
      <c r="J205" s="125"/>
      <c r="K205" s="125"/>
      <c r="L205" s="125"/>
      <c r="M205" s="125"/>
      <c r="N205" s="125"/>
      <c r="O205" s="125"/>
      <c r="P205" s="125"/>
    </row>
    <row r="206" spans="2:16">
      <c r="B206" s="124"/>
      <c r="C206" s="124"/>
      <c r="D206" s="125"/>
      <c r="E206" s="125"/>
      <c r="F206" s="125"/>
      <c r="G206" s="125"/>
      <c r="H206" s="125"/>
      <c r="I206" s="125"/>
      <c r="J206" s="125"/>
      <c r="K206" s="125"/>
      <c r="L206" s="125"/>
      <c r="M206" s="125"/>
      <c r="N206" s="125"/>
      <c r="O206" s="125"/>
      <c r="P206" s="125"/>
    </row>
    <row r="207" spans="2:16">
      <c r="B207" s="124"/>
      <c r="C207" s="124"/>
      <c r="D207" s="125"/>
      <c r="E207" s="125"/>
      <c r="F207" s="125"/>
      <c r="G207" s="125"/>
      <c r="H207" s="125"/>
      <c r="I207" s="125"/>
      <c r="J207" s="125"/>
      <c r="K207" s="125"/>
      <c r="L207" s="125"/>
      <c r="M207" s="125"/>
      <c r="N207" s="125"/>
      <c r="O207" s="125"/>
      <c r="P207" s="125"/>
    </row>
    <row r="208" spans="2:16">
      <c r="B208" s="124"/>
      <c r="C208" s="124"/>
      <c r="D208" s="125"/>
      <c r="E208" s="125"/>
      <c r="F208" s="125"/>
      <c r="G208" s="125"/>
      <c r="H208" s="125"/>
      <c r="I208" s="125"/>
      <c r="J208" s="125"/>
      <c r="K208" s="125"/>
      <c r="L208" s="125"/>
      <c r="M208" s="125"/>
      <c r="N208" s="125"/>
      <c r="O208" s="125"/>
      <c r="P208" s="125"/>
    </row>
    <row r="209" spans="2:16">
      <c r="B209" s="124"/>
      <c r="C209" s="124"/>
      <c r="D209" s="125"/>
      <c r="E209" s="125"/>
      <c r="F209" s="125"/>
      <c r="G209" s="125"/>
      <c r="H209" s="125"/>
      <c r="I209" s="125"/>
      <c r="J209" s="125"/>
      <c r="K209" s="125"/>
      <c r="L209" s="125"/>
      <c r="M209" s="125"/>
      <c r="N209" s="125"/>
      <c r="O209" s="125"/>
      <c r="P209" s="125"/>
    </row>
    <row r="210" spans="2:16">
      <c r="B210" s="124"/>
      <c r="C210" s="124"/>
      <c r="D210" s="125"/>
      <c r="E210" s="125"/>
      <c r="F210" s="125"/>
      <c r="G210" s="125"/>
      <c r="H210" s="125"/>
      <c r="I210" s="125"/>
      <c r="J210" s="125"/>
      <c r="K210" s="125"/>
      <c r="L210" s="125"/>
      <c r="M210" s="125"/>
      <c r="N210" s="125"/>
      <c r="O210" s="125"/>
      <c r="P210" s="125"/>
    </row>
    <row r="211" spans="2:16">
      <c r="B211" s="124"/>
      <c r="C211" s="124"/>
      <c r="D211" s="125"/>
      <c r="E211" s="125"/>
      <c r="F211" s="125"/>
      <c r="G211" s="125"/>
      <c r="H211" s="125"/>
      <c r="I211" s="125"/>
      <c r="J211" s="125"/>
      <c r="K211" s="125"/>
      <c r="L211" s="125"/>
      <c r="M211" s="125"/>
      <c r="N211" s="125"/>
      <c r="O211" s="125"/>
      <c r="P211" s="125"/>
    </row>
    <row r="212" spans="2:16">
      <c r="B212" s="124"/>
      <c r="C212" s="124"/>
      <c r="D212" s="125"/>
      <c r="E212" s="125"/>
      <c r="F212" s="125"/>
      <c r="G212" s="125"/>
      <c r="H212" s="125"/>
      <c r="I212" s="125"/>
      <c r="J212" s="125"/>
      <c r="K212" s="125"/>
      <c r="L212" s="125"/>
      <c r="M212" s="125"/>
      <c r="N212" s="125"/>
      <c r="O212" s="125"/>
      <c r="P212" s="125"/>
    </row>
    <row r="213" spans="2:16">
      <c r="B213" s="124"/>
      <c r="C213" s="124"/>
      <c r="D213" s="125"/>
      <c r="E213" s="125"/>
      <c r="F213" s="125"/>
      <c r="G213" s="125"/>
      <c r="H213" s="125"/>
      <c r="I213" s="125"/>
      <c r="J213" s="125"/>
      <c r="K213" s="125"/>
      <c r="L213" s="125"/>
      <c r="M213" s="125"/>
      <c r="N213" s="125"/>
      <c r="O213" s="125"/>
      <c r="P213" s="125"/>
    </row>
    <row r="214" spans="2:16">
      <c r="B214" s="124"/>
      <c r="C214" s="124"/>
      <c r="D214" s="125"/>
      <c r="E214" s="125"/>
      <c r="F214" s="125"/>
      <c r="G214" s="125"/>
      <c r="H214" s="125"/>
      <c r="I214" s="125"/>
      <c r="J214" s="125"/>
      <c r="K214" s="125"/>
      <c r="L214" s="125"/>
      <c r="M214" s="125"/>
      <c r="N214" s="125"/>
      <c r="O214" s="125"/>
      <c r="P214" s="125"/>
    </row>
    <row r="215" spans="2:16">
      <c r="B215" s="124"/>
      <c r="C215" s="124"/>
      <c r="D215" s="125"/>
      <c r="E215" s="125"/>
      <c r="F215" s="125"/>
      <c r="G215" s="125"/>
      <c r="H215" s="125"/>
      <c r="I215" s="125"/>
      <c r="J215" s="125"/>
      <c r="K215" s="125"/>
      <c r="L215" s="125"/>
      <c r="M215" s="125"/>
      <c r="N215" s="125"/>
      <c r="O215" s="125"/>
      <c r="P215" s="125"/>
    </row>
    <row r="216" spans="2:16">
      <c r="B216" s="124"/>
      <c r="C216" s="124"/>
      <c r="D216" s="125"/>
      <c r="E216" s="125"/>
      <c r="F216" s="125"/>
      <c r="G216" s="125"/>
      <c r="H216" s="125"/>
      <c r="I216" s="125"/>
      <c r="J216" s="125"/>
      <c r="K216" s="125"/>
      <c r="L216" s="125"/>
      <c r="M216" s="125"/>
      <c r="N216" s="125"/>
      <c r="O216" s="125"/>
      <c r="P216" s="125"/>
    </row>
    <row r="217" spans="2:16">
      <c r="B217" s="124"/>
      <c r="C217" s="124"/>
      <c r="D217" s="125"/>
      <c r="E217" s="125"/>
      <c r="F217" s="125"/>
      <c r="G217" s="125"/>
      <c r="H217" s="125"/>
      <c r="I217" s="125"/>
      <c r="J217" s="125"/>
      <c r="K217" s="125"/>
      <c r="L217" s="125"/>
      <c r="M217" s="125"/>
      <c r="N217" s="125"/>
      <c r="O217" s="125"/>
      <c r="P217" s="125"/>
    </row>
    <row r="218" spans="2:16">
      <c r="D218" s="1"/>
    </row>
    <row r="219" spans="2:16">
      <c r="D219" s="1"/>
    </row>
    <row r="220" spans="2:16">
      <c r="D220" s="1"/>
    </row>
    <row r="221" spans="2:16">
      <c r="D221" s="1"/>
    </row>
    <row r="222" spans="2:16">
      <c r="D222" s="1"/>
    </row>
    <row r="223" spans="2:16">
      <c r="D223" s="1"/>
    </row>
    <row r="224" spans="2:16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11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5.7109375" style="1" customWidth="1"/>
    <col min="18" max="16384" width="9.140625" style="1"/>
  </cols>
  <sheetData>
    <row r="1" spans="2:16">
      <c r="B1" s="46" t="s">
        <v>147</v>
      </c>
      <c r="C1" s="67" t="s" vm="1">
        <v>231</v>
      </c>
    </row>
    <row r="2" spans="2:16">
      <c r="B2" s="46" t="s">
        <v>146</v>
      </c>
      <c r="C2" s="67" t="s">
        <v>232</v>
      </c>
    </row>
    <row r="3" spans="2:16">
      <c r="B3" s="46" t="s">
        <v>148</v>
      </c>
      <c r="C3" s="67" t="s">
        <v>233</v>
      </c>
    </row>
    <row r="4" spans="2:16">
      <c r="B4" s="46" t="s">
        <v>149</v>
      </c>
      <c r="C4" s="67">
        <v>8803</v>
      </c>
    </row>
    <row r="6" spans="2:16" ht="26.25" customHeight="1">
      <c r="B6" s="155" t="s">
        <v>186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7"/>
    </row>
    <row r="7" spans="2:16" s="3" customFormat="1" ht="78.75">
      <c r="B7" s="21" t="s">
        <v>117</v>
      </c>
      <c r="C7" s="29" t="s">
        <v>47</v>
      </c>
      <c r="D7" s="29" t="s">
        <v>67</v>
      </c>
      <c r="E7" s="29" t="s">
        <v>14</v>
      </c>
      <c r="F7" s="29" t="s">
        <v>68</v>
      </c>
      <c r="G7" s="29" t="s">
        <v>105</v>
      </c>
      <c r="H7" s="29" t="s">
        <v>17</v>
      </c>
      <c r="I7" s="29" t="s">
        <v>104</v>
      </c>
      <c r="J7" s="29" t="s">
        <v>16</v>
      </c>
      <c r="K7" s="29" t="s">
        <v>183</v>
      </c>
      <c r="L7" s="29" t="s">
        <v>207</v>
      </c>
      <c r="M7" s="29" t="s">
        <v>184</v>
      </c>
      <c r="N7" s="29" t="s">
        <v>60</v>
      </c>
      <c r="O7" s="29" t="s">
        <v>150</v>
      </c>
      <c r="P7" s="30" t="s">
        <v>152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214</v>
      </c>
      <c r="M8" s="31" t="s">
        <v>210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30" t="s">
        <v>3295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31">
        <v>0</v>
      </c>
      <c r="N10" s="88"/>
      <c r="O10" s="132">
        <v>0</v>
      </c>
      <c r="P10" s="132">
        <v>0</v>
      </c>
    </row>
    <row r="11" spans="2:16" ht="20.25" customHeight="1">
      <c r="B11" s="133" t="s">
        <v>222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33" t="s">
        <v>113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33" t="s">
        <v>213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24"/>
      <c r="C110" s="124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</row>
    <row r="111" spans="2:16">
      <c r="B111" s="124"/>
      <c r="C111" s="124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</row>
    <row r="112" spans="2:16">
      <c r="B112" s="124"/>
      <c r="C112" s="124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</row>
    <row r="113" spans="2:16">
      <c r="B113" s="124"/>
      <c r="C113" s="124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</row>
    <row r="114" spans="2:16">
      <c r="B114" s="124"/>
      <c r="C114" s="124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</row>
    <row r="115" spans="2:16">
      <c r="B115" s="124"/>
      <c r="C115" s="124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</row>
    <row r="116" spans="2:16">
      <c r="B116" s="124"/>
      <c r="C116" s="124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</row>
    <row r="117" spans="2:16">
      <c r="B117" s="124"/>
      <c r="C117" s="124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</row>
    <row r="118" spans="2:16">
      <c r="B118" s="124"/>
      <c r="C118" s="124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</row>
    <row r="119" spans="2:16">
      <c r="B119" s="124"/>
      <c r="C119" s="124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</row>
    <row r="120" spans="2:16">
      <c r="B120" s="124"/>
      <c r="C120" s="124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</row>
    <row r="121" spans="2:16">
      <c r="B121" s="124"/>
      <c r="C121" s="124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</row>
    <row r="122" spans="2:16">
      <c r="B122" s="124"/>
      <c r="C122" s="124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</row>
    <row r="123" spans="2:16">
      <c r="B123" s="124"/>
      <c r="C123" s="124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</row>
    <row r="124" spans="2:16">
      <c r="B124" s="124"/>
      <c r="C124" s="124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</row>
    <row r="125" spans="2:16">
      <c r="B125" s="124"/>
      <c r="C125" s="124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</row>
    <row r="126" spans="2:16">
      <c r="B126" s="124"/>
      <c r="C126" s="124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</row>
    <row r="127" spans="2:16">
      <c r="B127" s="124"/>
      <c r="C127" s="124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</row>
    <row r="128" spans="2:16">
      <c r="B128" s="124"/>
      <c r="C128" s="124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</row>
    <row r="129" spans="2:16">
      <c r="B129" s="124"/>
      <c r="C129" s="124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</row>
    <row r="130" spans="2:16">
      <c r="B130" s="124"/>
      <c r="C130" s="124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</row>
    <row r="131" spans="2:16">
      <c r="B131" s="124"/>
      <c r="C131" s="124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</row>
    <row r="132" spans="2:16">
      <c r="B132" s="124"/>
      <c r="C132" s="124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</row>
    <row r="133" spans="2:16">
      <c r="B133" s="124"/>
      <c r="C133" s="124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</row>
    <row r="134" spans="2:16">
      <c r="B134" s="124"/>
      <c r="C134" s="124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</row>
    <row r="135" spans="2:16">
      <c r="B135" s="124"/>
      <c r="C135" s="124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</row>
    <row r="136" spans="2:16">
      <c r="B136" s="124"/>
      <c r="C136" s="124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</row>
    <row r="137" spans="2:16">
      <c r="B137" s="124"/>
      <c r="C137" s="124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</row>
    <row r="138" spans="2:16">
      <c r="B138" s="124"/>
      <c r="C138" s="124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  <c r="P138" s="125"/>
    </row>
    <row r="139" spans="2:16">
      <c r="B139" s="124"/>
      <c r="C139" s="124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  <c r="P139" s="125"/>
    </row>
    <row r="140" spans="2:16">
      <c r="B140" s="124"/>
      <c r="C140" s="124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</row>
    <row r="141" spans="2:16">
      <c r="B141" s="124"/>
      <c r="C141" s="124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  <c r="P141" s="125"/>
    </row>
    <row r="142" spans="2:16">
      <c r="B142" s="124"/>
      <c r="C142" s="124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</row>
    <row r="143" spans="2:16">
      <c r="B143" s="124"/>
      <c r="C143" s="124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</row>
    <row r="144" spans="2:16">
      <c r="B144" s="124"/>
      <c r="C144" s="124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  <c r="P144" s="125"/>
    </row>
    <row r="145" spans="2:16">
      <c r="B145" s="124"/>
      <c r="C145" s="124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</row>
    <row r="146" spans="2:16">
      <c r="B146" s="124"/>
      <c r="C146" s="124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</row>
    <row r="147" spans="2:16">
      <c r="B147" s="124"/>
      <c r="C147" s="124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</row>
    <row r="148" spans="2:16">
      <c r="B148" s="124"/>
      <c r="C148" s="124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</row>
    <row r="149" spans="2:16">
      <c r="B149" s="124"/>
      <c r="C149" s="124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  <c r="P149" s="125"/>
    </row>
    <row r="150" spans="2:16">
      <c r="B150" s="124"/>
      <c r="C150" s="124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</row>
    <row r="151" spans="2:16">
      <c r="B151" s="124"/>
      <c r="C151" s="124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  <c r="P151" s="125"/>
    </row>
    <row r="152" spans="2:16">
      <c r="B152" s="124"/>
      <c r="C152" s="124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</row>
    <row r="153" spans="2:16">
      <c r="B153" s="124"/>
      <c r="C153" s="124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</row>
    <row r="154" spans="2:16">
      <c r="B154" s="124"/>
      <c r="C154" s="124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</row>
    <row r="155" spans="2:16">
      <c r="B155" s="124"/>
      <c r="C155" s="124"/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  <c r="N155" s="125"/>
      <c r="O155" s="125"/>
      <c r="P155" s="125"/>
    </row>
    <row r="156" spans="2:16">
      <c r="B156" s="124"/>
      <c r="C156" s="124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</row>
    <row r="157" spans="2:16">
      <c r="B157" s="124"/>
      <c r="C157" s="124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  <c r="O157" s="125"/>
      <c r="P157" s="125"/>
    </row>
    <row r="158" spans="2:16">
      <c r="B158" s="124"/>
      <c r="C158" s="124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  <c r="P158" s="125"/>
    </row>
    <row r="159" spans="2:16">
      <c r="B159" s="124"/>
      <c r="C159" s="124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  <c r="P159" s="125"/>
    </row>
    <row r="160" spans="2:16">
      <c r="B160" s="124"/>
      <c r="C160" s="124"/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  <c r="N160" s="125"/>
      <c r="O160" s="125"/>
      <c r="P160" s="125"/>
    </row>
    <row r="161" spans="2:16">
      <c r="B161" s="124"/>
      <c r="C161" s="124"/>
      <c r="D161" s="125"/>
      <c r="E161" s="125"/>
      <c r="F161" s="125"/>
      <c r="G161" s="125"/>
      <c r="H161" s="125"/>
      <c r="I161" s="125"/>
      <c r="J161" s="125"/>
      <c r="K161" s="125"/>
      <c r="L161" s="125"/>
      <c r="M161" s="125"/>
      <c r="N161" s="125"/>
      <c r="O161" s="125"/>
      <c r="P161" s="125"/>
    </row>
    <row r="162" spans="2:16">
      <c r="B162" s="124"/>
      <c r="C162" s="124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  <c r="P162" s="125"/>
    </row>
    <row r="163" spans="2:16">
      <c r="B163" s="124"/>
      <c r="C163" s="124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  <c r="O163" s="125"/>
      <c r="P163" s="125"/>
    </row>
    <row r="164" spans="2:16">
      <c r="B164" s="124"/>
      <c r="C164" s="124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  <c r="P164" s="125"/>
    </row>
    <row r="165" spans="2:16">
      <c r="B165" s="124"/>
      <c r="C165" s="124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</row>
    <row r="166" spans="2:16">
      <c r="B166" s="124"/>
      <c r="C166" s="124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  <c r="O166" s="125"/>
      <c r="P166" s="125"/>
    </row>
    <row r="167" spans="2:16">
      <c r="B167" s="124"/>
      <c r="C167" s="124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  <c r="N167" s="125"/>
      <c r="O167" s="125"/>
      <c r="P167" s="125"/>
    </row>
    <row r="168" spans="2:16">
      <c r="B168" s="124"/>
      <c r="C168" s="124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  <c r="O168" s="125"/>
      <c r="P168" s="125"/>
    </row>
    <row r="169" spans="2:16">
      <c r="B169" s="124"/>
      <c r="C169" s="124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  <c r="O169" s="125"/>
      <c r="P169" s="125"/>
    </row>
    <row r="170" spans="2:16">
      <c r="B170" s="124"/>
      <c r="C170" s="124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  <c r="P170" s="125"/>
    </row>
    <row r="171" spans="2:16">
      <c r="B171" s="124"/>
      <c r="C171" s="124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  <c r="O171" s="125"/>
      <c r="P171" s="125"/>
    </row>
    <row r="172" spans="2:16">
      <c r="B172" s="124"/>
      <c r="C172" s="124"/>
      <c r="D172" s="125"/>
      <c r="E172" s="125"/>
      <c r="F172" s="125"/>
      <c r="G172" s="125"/>
      <c r="H172" s="125"/>
      <c r="I172" s="125"/>
      <c r="J172" s="125"/>
      <c r="K172" s="125"/>
      <c r="L172" s="125"/>
      <c r="M172" s="125"/>
      <c r="N172" s="125"/>
      <c r="O172" s="125"/>
      <c r="P172" s="125"/>
    </row>
    <row r="173" spans="2:16">
      <c r="B173" s="124"/>
      <c r="C173" s="124"/>
      <c r="D173" s="125"/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  <c r="O173" s="125"/>
      <c r="P173" s="125"/>
    </row>
    <row r="174" spans="2:16">
      <c r="B174" s="124"/>
      <c r="C174" s="124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  <c r="O174" s="125"/>
      <c r="P174" s="125"/>
    </row>
    <row r="175" spans="2:16">
      <c r="B175" s="124"/>
      <c r="C175" s="124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  <c r="P175" s="125"/>
    </row>
    <row r="176" spans="2:16">
      <c r="B176" s="124"/>
      <c r="C176" s="124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  <c r="O176" s="125"/>
      <c r="P176" s="125"/>
    </row>
    <row r="177" spans="2:16">
      <c r="B177" s="124"/>
      <c r="C177" s="124"/>
      <c r="D177" s="125"/>
      <c r="E177" s="125"/>
      <c r="F177" s="125"/>
      <c r="G177" s="125"/>
      <c r="H177" s="125"/>
      <c r="I177" s="125"/>
      <c r="J177" s="125"/>
      <c r="K177" s="125"/>
      <c r="L177" s="125"/>
      <c r="M177" s="125"/>
      <c r="N177" s="125"/>
      <c r="O177" s="125"/>
      <c r="P177" s="125"/>
    </row>
    <row r="178" spans="2:16">
      <c r="B178" s="124"/>
      <c r="C178" s="124"/>
      <c r="D178" s="125"/>
      <c r="E178" s="125"/>
      <c r="F178" s="125"/>
      <c r="G178" s="125"/>
      <c r="H178" s="125"/>
      <c r="I178" s="125"/>
      <c r="J178" s="125"/>
      <c r="K178" s="125"/>
      <c r="L178" s="125"/>
      <c r="M178" s="125"/>
      <c r="N178" s="125"/>
      <c r="O178" s="125"/>
      <c r="P178" s="125"/>
    </row>
    <row r="179" spans="2:16">
      <c r="B179" s="124"/>
      <c r="C179" s="124"/>
      <c r="D179" s="125"/>
      <c r="E179" s="125"/>
      <c r="F179" s="125"/>
      <c r="G179" s="125"/>
      <c r="H179" s="125"/>
      <c r="I179" s="125"/>
      <c r="J179" s="125"/>
      <c r="K179" s="125"/>
      <c r="L179" s="125"/>
      <c r="M179" s="125"/>
      <c r="N179" s="125"/>
      <c r="O179" s="125"/>
      <c r="P179" s="125"/>
    </row>
    <row r="180" spans="2:16">
      <c r="B180" s="124"/>
      <c r="C180" s="124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  <c r="O180" s="125"/>
      <c r="P180" s="125"/>
    </row>
    <row r="181" spans="2:16">
      <c r="B181" s="124"/>
      <c r="C181" s="124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  <c r="O181" s="125"/>
      <c r="P181" s="125"/>
    </row>
    <row r="182" spans="2:16">
      <c r="B182" s="124"/>
      <c r="C182" s="124"/>
      <c r="D182" s="125"/>
      <c r="E182" s="125"/>
      <c r="F182" s="125"/>
      <c r="G182" s="125"/>
      <c r="H182" s="125"/>
      <c r="I182" s="125"/>
      <c r="J182" s="125"/>
      <c r="K182" s="125"/>
      <c r="L182" s="125"/>
      <c r="M182" s="125"/>
      <c r="N182" s="125"/>
      <c r="O182" s="125"/>
      <c r="P182" s="125"/>
    </row>
    <row r="183" spans="2:16">
      <c r="B183" s="124"/>
      <c r="C183" s="124"/>
      <c r="D183" s="125"/>
      <c r="E183" s="125"/>
      <c r="F183" s="125"/>
      <c r="G183" s="125"/>
      <c r="H183" s="125"/>
      <c r="I183" s="125"/>
      <c r="J183" s="125"/>
      <c r="K183" s="125"/>
      <c r="L183" s="125"/>
      <c r="M183" s="125"/>
      <c r="N183" s="125"/>
      <c r="O183" s="125"/>
      <c r="P183" s="125"/>
    </row>
    <row r="184" spans="2:16">
      <c r="B184" s="124"/>
      <c r="C184" s="124"/>
      <c r="D184" s="125"/>
      <c r="E184" s="125"/>
      <c r="F184" s="125"/>
      <c r="G184" s="125"/>
      <c r="H184" s="125"/>
      <c r="I184" s="125"/>
      <c r="J184" s="125"/>
      <c r="K184" s="125"/>
      <c r="L184" s="125"/>
      <c r="M184" s="125"/>
      <c r="N184" s="125"/>
      <c r="O184" s="125"/>
      <c r="P184" s="125"/>
    </row>
    <row r="185" spans="2:16">
      <c r="B185" s="124"/>
      <c r="C185" s="124"/>
      <c r="D185" s="125"/>
      <c r="E185" s="125"/>
      <c r="F185" s="125"/>
      <c r="G185" s="125"/>
      <c r="H185" s="125"/>
      <c r="I185" s="125"/>
      <c r="J185" s="125"/>
      <c r="K185" s="125"/>
      <c r="L185" s="125"/>
      <c r="M185" s="125"/>
      <c r="N185" s="125"/>
      <c r="O185" s="125"/>
      <c r="P185" s="125"/>
    </row>
    <row r="186" spans="2:16">
      <c r="B186" s="124"/>
      <c r="C186" s="124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  <c r="P186" s="125"/>
    </row>
    <row r="187" spans="2:16">
      <c r="B187" s="124"/>
      <c r="C187" s="124"/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  <c r="N187" s="125"/>
      <c r="O187" s="125"/>
      <c r="P187" s="125"/>
    </row>
    <row r="188" spans="2:16">
      <c r="B188" s="124"/>
      <c r="C188" s="124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  <c r="P188" s="125"/>
    </row>
    <row r="189" spans="2:16">
      <c r="B189" s="124"/>
      <c r="C189" s="124"/>
      <c r="D189" s="125"/>
      <c r="E189" s="125"/>
      <c r="F189" s="125"/>
      <c r="G189" s="125"/>
      <c r="H189" s="125"/>
      <c r="I189" s="125"/>
      <c r="J189" s="125"/>
      <c r="K189" s="125"/>
      <c r="L189" s="125"/>
      <c r="M189" s="125"/>
      <c r="N189" s="125"/>
      <c r="O189" s="125"/>
      <c r="P189" s="125"/>
    </row>
    <row r="190" spans="2:16">
      <c r="B190" s="124"/>
      <c r="C190" s="124"/>
      <c r="D190" s="125"/>
      <c r="E190" s="125"/>
      <c r="F190" s="125"/>
      <c r="G190" s="125"/>
      <c r="H190" s="125"/>
      <c r="I190" s="125"/>
      <c r="J190" s="125"/>
      <c r="K190" s="125"/>
      <c r="L190" s="125"/>
      <c r="M190" s="125"/>
      <c r="N190" s="125"/>
      <c r="O190" s="125"/>
      <c r="P190" s="125"/>
    </row>
    <row r="191" spans="2:16">
      <c r="B191" s="124"/>
      <c r="C191" s="124"/>
      <c r="D191" s="125"/>
      <c r="E191" s="125"/>
      <c r="F191" s="125"/>
      <c r="G191" s="125"/>
      <c r="H191" s="125"/>
      <c r="I191" s="125"/>
      <c r="J191" s="125"/>
      <c r="K191" s="125"/>
      <c r="L191" s="125"/>
      <c r="M191" s="125"/>
      <c r="N191" s="125"/>
      <c r="O191" s="125"/>
      <c r="P191" s="125"/>
    </row>
    <row r="192" spans="2:16">
      <c r="B192" s="124"/>
      <c r="C192" s="124"/>
      <c r="D192" s="125"/>
      <c r="E192" s="125"/>
      <c r="F192" s="125"/>
      <c r="G192" s="125"/>
      <c r="H192" s="125"/>
      <c r="I192" s="125"/>
      <c r="J192" s="125"/>
      <c r="K192" s="125"/>
      <c r="L192" s="125"/>
      <c r="M192" s="125"/>
      <c r="N192" s="125"/>
      <c r="O192" s="125"/>
      <c r="P192" s="125"/>
    </row>
    <row r="193" spans="2:16">
      <c r="B193" s="124"/>
      <c r="C193" s="124"/>
      <c r="D193" s="125"/>
      <c r="E193" s="125"/>
      <c r="F193" s="125"/>
      <c r="G193" s="125"/>
      <c r="H193" s="125"/>
      <c r="I193" s="125"/>
      <c r="J193" s="125"/>
      <c r="K193" s="125"/>
      <c r="L193" s="125"/>
      <c r="M193" s="125"/>
      <c r="N193" s="125"/>
      <c r="O193" s="125"/>
      <c r="P193" s="125"/>
    </row>
    <row r="194" spans="2:16">
      <c r="B194" s="124"/>
      <c r="C194" s="124"/>
      <c r="D194" s="125"/>
      <c r="E194" s="125"/>
      <c r="F194" s="125"/>
      <c r="G194" s="125"/>
      <c r="H194" s="125"/>
      <c r="I194" s="125"/>
      <c r="J194" s="125"/>
      <c r="K194" s="125"/>
      <c r="L194" s="125"/>
      <c r="M194" s="125"/>
      <c r="N194" s="125"/>
      <c r="O194" s="125"/>
      <c r="P194" s="125"/>
    </row>
    <row r="195" spans="2:16">
      <c r="B195" s="124"/>
      <c r="C195" s="124"/>
      <c r="D195" s="125"/>
      <c r="E195" s="125"/>
      <c r="F195" s="125"/>
      <c r="G195" s="125"/>
      <c r="H195" s="125"/>
      <c r="I195" s="125"/>
      <c r="J195" s="125"/>
      <c r="K195" s="125"/>
      <c r="L195" s="125"/>
      <c r="M195" s="125"/>
      <c r="N195" s="125"/>
      <c r="O195" s="125"/>
      <c r="P195" s="125"/>
    </row>
    <row r="196" spans="2:16">
      <c r="B196" s="124"/>
      <c r="C196" s="124"/>
      <c r="D196" s="125"/>
      <c r="E196" s="125"/>
      <c r="F196" s="125"/>
      <c r="G196" s="125"/>
      <c r="H196" s="125"/>
      <c r="I196" s="125"/>
      <c r="J196" s="125"/>
      <c r="K196" s="125"/>
      <c r="L196" s="125"/>
      <c r="M196" s="125"/>
      <c r="N196" s="125"/>
      <c r="O196" s="125"/>
      <c r="P196" s="125"/>
    </row>
    <row r="197" spans="2:16">
      <c r="B197" s="124"/>
      <c r="C197" s="124"/>
      <c r="D197" s="125"/>
      <c r="E197" s="125"/>
      <c r="F197" s="125"/>
      <c r="G197" s="125"/>
      <c r="H197" s="125"/>
      <c r="I197" s="125"/>
      <c r="J197" s="125"/>
      <c r="K197" s="125"/>
      <c r="L197" s="125"/>
      <c r="M197" s="125"/>
      <c r="N197" s="125"/>
      <c r="O197" s="125"/>
      <c r="P197" s="125"/>
    </row>
    <row r="198" spans="2:16">
      <c r="B198" s="124"/>
      <c r="C198" s="124"/>
      <c r="D198" s="125"/>
      <c r="E198" s="125"/>
      <c r="F198" s="125"/>
      <c r="G198" s="125"/>
      <c r="H198" s="125"/>
      <c r="I198" s="125"/>
      <c r="J198" s="125"/>
      <c r="K198" s="125"/>
      <c r="L198" s="125"/>
      <c r="M198" s="125"/>
      <c r="N198" s="125"/>
      <c r="O198" s="125"/>
      <c r="P198" s="125"/>
    </row>
    <row r="199" spans="2:16">
      <c r="B199" s="124"/>
      <c r="C199" s="124"/>
      <c r="D199" s="125"/>
      <c r="E199" s="125"/>
      <c r="F199" s="125"/>
      <c r="G199" s="125"/>
      <c r="H199" s="125"/>
      <c r="I199" s="125"/>
      <c r="J199" s="125"/>
      <c r="K199" s="125"/>
      <c r="L199" s="125"/>
      <c r="M199" s="125"/>
      <c r="N199" s="125"/>
      <c r="O199" s="125"/>
      <c r="P199" s="125"/>
    </row>
    <row r="200" spans="2:16">
      <c r="B200" s="124"/>
      <c r="C200" s="124"/>
      <c r="D200" s="125"/>
      <c r="E200" s="125"/>
      <c r="F200" s="125"/>
      <c r="G200" s="125"/>
      <c r="H200" s="125"/>
      <c r="I200" s="125"/>
      <c r="J200" s="125"/>
      <c r="K200" s="125"/>
      <c r="L200" s="125"/>
      <c r="M200" s="125"/>
      <c r="N200" s="125"/>
      <c r="O200" s="125"/>
      <c r="P200" s="125"/>
    </row>
    <row r="201" spans="2:16">
      <c r="B201" s="124"/>
      <c r="C201" s="124"/>
      <c r="D201" s="125"/>
      <c r="E201" s="125"/>
      <c r="F201" s="125"/>
      <c r="G201" s="125"/>
      <c r="H201" s="125"/>
      <c r="I201" s="125"/>
      <c r="J201" s="125"/>
      <c r="K201" s="125"/>
      <c r="L201" s="125"/>
      <c r="M201" s="125"/>
      <c r="N201" s="125"/>
      <c r="O201" s="125"/>
      <c r="P201" s="125"/>
    </row>
    <row r="202" spans="2:16">
      <c r="B202" s="124"/>
      <c r="C202" s="124"/>
      <c r="D202" s="125"/>
      <c r="E202" s="125"/>
      <c r="F202" s="125"/>
      <c r="G202" s="125"/>
      <c r="H202" s="125"/>
      <c r="I202" s="125"/>
      <c r="J202" s="125"/>
      <c r="K202" s="125"/>
      <c r="L202" s="125"/>
      <c r="M202" s="125"/>
      <c r="N202" s="125"/>
      <c r="O202" s="125"/>
      <c r="P202" s="125"/>
    </row>
    <row r="203" spans="2:16">
      <c r="B203" s="124"/>
      <c r="C203" s="124"/>
      <c r="D203" s="125"/>
      <c r="E203" s="125"/>
      <c r="F203" s="125"/>
      <c r="G203" s="125"/>
      <c r="H203" s="125"/>
      <c r="I203" s="125"/>
      <c r="J203" s="125"/>
      <c r="K203" s="125"/>
      <c r="L203" s="125"/>
      <c r="M203" s="125"/>
      <c r="N203" s="125"/>
      <c r="O203" s="125"/>
      <c r="P203" s="125"/>
    </row>
    <row r="204" spans="2:16">
      <c r="B204" s="124"/>
      <c r="C204" s="124"/>
      <c r="D204" s="125"/>
      <c r="E204" s="125"/>
      <c r="F204" s="125"/>
      <c r="G204" s="125"/>
      <c r="H204" s="125"/>
      <c r="I204" s="125"/>
      <c r="J204" s="125"/>
      <c r="K204" s="125"/>
      <c r="L204" s="125"/>
      <c r="M204" s="125"/>
      <c r="N204" s="125"/>
      <c r="O204" s="125"/>
      <c r="P204" s="125"/>
    </row>
    <row r="205" spans="2:16">
      <c r="B205" s="124"/>
      <c r="C205" s="124"/>
      <c r="D205" s="125"/>
      <c r="E205" s="125"/>
      <c r="F205" s="125"/>
      <c r="G205" s="125"/>
      <c r="H205" s="125"/>
      <c r="I205" s="125"/>
      <c r="J205" s="125"/>
      <c r="K205" s="125"/>
      <c r="L205" s="125"/>
      <c r="M205" s="125"/>
      <c r="N205" s="125"/>
      <c r="O205" s="125"/>
      <c r="P205" s="125"/>
    </row>
    <row r="206" spans="2:16">
      <c r="B206" s="124"/>
      <c r="C206" s="124"/>
      <c r="D206" s="125"/>
      <c r="E206" s="125"/>
      <c r="F206" s="125"/>
      <c r="G206" s="125"/>
      <c r="H206" s="125"/>
      <c r="I206" s="125"/>
      <c r="J206" s="125"/>
      <c r="K206" s="125"/>
      <c r="L206" s="125"/>
      <c r="M206" s="125"/>
      <c r="N206" s="125"/>
      <c r="O206" s="125"/>
      <c r="P206" s="125"/>
    </row>
    <row r="207" spans="2:16">
      <c r="B207" s="124"/>
      <c r="C207" s="124"/>
      <c r="D207" s="125"/>
      <c r="E207" s="125"/>
      <c r="F207" s="125"/>
      <c r="G207" s="125"/>
      <c r="H207" s="125"/>
      <c r="I207" s="125"/>
      <c r="J207" s="125"/>
      <c r="K207" s="125"/>
      <c r="L207" s="125"/>
      <c r="M207" s="125"/>
      <c r="N207" s="125"/>
      <c r="O207" s="125"/>
      <c r="P207" s="125"/>
    </row>
    <row r="208" spans="2:16">
      <c r="B208" s="124"/>
      <c r="C208" s="124"/>
      <c r="D208" s="125"/>
      <c r="E208" s="125"/>
      <c r="F208" s="125"/>
      <c r="G208" s="125"/>
      <c r="H208" s="125"/>
      <c r="I208" s="125"/>
      <c r="J208" s="125"/>
      <c r="K208" s="125"/>
      <c r="L208" s="125"/>
      <c r="M208" s="125"/>
      <c r="N208" s="125"/>
      <c r="O208" s="125"/>
      <c r="P208" s="125"/>
    </row>
    <row r="209" spans="2:16">
      <c r="B209" s="124"/>
      <c r="C209" s="124"/>
      <c r="D209" s="125"/>
      <c r="E209" s="125"/>
      <c r="F209" s="125"/>
      <c r="G209" s="125"/>
      <c r="H209" s="125"/>
      <c r="I209" s="125"/>
      <c r="J209" s="125"/>
      <c r="K209" s="125"/>
      <c r="L209" s="125"/>
      <c r="M209" s="125"/>
      <c r="N209" s="125"/>
      <c r="O209" s="125"/>
      <c r="P209" s="125"/>
    </row>
    <row r="210" spans="2:16">
      <c r="B210" s="124"/>
      <c r="C210" s="124"/>
      <c r="D210" s="125"/>
      <c r="E210" s="125"/>
      <c r="F210" s="125"/>
      <c r="G210" s="125"/>
      <c r="H210" s="125"/>
      <c r="I210" s="125"/>
      <c r="J210" s="125"/>
      <c r="K210" s="125"/>
      <c r="L210" s="125"/>
      <c r="M210" s="125"/>
      <c r="N210" s="125"/>
      <c r="O210" s="125"/>
      <c r="P210" s="125"/>
    </row>
    <row r="211" spans="2:16">
      <c r="B211" s="124"/>
      <c r="C211" s="124"/>
      <c r="D211" s="125"/>
      <c r="E211" s="125"/>
      <c r="F211" s="125"/>
      <c r="G211" s="125"/>
      <c r="H211" s="125"/>
      <c r="I211" s="125"/>
      <c r="J211" s="125"/>
      <c r="K211" s="125"/>
      <c r="L211" s="125"/>
      <c r="M211" s="125"/>
      <c r="N211" s="125"/>
      <c r="O211" s="125"/>
      <c r="P211" s="125"/>
    </row>
    <row r="212" spans="2:16">
      <c r="B212" s="124"/>
      <c r="C212" s="124"/>
      <c r="D212" s="125"/>
      <c r="E212" s="125"/>
      <c r="F212" s="125"/>
      <c r="G212" s="125"/>
      <c r="H212" s="125"/>
      <c r="I212" s="125"/>
      <c r="J212" s="125"/>
      <c r="K212" s="125"/>
      <c r="L212" s="125"/>
      <c r="M212" s="125"/>
      <c r="N212" s="125"/>
      <c r="O212" s="125"/>
      <c r="P212" s="125"/>
    </row>
    <row r="213" spans="2:16">
      <c r="B213" s="124"/>
      <c r="C213" s="124"/>
      <c r="D213" s="125"/>
      <c r="E213" s="125"/>
      <c r="F213" s="125"/>
      <c r="G213" s="125"/>
      <c r="H213" s="125"/>
      <c r="I213" s="125"/>
      <c r="J213" s="125"/>
      <c r="K213" s="125"/>
      <c r="L213" s="125"/>
      <c r="M213" s="125"/>
      <c r="N213" s="125"/>
      <c r="O213" s="125"/>
      <c r="P213" s="125"/>
    </row>
    <row r="214" spans="2:16">
      <c r="B214" s="124"/>
      <c r="C214" s="124"/>
      <c r="D214" s="125"/>
      <c r="E214" s="125"/>
      <c r="F214" s="125"/>
      <c r="G214" s="125"/>
      <c r="H214" s="125"/>
      <c r="I214" s="125"/>
      <c r="J214" s="125"/>
      <c r="K214" s="125"/>
      <c r="L214" s="125"/>
      <c r="M214" s="125"/>
      <c r="N214" s="125"/>
      <c r="O214" s="125"/>
      <c r="P214" s="125"/>
    </row>
    <row r="215" spans="2:16">
      <c r="B215" s="124"/>
      <c r="C215" s="124"/>
      <c r="D215" s="125"/>
      <c r="E215" s="125"/>
      <c r="F215" s="125"/>
      <c r="G215" s="125"/>
      <c r="H215" s="125"/>
      <c r="I215" s="125"/>
      <c r="J215" s="125"/>
      <c r="K215" s="125"/>
      <c r="L215" s="125"/>
      <c r="M215" s="125"/>
      <c r="N215" s="125"/>
      <c r="O215" s="125"/>
      <c r="P215" s="125"/>
    </row>
    <row r="216" spans="2:16">
      <c r="B216" s="124"/>
      <c r="C216" s="124"/>
      <c r="D216" s="125"/>
      <c r="E216" s="125"/>
      <c r="F216" s="125"/>
      <c r="G216" s="125"/>
      <c r="H216" s="125"/>
      <c r="I216" s="125"/>
      <c r="J216" s="125"/>
      <c r="K216" s="125"/>
      <c r="L216" s="125"/>
      <c r="M216" s="125"/>
      <c r="N216" s="125"/>
      <c r="O216" s="125"/>
      <c r="P216" s="125"/>
    </row>
    <row r="217" spans="2:16">
      <c r="B217" s="124"/>
      <c r="C217" s="124"/>
      <c r="D217" s="125"/>
      <c r="E217" s="125"/>
      <c r="F217" s="125"/>
      <c r="G217" s="125"/>
      <c r="H217" s="125"/>
      <c r="I217" s="125"/>
      <c r="J217" s="125"/>
      <c r="K217" s="125"/>
      <c r="L217" s="125"/>
      <c r="M217" s="125"/>
      <c r="N217" s="125"/>
      <c r="O217" s="125"/>
      <c r="P217" s="125"/>
    </row>
    <row r="218" spans="2:16">
      <c r="B218" s="124"/>
      <c r="C218" s="124"/>
      <c r="D218" s="125"/>
      <c r="E218" s="125"/>
      <c r="F218" s="125"/>
      <c r="G218" s="125"/>
      <c r="H218" s="125"/>
      <c r="I218" s="125"/>
      <c r="J218" s="125"/>
      <c r="K218" s="125"/>
      <c r="L218" s="125"/>
      <c r="M218" s="125"/>
      <c r="N218" s="125"/>
      <c r="O218" s="125"/>
      <c r="P218" s="125"/>
    </row>
    <row r="219" spans="2:16">
      <c r="B219" s="124"/>
      <c r="C219" s="124"/>
      <c r="D219" s="125"/>
      <c r="E219" s="125"/>
      <c r="F219" s="125"/>
      <c r="G219" s="125"/>
      <c r="H219" s="125"/>
      <c r="I219" s="125"/>
      <c r="J219" s="125"/>
      <c r="K219" s="125"/>
      <c r="L219" s="125"/>
      <c r="M219" s="125"/>
      <c r="N219" s="125"/>
      <c r="O219" s="125"/>
      <c r="P219" s="125"/>
    </row>
    <row r="220" spans="2:16">
      <c r="B220" s="124"/>
      <c r="C220" s="124"/>
      <c r="D220" s="125"/>
      <c r="E220" s="125"/>
      <c r="F220" s="125"/>
      <c r="G220" s="125"/>
      <c r="H220" s="125"/>
      <c r="I220" s="125"/>
      <c r="J220" s="125"/>
      <c r="K220" s="125"/>
      <c r="L220" s="125"/>
      <c r="M220" s="125"/>
      <c r="N220" s="125"/>
      <c r="O220" s="125"/>
      <c r="P220" s="125"/>
    </row>
    <row r="221" spans="2:16">
      <c r="B221" s="124"/>
      <c r="C221" s="124"/>
      <c r="D221" s="125"/>
      <c r="E221" s="125"/>
      <c r="F221" s="125"/>
      <c r="G221" s="125"/>
      <c r="H221" s="125"/>
      <c r="I221" s="125"/>
      <c r="J221" s="125"/>
      <c r="K221" s="125"/>
      <c r="L221" s="125"/>
      <c r="M221" s="125"/>
      <c r="N221" s="125"/>
      <c r="O221" s="125"/>
      <c r="P221" s="125"/>
    </row>
    <row r="222" spans="2:16">
      <c r="B222" s="124"/>
      <c r="C222" s="124"/>
      <c r="D222" s="125"/>
      <c r="E222" s="125"/>
      <c r="F222" s="125"/>
      <c r="G222" s="125"/>
      <c r="H222" s="125"/>
      <c r="I222" s="125"/>
      <c r="J222" s="125"/>
      <c r="K222" s="125"/>
      <c r="L222" s="125"/>
      <c r="M222" s="125"/>
      <c r="N222" s="125"/>
      <c r="O222" s="125"/>
      <c r="P222" s="125"/>
    </row>
    <row r="223" spans="2:16">
      <c r="B223" s="124"/>
      <c r="C223" s="124"/>
      <c r="D223" s="125"/>
      <c r="E223" s="125"/>
      <c r="F223" s="125"/>
      <c r="G223" s="125"/>
      <c r="H223" s="125"/>
      <c r="I223" s="125"/>
      <c r="J223" s="125"/>
      <c r="K223" s="125"/>
      <c r="L223" s="125"/>
      <c r="M223" s="125"/>
      <c r="N223" s="125"/>
      <c r="O223" s="125"/>
      <c r="P223" s="125"/>
    </row>
    <row r="224" spans="2:16">
      <c r="B224" s="124"/>
      <c r="C224" s="124"/>
      <c r="D224" s="125"/>
      <c r="E224" s="125"/>
      <c r="F224" s="125"/>
      <c r="G224" s="125"/>
      <c r="H224" s="125"/>
      <c r="I224" s="125"/>
      <c r="J224" s="125"/>
      <c r="K224" s="125"/>
      <c r="L224" s="125"/>
      <c r="M224" s="125"/>
      <c r="N224" s="125"/>
      <c r="O224" s="125"/>
      <c r="P224" s="125"/>
    </row>
    <row r="225" spans="2:16">
      <c r="B225" s="124"/>
      <c r="C225" s="124"/>
      <c r="D225" s="125"/>
      <c r="E225" s="125"/>
      <c r="F225" s="125"/>
      <c r="G225" s="125"/>
      <c r="H225" s="125"/>
      <c r="I225" s="125"/>
      <c r="J225" s="125"/>
      <c r="K225" s="125"/>
      <c r="L225" s="125"/>
      <c r="M225" s="125"/>
      <c r="N225" s="125"/>
      <c r="O225" s="125"/>
      <c r="P225" s="125"/>
    </row>
    <row r="226" spans="2:16">
      <c r="B226" s="124"/>
      <c r="C226" s="124"/>
      <c r="D226" s="125"/>
      <c r="E226" s="125"/>
      <c r="F226" s="125"/>
      <c r="G226" s="125"/>
      <c r="H226" s="125"/>
      <c r="I226" s="125"/>
      <c r="J226" s="125"/>
      <c r="K226" s="125"/>
      <c r="L226" s="125"/>
      <c r="M226" s="125"/>
      <c r="N226" s="125"/>
      <c r="O226" s="125"/>
      <c r="P226" s="125"/>
    </row>
    <row r="227" spans="2:16">
      <c r="B227" s="124"/>
      <c r="C227" s="124"/>
      <c r="D227" s="125"/>
      <c r="E227" s="125"/>
      <c r="F227" s="125"/>
      <c r="G227" s="125"/>
      <c r="H227" s="125"/>
      <c r="I227" s="125"/>
      <c r="J227" s="125"/>
      <c r="K227" s="125"/>
      <c r="L227" s="125"/>
      <c r="M227" s="125"/>
      <c r="N227" s="125"/>
      <c r="O227" s="125"/>
      <c r="P227" s="125"/>
    </row>
    <row r="228" spans="2:16">
      <c r="B228" s="124"/>
      <c r="C228" s="124"/>
      <c r="D228" s="125"/>
      <c r="E228" s="125"/>
      <c r="F228" s="125"/>
      <c r="G228" s="125"/>
      <c r="H228" s="125"/>
      <c r="I228" s="125"/>
      <c r="J228" s="125"/>
      <c r="K228" s="125"/>
      <c r="L228" s="125"/>
      <c r="M228" s="125"/>
      <c r="N228" s="125"/>
      <c r="O228" s="125"/>
      <c r="P228" s="125"/>
    </row>
    <row r="229" spans="2:16">
      <c r="B229" s="124"/>
      <c r="C229" s="124"/>
      <c r="D229" s="125"/>
      <c r="E229" s="125"/>
      <c r="F229" s="125"/>
      <c r="G229" s="125"/>
      <c r="H229" s="125"/>
      <c r="I229" s="125"/>
      <c r="J229" s="125"/>
      <c r="K229" s="125"/>
      <c r="L229" s="125"/>
      <c r="M229" s="125"/>
      <c r="N229" s="125"/>
      <c r="O229" s="125"/>
      <c r="P229" s="125"/>
    </row>
    <row r="230" spans="2:16">
      <c r="B230" s="124"/>
      <c r="C230" s="124"/>
      <c r="D230" s="125"/>
      <c r="E230" s="125"/>
      <c r="F230" s="125"/>
      <c r="G230" s="125"/>
      <c r="H230" s="125"/>
      <c r="I230" s="125"/>
      <c r="J230" s="125"/>
      <c r="K230" s="125"/>
      <c r="L230" s="125"/>
      <c r="M230" s="125"/>
      <c r="N230" s="125"/>
      <c r="O230" s="125"/>
      <c r="P230" s="125"/>
    </row>
    <row r="231" spans="2:16">
      <c r="B231" s="124"/>
      <c r="C231" s="124"/>
      <c r="D231" s="125"/>
      <c r="E231" s="125"/>
      <c r="F231" s="125"/>
      <c r="G231" s="125"/>
      <c r="H231" s="125"/>
      <c r="I231" s="125"/>
      <c r="J231" s="125"/>
      <c r="K231" s="125"/>
      <c r="L231" s="125"/>
      <c r="M231" s="125"/>
      <c r="N231" s="125"/>
      <c r="O231" s="125"/>
      <c r="P231" s="125"/>
    </row>
    <row r="232" spans="2:16">
      <c r="B232" s="124"/>
      <c r="C232" s="124"/>
      <c r="D232" s="125"/>
      <c r="E232" s="125"/>
      <c r="F232" s="125"/>
      <c r="G232" s="125"/>
      <c r="H232" s="125"/>
      <c r="I232" s="125"/>
      <c r="J232" s="125"/>
      <c r="K232" s="125"/>
      <c r="L232" s="125"/>
      <c r="M232" s="125"/>
      <c r="N232" s="125"/>
      <c r="O232" s="125"/>
      <c r="P232" s="125"/>
    </row>
    <row r="233" spans="2:16">
      <c r="B233" s="124"/>
      <c r="C233" s="124"/>
      <c r="D233" s="125"/>
      <c r="E233" s="125"/>
      <c r="F233" s="125"/>
      <c r="G233" s="125"/>
      <c r="H233" s="125"/>
      <c r="I233" s="125"/>
      <c r="J233" s="125"/>
      <c r="K233" s="125"/>
      <c r="L233" s="125"/>
      <c r="M233" s="125"/>
      <c r="N233" s="125"/>
      <c r="O233" s="125"/>
      <c r="P233" s="125"/>
    </row>
    <row r="234" spans="2:16">
      <c r="B234" s="124"/>
      <c r="C234" s="124"/>
      <c r="D234" s="125"/>
      <c r="E234" s="125"/>
      <c r="F234" s="125"/>
      <c r="G234" s="125"/>
      <c r="H234" s="125"/>
      <c r="I234" s="125"/>
      <c r="J234" s="125"/>
      <c r="K234" s="125"/>
      <c r="L234" s="125"/>
      <c r="M234" s="125"/>
      <c r="N234" s="125"/>
      <c r="O234" s="125"/>
      <c r="P234" s="125"/>
    </row>
    <row r="235" spans="2:16">
      <c r="B235" s="124"/>
      <c r="C235" s="124"/>
      <c r="D235" s="125"/>
      <c r="E235" s="125"/>
      <c r="F235" s="125"/>
      <c r="G235" s="125"/>
      <c r="H235" s="125"/>
      <c r="I235" s="125"/>
      <c r="J235" s="125"/>
      <c r="K235" s="125"/>
      <c r="L235" s="125"/>
      <c r="M235" s="125"/>
      <c r="N235" s="125"/>
      <c r="O235" s="125"/>
      <c r="P235" s="125"/>
    </row>
    <row r="236" spans="2:16">
      <c r="B236" s="124"/>
      <c r="C236" s="124"/>
      <c r="D236" s="125"/>
      <c r="E236" s="125"/>
      <c r="F236" s="125"/>
      <c r="G236" s="125"/>
      <c r="H236" s="125"/>
      <c r="I236" s="125"/>
      <c r="J236" s="125"/>
      <c r="K236" s="125"/>
      <c r="L236" s="125"/>
      <c r="M236" s="125"/>
      <c r="N236" s="125"/>
      <c r="O236" s="125"/>
      <c r="P236" s="125"/>
    </row>
    <row r="237" spans="2:16">
      <c r="B237" s="124"/>
      <c r="C237" s="124"/>
      <c r="D237" s="125"/>
      <c r="E237" s="125"/>
      <c r="F237" s="125"/>
      <c r="G237" s="125"/>
      <c r="H237" s="125"/>
      <c r="I237" s="125"/>
      <c r="J237" s="125"/>
      <c r="K237" s="125"/>
      <c r="L237" s="125"/>
      <c r="M237" s="125"/>
      <c r="N237" s="125"/>
      <c r="O237" s="125"/>
      <c r="P237" s="125"/>
    </row>
    <row r="238" spans="2:16">
      <c r="B238" s="124"/>
      <c r="C238" s="124"/>
      <c r="D238" s="125"/>
      <c r="E238" s="125"/>
      <c r="F238" s="125"/>
      <c r="G238" s="125"/>
      <c r="H238" s="125"/>
      <c r="I238" s="125"/>
      <c r="J238" s="125"/>
      <c r="K238" s="125"/>
      <c r="L238" s="125"/>
      <c r="M238" s="125"/>
      <c r="N238" s="125"/>
      <c r="O238" s="125"/>
      <c r="P238" s="125"/>
    </row>
    <row r="239" spans="2:16">
      <c r="B239" s="124"/>
      <c r="C239" s="124"/>
      <c r="D239" s="125"/>
      <c r="E239" s="125"/>
      <c r="F239" s="125"/>
      <c r="G239" s="125"/>
      <c r="H239" s="125"/>
      <c r="I239" s="125"/>
      <c r="J239" s="125"/>
      <c r="K239" s="125"/>
      <c r="L239" s="125"/>
      <c r="M239" s="125"/>
      <c r="N239" s="125"/>
      <c r="O239" s="125"/>
      <c r="P239" s="125"/>
    </row>
    <row r="240" spans="2:16">
      <c r="B240" s="124"/>
      <c r="C240" s="124"/>
      <c r="D240" s="125"/>
      <c r="E240" s="125"/>
      <c r="F240" s="125"/>
      <c r="G240" s="125"/>
      <c r="H240" s="125"/>
      <c r="I240" s="125"/>
      <c r="J240" s="125"/>
      <c r="K240" s="125"/>
      <c r="L240" s="125"/>
      <c r="M240" s="125"/>
      <c r="N240" s="125"/>
      <c r="O240" s="125"/>
      <c r="P240" s="125"/>
    </row>
    <row r="241" spans="2:16">
      <c r="B241" s="124"/>
      <c r="C241" s="124"/>
      <c r="D241" s="125"/>
      <c r="E241" s="125"/>
      <c r="F241" s="125"/>
      <c r="G241" s="125"/>
      <c r="H241" s="125"/>
      <c r="I241" s="125"/>
      <c r="J241" s="125"/>
      <c r="K241" s="125"/>
      <c r="L241" s="125"/>
      <c r="M241" s="125"/>
      <c r="N241" s="125"/>
      <c r="O241" s="125"/>
      <c r="P241" s="125"/>
    </row>
    <row r="242" spans="2:16">
      <c r="B242" s="124"/>
      <c r="C242" s="124"/>
      <c r="D242" s="125"/>
      <c r="E242" s="125"/>
      <c r="F242" s="125"/>
      <c r="G242" s="125"/>
      <c r="H242" s="125"/>
      <c r="I242" s="125"/>
      <c r="J242" s="125"/>
      <c r="K242" s="125"/>
      <c r="L242" s="125"/>
      <c r="M242" s="125"/>
      <c r="N242" s="125"/>
      <c r="O242" s="125"/>
      <c r="P242" s="125"/>
    </row>
    <row r="243" spans="2:16">
      <c r="B243" s="124"/>
      <c r="C243" s="124"/>
      <c r="D243" s="125"/>
      <c r="E243" s="125"/>
      <c r="F243" s="125"/>
      <c r="G243" s="125"/>
      <c r="H243" s="125"/>
      <c r="I243" s="125"/>
      <c r="J243" s="125"/>
      <c r="K243" s="125"/>
      <c r="L243" s="125"/>
      <c r="M243" s="125"/>
      <c r="N243" s="125"/>
      <c r="O243" s="125"/>
      <c r="P243" s="125"/>
    </row>
    <row r="244" spans="2:16">
      <c r="B244" s="124"/>
      <c r="C244" s="124"/>
      <c r="D244" s="125"/>
      <c r="E244" s="125"/>
      <c r="F244" s="125"/>
      <c r="G244" s="125"/>
      <c r="H244" s="125"/>
      <c r="I244" s="125"/>
      <c r="J244" s="125"/>
      <c r="K244" s="125"/>
      <c r="L244" s="125"/>
      <c r="M244" s="125"/>
      <c r="N244" s="125"/>
      <c r="O244" s="125"/>
      <c r="P244" s="125"/>
    </row>
    <row r="245" spans="2:16">
      <c r="B245" s="124"/>
      <c r="C245" s="124"/>
      <c r="D245" s="125"/>
      <c r="E245" s="125"/>
      <c r="F245" s="125"/>
      <c r="G245" s="125"/>
      <c r="H245" s="125"/>
      <c r="I245" s="125"/>
      <c r="J245" s="125"/>
      <c r="K245" s="125"/>
      <c r="L245" s="125"/>
      <c r="M245" s="125"/>
      <c r="N245" s="125"/>
      <c r="O245" s="125"/>
      <c r="P245" s="125"/>
    </row>
    <row r="246" spans="2:16">
      <c r="B246" s="124"/>
      <c r="C246" s="124"/>
      <c r="D246" s="125"/>
      <c r="E246" s="125"/>
      <c r="F246" s="125"/>
      <c r="G246" s="125"/>
      <c r="H246" s="125"/>
      <c r="I246" s="125"/>
      <c r="J246" s="125"/>
      <c r="K246" s="125"/>
      <c r="L246" s="125"/>
      <c r="M246" s="125"/>
      <c r="N246" s="125"/>
      <c r="O246" s="125"/>
      <c r="P246" s="125"/>
    </row>
    <row r="247" spans="2:16">
      <c r="B247" s="124"/>
      <c r="C247" s="124"/>
      <c r="D247" s="125"/>
      <c r="E247" s="125"/>
      <c r="F247" s="125"/>
      <c r="G247" s="125"/>
      <c r="H247" s="125"/>
      <c r="I247" s="125"/>
      <c r="J247" s="125"/>
      <c r="K247" s="125"/>
      <c r="L247" s="125"/>
      <c r="M247" s="125"/>
      <c r="N247" s="125"/>
      <c r="O247" s="125"/>
      <c r="P247" s="125"/>
    </row>
    <row r="248" spans="2:16">
      <c r="B248" s="124"/>
      <c r="C248" s="124"/>
      <c r="D248" s="125"/>
      <c r="E248" s="125"/>
      <c r="F248" s="125"/>
      <c r="G248" s="125"/>
      <c r="H248" s="125"/>
      <c r="I248" s="125"/>
      <c r="J248" s="125"/>
      <c r="K248" s="125"/>
      <c r="L248" s="125"/>
      <c r="M248" s="125"/>
      <c r="N248" s="125"/>
      <c r="O248" s="125"/>
      <c r="P248" s="125"/>
    </row>
    <row r="249" spans="2:16">
      <c r="B249" s="124"/>
      <c r="C249" s="124"/>
      <c r="D249" s="125"/>
      <c r="E249" s="125"/>
      <c r="F249" s="125"/>
      <c r="G249" s="125"/>
      <c r="H249" s="125"/>
      <c r="I249" s="125"/>
      <c r="J249" s="125"/>
      <c r="K249" s="125"/>
      <c r="L249" s="125"/>
      <c r="M249" s="125"/>
      <c r="N249" s="125"/>
      <c r="O249" s="125"/>
      <c r="P249" s="125"/>
    </row>
    <row r="250" spans="2:16">
      <c r="B250" s="124"/>
      <c r="C250" s="124"/>
      <c r="D250" s="125"/>
      <c r="E250" s="125"/>
      <c r="F250" s="125"/>
      <c r="G250" s="125"/>
      <c r="H250" s="125"/>
      <c r="I250" s="125"/>
      <c r="J250" s="125"/>
      <c r="K250" s="125"/>
      <c r="L250" s="125"/>
      <c r="M250" s="125"/>
      <c r="N250" s="125"/>
      <c r="O250" s="125"/>
      <c r="P250" s="125"/>
    </row>
    <row r="251" spans="2:16">
      <c r="B251" s="124"/>
      <c r="C251" s="124"/>
      <c r="D251" s="125"/>
      <c r="E251" s="125"/>
      <c r="F251" s="125"/>
      <c r="G251" s="125"/>
      <c r="H251" s="125"/>
      <c r="I251" s="125"/>
      <c r="J251" s="125"/>
      <c r="K251" s="125"/>
      <c r="L251" s="125"/>
      <c r="M251" s="125"/>
      <c r="N251" s="125"/>
      <c r="O251" s="125"/>
      <c r="P251" s="125"/>
    </row>
    <row r="252" spans="2:16">
      <c r="B252" s="124"/>
      <c r="C252" s="124"/>
      <c r="D252" s="125"/>
      <c r="E252" s="125"/>
      <c r="F252" s="125"/>
      <c r="G252" s="125"/>
      <c r="H252" s="125"/>
      <c r="I252" s="125"/>
      <c r="J252" s="125"/>
      <c r="K252" s="125"/>
      <c r="L252" s="125"/>
      <c r="M252" s="125"/>
      <c r="N252" s="125"/>
      <c r="O252" s="125"/>
      <c r="P252" s="125"/>
    </row>
    <row r="253" spans="2:16">
      <c r="B253" s="124"/>
      <c r="C253" s="124"/>
      <c r="D253" s="125"/>
      <c r="E253" s="125"/>
      <c r="F253" s="125"/>
      <c r="G253" s="125"/>
      <c r="H253" s="125"/>
      <c r="I253" s="125"/>
      <c r="J253" s="125"/>
      <c r="K253" s="125"/>
      <c r="L253" s="125"/>
      <c r="M253" s="125"/>
      <c r="N253" s="125"/>
      <c r="O253" s="125"/>
      <c r="P253" s="125"/>
    </row>
    <row r="254" spans="2:16">
      <c r="B254" s="124"/>
      <c r="C254" s="124"/>
      <c r="D254" s="125"/>
      <c r="E254" s="125"/>
      <c r="F254" s="125"/>
      <c r="G254" s="125"/>
      <c r="H254" s="125"/>
      <c r="I254" s="125"/>
      <c r="J254" s="125"/>
      <c r="K254" s="125"/>
      <c r="L254" s="125"/>
      <c r="M254" s="125"/>
      <c r="N254" s="125"/>
      <c r="O254" s="125"/>
      <c r="P254" s="125"/>
    </row>
    <row r="255" spans="2:16">
      <c r="B255" s="124"/>
      <c r="C255" s="124"/>
      <c r="D255" s="125"/>
      <c r="E255" s="125"/>
      <c r="F255" s="125"/>
      <c r="G255" s="125"/>
      <c r="H255" s="125"/>
      <c r="I255" s="125"/>
      <c r="J255" s="125"/>
      <c r="K255" s="125"/>
      <c r="L255" s="125"/>
      <c r="M255" s="125"/>
      <c r="N255" s="125"/>
      <c r="O255" s="125"/>
      <c r="P255" s="125"/>
    </row>
    <row r="256" spans="2:16">
      <c r="B256" s="124"/>
      <c r="C256" s="124"/>
      <c r="D256" s="125"/>
      <c r="E256" s="125"/>
      <c r="F256" s="125"/>
      <c r="G256" s="125"/>
      <c r="H256" s="125"/>
      <c r="I256" s="125"/>
      <c r="J256" s="125"/>
      <c r="K256" s="125"/>
      <c r="L256" s="125"/>
      <c r="M256" s="125"/>
      <c r="N256" s="125"/>
      <c r="O256" s="125"/>
      <c r="P256" s="125"/>
    </row>
    <row r="257" spans="2:16">
      <c r="B257" s="124"/>
      <c r="C257" s="124"/>
      <c r="D257" s="125"/>
      <c r="E257" s="125"/>
      <c r="F257" s="125"/>
      <c r="G257" s="125"/>
      <c r="H257" s="125"/>
      <c r="I257" s="125"/>
      <c r="J257" s="125"/>
      <c r="K257" s="125"/>
      <c r="L257" s="125"/>
      <c r="M257" s="125"/>
      <c r="N257" s="125"/>
      <c r="O257" s="125"/>
      <c r="P257" s="125"/>
    </row>
    <row r="258" spans="2:16">
      <c r="B258" s="124"/>
      <c r="C258" s="124"/>
      <c r="D258" s="125"/>
      <c r="E258" s="125"/>
      <c r="F258" s="125"/>
      <c r="G258" s="125"/>
      <c r="H258" s="125"/>
      <c r="I258" s="125"/>
      <c r="J258" s="125"/>
      <c r="K258" s="125"/>
      <c r="L258" s="125"/>
      <c r="M258" s="125"/>
      <c r="N258" s="125"/>
      <c r="O258" s="125"/>
      <c r="P258" s="125"/>
    </row>
    <row r="259" spans="2:16">
      <c r="B259" s="124"/>
      <c r="C259" s="124"/>
      <c r="D259" s="125"/>
      <c r="E259" s="125"/>
      <c r="F259" s="125"/>
      <c r="G259" s="125"/>
      <c r="H259" s="125"/>
      <c r="I259" s="125"/>
      <c r="J259" s="125"/>
      <c r="K259" s="125"/>
      <c r="L259" s="125"/>
      <c r="M259" s="125"/>
      <c r="N259" s="125"/>
      <c r="O259" s="125"/>
      <c r="P259" s="125"/>
    </row>
    <row r="260" spans="2:16">
      <c r="B260" s="124"/>
      <c r="C260" s="124"/>
      <c r="D260" s="125"/>
      <c r="E260" s="125"/>
      <c r="F260" s="125"/>
      <c r="G260" s="125"/>
      <c r="H260" s="125"/>
      <c r="I260" s="125"/>
      <c r="J260" s="125"/>
      <c r="K260" s="125"/>
      <c r="L260" s="125"/>
      <c r="M260" s="125"/>
      <c r="N260" s="125"/>
      <c r="O260" s="125"/>
      <c r="P260" s="125"/>
    </row>
    <row r="261" spans="2:16">
      <c r="B261" s="124"/>
      <c r="C261" s="124"/>
      <c r="D261" s="125"/>
      <c r="E261" s="125"/>
      <c r="F261" s="125"/>
      <c r="G261" s="125"/>
      <c r="H261" s="125"/>
      <c r="I261" s="125"/>
      <c r="J261" s="125"/>
      <c r="K261" s="125"/>
      <c r="L261" s="125"/>
      <c r="M261" s="125"/>
      <c r="N261" s="125"/>
      <c r="O261" s="125"/>
      <c r="P261" s="125"/>
    </row>
    <row r="262" spans="2:16">
      <c r="B262" s="124"/>
      <c r="C262" s="124"/>
      <c r="D262" s="125"/>
      <c r="E262" s="125"/>
      <c r="F262" s="125"/>
      <c r="G262" s="125"/>
      <c r="H262" s="125"/>
      <c r="I262" s="125"/>
      <c r="J262" s="125"/>
      <c r="K262" s="125"/>
      <c r="L262" s="125"/>
      <c r="M262" s="125"/>
      <c r="N262" s="125"/>
      <c r="O262" s="125"/>
      <c r="P262" s="125"/>
    </row>
    <row r="263" spans="2:16">
      <c r="B263" s="124"/>
      <c r="C263" s="124"/>
      <c r="D263" s="125"/>
      <c r="E263" s="125"/>
      <c r="F263" s="125"/>
      <c r="G263" s="125"/>
      <c r="H263" s="125"/>
      <c r="I263" s="125"/>
      <c r="J263" s="125"/>
      <c r="K263" s="125"/>
      <c r="L263" s="125"/>
      <c r="M263" s="125"/>
      <c r="N263" s="125"/>
      <c r="O263" s="125"/>
      <c r="P263" s="125"/>
    </row>
    <row r="264" spans="2:16">
      <c r="B264" s="124"/>
      <c r="C264" s="124"/>
      <c r="D264" s="125"/>
      <c r="E264" s="125"/>
      <c r="F264" s="125"/>
      <c r="G264" s="125"/>
      <c r="H264" s="125"/>
      <c r="I264" s="125"/>
      <c r="J264" s="125"/>
      <c r="K264" s="125"/>
      <c r="L264" s="125"/>
      <c r="M264" s="125"/>
      <c r="N264" s="125"/>
      <c r="O264" s="125"/>
      <c r="P264" s="125"/>
    </row>
    <row r="265" spans="2:16">
      <c r="B265" s="124"/>
      <c r="C265" s="124"/>
      <c r="D265" s="125"/>
      <c r="E265" s="125"/>
      <c r="F265" s="125"/>
      <c r="G265" s="125"/>
      <c r="H265" s="125"/>
      <c r="I265" s="125"/>
      <c r="J265" s="125"/>
      <c r="K265" s="125"/>
      <c r="L265" s="125"/>
      <c r="M265" s="125"/>
      <c r="N265" s="125"/>
      <c r="O265" s="125"/>
      <c r="P265" s="125"/>
    </row>
    <row r="266" spans="2:16">
      <c r="B266" s="124"/>
      <c r="C266" s="124"/>
      <c r="D266" s="125"/>
      <c r="E266" s="125"/>
      <c r="F266" s="125"/>
      <c r="G266" s="125"/>
      <c r="H266" s="125"/>
      <c r="I266" s="125"/>
      <c r="J266" s="125"/>
      <c r="K266" s="125"/>
      <c r="L266" s="125"/>
      <c r="M266" s="125"/>
      <c r="N266" s="125"/>
      <c r="O266" s="125"/>
      <c r="P266" s="125"/>
    </row>
    <row r="267" spans="2:16">
      <c r="B267" s="124"/>
      <c r="C267" s="124"/>
      <c r="D267" s="125"/>
      <c r="E267" s="125"/>
      <c r="F267" s="125"/>
      <c r="G267" s="125"/>
      <c r="H267" s="125"/>
      <c r="I267" s="125"/>
      <c r="J267" s="125"/>
      <c r="K267" s="125"/>
      <c r="L267" s="125"/>
      <c r="M267" s="125"/>
      <c r="N267" s="125"/>
      <c r="O267" s="125"/>
      <c r="P267" s="125"/>
    </row>
    <row r="268" spans="2:16">
      <c r="B268" s="124"/>
      <c r="C268" s="124"/>
      <c r="D268" s="125"/>
      <c r="E268" s="125"/>
      <c r="F268" s="125"/>
      <c r="G268" s="125"/>
      <c r="H268" s="125"/>
      <c r="I268" s="125"/>
      <c r="J268" s="125"/>
      <c r="K268" s="125"/>
      <c r="L268" s="125"/>
      <c r="M268" s="125"/>
      <c r="N268" s="125"/>
      <c r="O268" s="125"/>
      <c r="P268" s="125"/>
    </row>
    <row r="269" spans="2:16">
      <c r="B269" s="124"/>
      <c r="C269" s="124"/>
      <c r="D269" s="125"/>
      <c r="E269" s="125"/>
      <c r="F269" s="125"/>
      <c r="G269" s="125"/>
      <c r="H269" s="125"/>
      <c r="I269" s="125"/>
      <c r="J269" s="125"/>
      <c r="K269" s="125"/>
      <c r="L269" s="125"/>
      <c r="M269" s="125"/>
      <c r="N269" s="125"/>
      <c r="O269" s="125"/>
      <c r="P269" s="125"/>
    </row>
    <row r="270" spans="2:16">
      <c r="B270" s="124"/>
      <c r="C270" s="124"/>
      <c r="D270" s="125"/>
      <c r="E270" s="125"/>
      <c r="F270" s="125"/>
      <c r="G270" s="125"/>
      <c r="H270" s="125"/>
      <c r="I270" s="125"/>
      <c r="J270" s="125"/>
      <c r="K270" s="125"/>
      <c r="L270" s="125"/>
      <c r="M270" s="125"/>
      <c r="N270" s="125"/>
      <c r="O270" s="125"/>
      <c r="P270" s="125"/>
    </row>
    <row r="271" spans="2:16">
      <c r="B271" s="124"/>
      <c r="C271" s="124"/>
      <c r="D271" s="125"/>
      <c r="E271" s="125"/>
      <c r="F271" s="125"/>
      <c r="G271" s="125"/>
      <c r="H271" s="125"/>
      <c r="I271" s="125"/>
      <c r="J271" s="125"/>
      <c r="K271" s="125"/>
      <c r="L271" s="125"/>
      <c r="M271" s="125"/>
      <c r="N271" s="125"/>
      <c r="O271" s="125"/>
      <c r="P271" s="125"/>
    </row>
    <row r="272" spans="2:16">
      <c r="B272" s="124"/>
      <c r="C272" s="124"/>
      <c r="D272" s="125"/>
      <c r="E272" s="125"/>
      <c r="F272" s="125"/>
      <c r="G272" s="125"/>
      <c r="H272" s="125"/>
      <c r="I272" s="125"/>
      <c r="J272" s="125"/>
      <c r="K272" s="125"/>
      <c r="L272" s="125"/>
      <c r="M272" s="125"/>
      <c r="N272" s="125"/>
      <c r="O272" s="125"/>
      <c r="P272" s="125"/>
    </row>
    <row r="273" spans="2:16">
      <c r="B273" s="124"/>
      <c r="C273" s="124"/>
      <c r="D273" s="125"/>
      <c r="E273" s="125"/>
      <c r="F273" s="125"/>
      <c r="G273" s="125"/>
      <c r="H273" s="125"/>
      <c r="I273" s="125"/>
      <c r="J273" s="125"/>
      <c r="K273" s="125"/>
      <c r="L273" s="125"/>
      <c r="M273" s="125"/>
      <c r="N273" s="125"/>
      <c r="O273" s="125"/>
      <c r="P273" s="125"/>
    </row>
    <row r="274" spans="2:16">
      <c r="B274" s="124"/>
      <c r="C274" s="124"/>
      <c r="D274" s="125"/>
      <c r="E274" s="125"/>
      <c r="F274" s="125"/>
      <c r="G274" s="125"/>
      <c r="H274" s="125"/>
      <c r="I274" s="125"/>
      <c r="J274" s="125"/>
      <c r="K274" s="125"/>
      <c r="L274" s="125"/>
      <c r="M274" s="125"/>
      <c r="N274" s="125"/>
      <c r="O274" s="125"/>
      <c r="P274" s="125"/>
    </row>
    <row r="275" spans="2:16">
      <c r="B275" s="124"/>
      <c r="C275" s="124"/>
      <c r="D275" s="125"/>
      <c r="E275" s="125"/>
      <c r="F275" s="125"/>
      <c r="G275" s="125"/>
      <c r="H275" s="125"/>
      <c r="I275" s="125"/>
      <c r="J275" s="125"/>
      <c r="K275" s="125"/>
      <c r="L275" s="125"/>
      <c r="M275" s="125"/>
      <c r="N275" s="125"/>
      <c r="O275" s="125"/>
      <c r="P275" s="125"/>
    </row>
    <row r="276" spans="2:16">
      <c r="B276" s="124"/>
      <c r="C276" s="124"/>
      <c r="D276" s="125"/>
      <c r="E276" s="125"/>
      <c r="F276" s="125"/>
      <c r="G276" s="125"/>
      <c r="H276" s="125"/>
      <c r="I276" s="125"/>
      <c r="J276" s="125"/>
      <c r="K276" s="125"/>
      <c r="L276" s="125"/>
      <c r="M276" s="125"/>
      <c r="N276" s="125"/>
      <c r="O276" s="125"/>
      <c r="P276" s="125"/>
    </row>
    <row r="277" spans="2:16">
      <c r="B277" s="124"/>
      <c r="C277" s="124"/>
      <c r="D277" s="125"/>
      <c r="E277" s="125"/>
      <c r="F277" s="125"/>
      <c r="G277" s="125"/>
      <c r="H277" s="125"/>
      <c r="I277" s="125"/>
      <c r="J277" s="125"/>
      <c r="K277" s="125"/>
      <c r="L277" s="125"/>
      <c r="M277" s="125"/>
      <c r="N277" s="125"/>
      <c r="O277" s="125"/>
      <c r="P277" s="125"/>
    </row>
    <row r="278" spans="2:16">
      <c r="B278" s="124"/>
      <c r="C278" s="124"/>
      <c r="D278" s="125"/>
      <c r="E278" s="125"/>
      <c r="F278" s="125"/>
      <c r="G278" s="125"/>
      <c r="H278" s="125"/>
      <c r="I278" s="125"/>
      <c r="J278" s="125"/>
      <c r="K278" s="125"/>
      <c r="L278" s="125"/>
      <c r="M278" s="125"/>
      <c r="N278" s="125"/>
      <c r="O278" s="125"/>
      <c r="P278" s="125"/>
    </row>
    <row r="279" spans="2:16">
      <c r="B279" s="124"/>
      <c r="C279" s="124"/>
      <c r="D279" s="125"/>
      <c r="E279" s="125"/>
      <c r="F279" s="125"/>
      <c r="G279" s="125"/>
      <c r="H279" s="125"/>
      <c r="I279" s="125"/>
      <c r="J279" s="125"/>
      <c r="K279" s="125"/>
      <c r="L279" s="125"/>
      <c r="M279" s="125"/>
      <c r="N279" s="125"/>
      <c r="O279" s="125"/>
      <c r="P279" s="125"/>
    </row>
    <row r="280" spans="2:16">
      <c r="B280" s="124"/>
      <c r="C280" s="124"/>
      <c r="D280" s="125"/>
      <c r="E280" s="125"/>
      <c r="F280" s="125"/>
      <c r="G280" s="125"/>
      <c r="H280" s="125"/>
      <c r="I280" s="125"/>
      <c r="J280" s="125"/>
      <c r="K280" s="125"/>
      <c r="L280" s="125"/>
      <c r="M280" s="125"/>
      <c r="N280" s="125"/>
      <c r="O280" s="125"/>
      <c r="P280" s="125"/>
    </row>
    <row r="281" spans="2:16">
      <c r="B281" s="124"/>
      <c r="C281" s="124"/>
      <c r="D281" s="125"/>
      <c r="E281" s="125"/>
      <c r="F281" s="125"/>
      <c r="G281" s="125"/>
      <c r="H281" s="125"/>
      <c r="I281" s="125"/>
      <c r="J281" s="125"/>
      <c r="K281" s="125"/>
      <c r="L281" s="125"/>
      <c r="M281" s="125"/>
      <c r="N281" s="125"/>
      <c r="O281" s="125"/>
      <c r="P281" s="125"/>
    </row>
    <row r="282" spans="2:16">
      <c r="B282" s="124"/>
      <c r="C282" s="124"/>
      <c r="D282" s="125"/>
      <c r="E282" s="125"/>
      <c r="F282" s="125"/>
      <c r="G282" s="125"/>
      <c r="H282" s="125"/>
      <c r="I282" s="125"/>
      <c r="J282" s="125"/>
      <c r="K282" s="125"/>
      <c r="L282" s="125"/>
      <c r="M282" s="125"/>
      <c r="N282" s="125"/>
      <c r="O282" s="125"/>
      <c r="P282" s="125"/>
    </row>
    <row r="283" spans="2:16">
      <c r="B283" s="124"/>
      <c r="C283" s="124"/>
      <c r="D283" s="125"/>
      <c r="E283" s="125"/>
      <c r="F283" s="125"/>
      <c r="G283" s="125"/>
      <c r="H283" s="125"/>
      <c r="I283" s="125"/>
      <c r="J283" s="125"/>
      <c r="K283" s="125"/>
      <c r="L283" s="125"/>
      <c r="M283" s="125"/>
      <c r="N283" s="125"/>
      <c r="O283" s="125"/>
      <c r="P283" s="125"/>
    </row>
    <row r="284" spans="2:16">
      <c r="B284" s="124"/>
      <c r="C284" s="124"/>
      <c r="D284" s="125"/>
      <c r="E284" s="125"/>
      <c r="F284" s="125"/>
      <c r="G284" s="125"/>
      <c r="H284" s="125"/>
      <c r="I284" s="125"/>
      <c r="J284" s="125"/>
      <c r="K284" s="125"/>
      <c r="L284" s="125"/>
      <c r="M284" s="125"/>
      <c r="N284" s="125"/>
      <c r="O284" s="125"/>
      <c r="P284" s="125"/>
    </row>
    <row r="285" spans="2:16">
      <c r="B285" s="124"/>
      <c r="C285" s="124"/>
      <c r="D285" s="125"/>
      <c r="E285" s="125"/>
      <c r="F285" s="125"/>
      <c r="G285" s="125"/>
      <c r="H285" s="125"/>
      <c r="I285" s="125"/>
      <c r="J285" s="125"/>
      <c r="K285" s="125"/>
      <c r="L285" s="125"/>
      <c r="M285" s="125"/>
      <c r="N285" s="125"/>
      <c r="O285" s="125"/>
      <c r="P285" s="125"/>
    </row>
    <row r="286" spans="2:16">
      <c r="B286" s="124"/>
      <c r="C286" s="124"/>
      <c r="D286" s="125"/>
      <c r="E286" s="125"/>
      <c r="F286" s="125"/>
      <c r="G286" s="125"/>
      <c r="H286" s="125"/>
      <c r="I286" s="125"/>
      <c r="J286" s="125"/>
      <c r="K286" s="125"/>
      <c r="L286" s="125"/>
      <c r="M286" s="125"/>
      <c r="N286" s="125"/>
      <c r="O286" s="125"/>
      <c r="P286" s="125"/>
    </row>
    <row r="287" spans="2:16">
      <c r="B287" s="124"/>
      <c r="C287" s="124"/>
      <c r="D287" s="125"/>
      <c r="E287" s="125"/>
      <c r="F287" s="125"/>
      <c r="G287" s="125"/>
      <c r="H287" s="125"/>
      <c r="I287" s="125"/>
      <c r="J287" s="125"/>
      <c r="K287" s="125"/>
      <c r="L287" s="125"/>
      <c r="M287" s="125"/>
      <c r="N287" s="125"/>
      <c r="O287" s="125"/>
      <c r="P287" s="125"/>
    </row>
    <row r="288" spans="2:16">
      <c r="B288" s="124"/>
      <c r="C288" s="124"/>
      <c r="D288" s="125"/>
      <c r="E288" s="125"/>
      <c r="F288" s="125"/>
      <c r="G288" s="125"/>
      <c r="H288" s="125"/>
      <c r="I288" s="125"/>
      <c r="J288" s="125"/>
      <c r="K288" s="125"/>
      <c r="L288" s="125"/>
      <c r="M288" s="125"/>
      <c r="N288" s="125"/>
      <c r="O288" s="125"/>
      <c r="P288" s="125"/>
    </row>
    <row r="289" spans="2:16">
      <c r="B289" s="124"/>
      <c r="C289" s="124"/>
      <c r="D289" s="125"/>
      <c r="E289" s="125"/>
      <c r="F289" s="125"/>
      <c r="G289" s="125"/>
      <c r="H289" s="125"/>
      <c r="I289" s="125"/>
      <c r="J289" s="125"/>
      <c r="K289" s="125"/>
      <c r="L289" s="125"/>
      <c r="M289" s="125"/>
      <c r="N289" s="125"/>
      <c r="O289" s="125"/>
      <c r="P289" s="125"/>
    </row>
    <row r="290" spans="2:16">
      <c r="B290" s="124"/>
      <c r="C290" s="124"/>
      <c r="D290" s="125"/>
      <c r="E290" s="125"/>
      <c r="F290" s="125"/>
      <c r="G290" s="125"/>
      <c r="H290" s="125"/>
      <c r="I290" s="125"/>
      <c r="J290" s="125"/>
      <c r="K290" s="125"/>
      <c r="L290" s="125"/>
      <c r="M290" s="125"/>
      <c r="N290" s="125"/>
      <c r="O290" s="125"/>
      <c r="P290" s="125"/>
    </row>
    <row r="291" spans="2:16">
      <c r="B291" s="124"/>
      <c r="C291" s="124"/>
      <c r="D291" s="125"/>
      <c r="E291" s="125"/>
      <c r="F291" s="125"/>
      <c r="G291" s="125"/>
      <c r="H291" s="125"/>
      <c r="I291" s="125"/>
      <c r="J291" s="125"/>
      <c r="K291" s="125"/>
      <c r="L291" s="125"/>
      <c r="M291" s="125"/>
      <c r="N291" s="125"/>
      <c r="O291" s="125"/>
      <c r="P291" s="125"/>
    </row>
    <row r="292" spans="2:16">
      <c r="B292" s="124"/>
      <c r="C292" s="124"/>
      <c r="D292" s="125"/>
      <c r="E292" s="125"/>
      <c r="F292" s="125"/>
      <c r="G292" s="125"/>
      <c r="H292" s="125"/>
      <c r="I292" s="125"/>
      <c r="J292" s="125"/>
      <c r="K292" s="125"/>
      <c r="L292" s="125"/>
      <c r="M292" s="125"/>
      <c r="N292" s="125"/>
      <c r="O292" s="125"/>
      <c r="P292" s="125"/>
    </row>
    <row r="293" spans="2:16">
      <c r="B293" s="124"/>
      <c r="C293" s="124"/>
      <c r="D293" s="125"/>
      <c r="E293" s="125"/>
      <c r="F293" s="125"/>
      <c r="G293" s="125"/>
      <c r="H293" s="125"/>
      <c r="I293" s="125"/>
      <c r="J293" s="125"/>
      <c r="K293" s="125"/>
      <c r="L293" s="125"/>
      <c r="M293" s="125"/>
      <c r="N293" s="125"/>
      <c r="O293" s="125"/>
      <c r="P293" s="125"/>
    </row>
    <row r="294" spans="2:16">
      <c r="B294" s="124"/>
      <c r="C294" s="124"/>
      <c r="D294" s="125"/>
      <c r="E294" s="125"/>
      <c r="F294" s="125"/>
      <c r="G294" s="125"/>
      <c r="H294" s="125"/>
      <c r="I294" s="125"/>
      <c r="J294" s="125"/>
      <c r="K294" s="125"/>
      <c r="L294" s="125"/>
      <c r="M294" s="125"/>
      <c r="N294" s="125"/>
      <c r="O294" s="125"/>
      <c r="P294" s="125"/>
    </row>
    <row r="295" spans="2:16">
      <c r="B295" s="124"/>
      <c r="C295" s="124"/>
      <c r="D295" s="125"/>
      <c r="E295" s="125"/>
      <c r="F295" s="125"/>
      <c r="G295" s="125"/>
      <c r="H295" s="125"/>
      <c r="I295" s="125"/>
      <c r="J295" s="125"/>
      <c r="K295" s="125"/>
      <c r="L295" s="125"/>
      <c r="M295" s="125"/>
      <c r="N295" s="125"/>
      <c r="O295" s="125"/>
      <c r="P295" s="125"/>
    </row>
    <row r="296" spans="2:16">
      <c r="B296" s="124"/>
      <c r="C296" s="124"/>
      <c r="D296" s="125"/>
      <c r="E296" s="125"/>
      <c r="F296" s="125"/>
      <c r="G296" s="125"/>
      <c r="H296" s="125"/>
      <c r="I296" s="125"/>
      <c r="J296" s="125"/>
      <c r="K296" s="125"/>
      <c r="L296" s="125"/>
      <c r="M296" s="125"/>
      <c r="N296" s="125"/>
      <c r="O296" s="125"/>
      <c r="P296" s="125"/>
    </row>
    <row r="297" spans="2:16">
      <c r="B297" s="124"/>
      <c r="C297" s="124"/>
      <c r="D297" s="125"/>
      <c r="E297" s="125"/>
      <c r="F297" s="125"/>
      <c r="G297" s="125"/>
      <c r="H297" s="125"/>
      <c r="I297" s="125"/>
      <c r="J297" s="125"/>
      <c r="K297" s="125"/>
      <c r="L297" s="125"/>
      <c r="M297" s="125"/>
      <c r="N297" s="125"/>
      <c r="O297" s="125"/>
      <c r="P297" s="125"/>
    </row>
    <row r="298" spans="2:16">
      <c r="B298" s="124"/>
      <c r="C298" s="124"/>
      <c r="D298" s="125"/>
      <c r="E298" s="125"/>
      <c r="F298" s="125"/>
      <c r="G298" s="125"/>
      <c r="H298" s="125"/>
      <c r="I298" s="125"/>
      <c r="J298" s="125"/>
      <c r="K298" s="125"/>
      <c r="L298" s="125"/>
      <c r="M298" s="125"/>
      <c r="N298" s="125"/>
      <c r="O298" s="125"/>
      <c r="P298" s="125"/>
    </row>
    <row r="299" spans="2:16">
      <c r="B299" s="124"/>
      <c r="C299" s="124"/>
      <c r="D299" s="125"/>
      <c r="E299" s="125"/>
      <c r="F299" s="125"/>
      <c r="G299" s="125"/>
      <c r="H299" s="125"/>
      <c r="I299" s="125"/>
      <c r="J299" s="125"/>
      <c r="K299" s="125"/>
      <c r="L299" s="125"/>
      <c r="M299" s="125"/>
      <c r="N299" s="125"/>
      <c r="O299" s="125"/>
      <c r="P299" s="125"/>
    </row>
    <row r="300" spans="2:16">
      <c r="B300" s="124"/>
      <c r="C300" s="124"/>
      <c r="D300" s="125"/>
      <c r="E300" s="125"/>
      <c r="F300" s="125"/>
      <c r="G300" s="125"/>
      <c r="H300" s="125"/>
      <c r="I300" s="125"/>
      <c r="J300" s="125"/>
      <c r="K300" s="125"/>
      <c r="L300" s="125"/>
      <c r="M300" s="125"/>
      <c r="N300" s="125"/>
      <c r="O300" s="125"/>
      <c r="P300" s="125"/>
    </row>
    <row r="301" spans="2:16">
      <c r="B301" s="124"/>
      <c r="C301" s="124"/>
      <c r="D301" s="125"/>
      <c r="E301" s="125"/>
      <c r="F301" s="125"/>
      <c r="G301" s="125"/>
      <c r="H301" s="125"/>
      <c r="I301" s="125"/>
      <c r="J301" s="125"/>
      <c r="K301" s="125"/>
      <c r="L301" s="125"/>
      <c r="M301" s="125"/>
      <c r="N301" s="125"/>
      <c r="O301" s="125"/>
      <c r="P301" s="125"/>
    </row>
    <row r="302" spans="2:16">
      <c r="B302" s="124"/>
      <c r="C302" s="124"/>
      <c r="D302" s="125"/>
      <c r="E302" s="125"/>
      <c r="F302" s="125"/>
      <c r="G302" s="125"/>
      <c r="H302" s="125"/>
      <c r="I302" s="125"/>
      <c r="J302" s="125"/>
      <c r="K302" s="125"/>
      <c r="L302" s="125"/>
      <c r="M302" s="125"/>
      <c r="N302" s="125"/>
      <c r="O302" s="125"/>
      <c r="P302" s="125"/>
    </row>
    <row r="303" spans="2:16">
      <c r="B303" s="124"/>
      <c r="C303" s="124"/>
      <c r="D303" s="125"/>
      <c r="E303" s="125"/>
      <c r="F303" s="125"/>
      <c r="G303" s="125"/>
      <c r="H303" s="125"/>
      <c r="I303" s="125"/>
      <c r="J303" s="125"/>
      <c r="K303" s="125"/>
      <c r="L303" s="125"/>
      <c r="M303" s="125"/>
      <c r="N303" s="125"/>
      <c r="O303" s="125"/>
      <c r="P303" s="125"/>
    </row>
    <row r="304" spans="2:16">
      <c r="B304" s="124"/>
      <c r="C304" s="124"/>
      <c r="D304" s="125"/>
      <c r="E304" s="125"/>
      <c r="F304" s="125"/>
      <c r="G304" s="125"/>
      <c r="H304" s="125"/>
      <c r="I304" s="125"/>
      <c r="J304" s="125"/>
      <c r="K304" s="125"/>
      <c r="L304" s="125"/>
      <c r="M304" s="125"/>
      <c r="N304" s="125"/>
      <c r="O304" s="125"/>
      <c r="P304" s="125"/>
    </row>
    <row r="305" spans="2:16">
      <c r="B305" s="124"/>
      <c r="C305" s="124"/>
      <c r="D305" s="125"/>
      <c r="E305" s="125"/>
      <c r="F305" s="125"/>
      <c r="G305" s="125"/>
      <c r="H305" s="125"/>
      <c r="I305" s="125"/>
      <c r="J305" s="125"/>
      <c r="K305" s="125"/>
      <c r="L305" s="125"/>
      <c r="M305" s="125"/>
      <c r="N305" s="125"/>
      <c r="O305" s="125"/>
      <c r="P305" s="125"/>
    </row>
    <row r="306" spans="2:16">
      <c r="B306" s="124"/>
      <c r="C306" s="124"/>
      <c r="D306" s="125"/>
      <c r="E306" s="125"/>
      <c r="F306" s="125"/>
      <c r="G306" s="125"/>
      <c r="H306" s="125"/>
      <c r="I306" s="125"/>
      <c r="J306" s="125"/>
      <c r="K306" s="125"/>
      <c r="L306" s="125"/>
      <c r="M306" s="125"/>
      <c r="N306" s="125"/>
      <c r="O306" s="125"/>
      <c r="P306" s="125"/>
    </row>
    <row r="307" spans="2:16">
      <c r="B307" s="124"/>
      <c r="C307" s="124"/>
      <c r="D307" s="125"/>
      <c r="E307" s="125"/>
      <c r="F307" s="125"/>
      <c r="G307" s="125"/>
      <c r="H307" s="125"/>
      <c r="I307" s="125"/>
      <c r="J307" s="125"/>
      <c r="K307" s="125"/>
      <c r="L307" s="125"/>
      <c r="M307" s="125"/>
      <c r="N307" s="125"/>
      <c r="O307" s="125"/>
      <c r="P307" s="125"/>
    </row>
    <row r="308" spans="2:16">
      <c r="B308" s="124"/>
      <c r="C308" s="124"/>
      <c r="D308" s="125"/>
      <c r="E308" s="125"/>
      <c r="F308" s="125"/>
      <c r="G308" s="125"/>
      <c r="H308" s="125"/>
      <c r="I308" s="125"/>
      <c r="J308" s="125"/>
      <c r="K308" s="125"/>
      <c r="L308" s="125"/>
      <c r="M308" s="125"/>
      <c r="N308" s="125"/>
      <c r="O308" s="125"/>
      <c r="P308" s="125"/>
    </row>
    <row r="309" spans="2:16">
      <c r="B309" s="124"/>
      <c r="C309" s="124"/>
      <c r="D309" s="125"/>
      <c r="E309" s="125"/>
      <c r="F309" s="125"/>
      <c r="G309" s="125"/>
      <c r="H309" s="125"/>
      <c r="I309" s="125"/>
      <c r="J309" s="125"/>
      <c r="K309" s="125"/>
      <c r="L309" s="125"/>
      <c r="M309" s="125"/>
      <c r="N309" s="125"/>
      <c r="O309" s="125"/>
      <c r="P309" s="125"/>
    </row>
    <row r="310" spans="2:16">
      <c r="B310" s="124"/>
      <c r="C310" s="124"/>
      <c r="D310" s="125"/>
      <c r="E310" s="125"/>
      <c r="F310" s="125"/>
      <c r="G310" s="125"/>
      <c r="H310" s="125"/>
      <c r="I310" s="125"/>
      <c r="J310" s="125"/>
      <c r="K310" s="125"/>
      <c r="L310" s="125"/>
      <c r="M310" s="125"/>
      <c r="N310" s="125"/>
      <c r="O310" s="125"/>
      <c r="P310" s="125"/>
    </row>
    <row r="311" spans="2:16">
      <c r="B311" s="124"/>
      <c r="C311" s="124"/>
      <c r="D311" s="125"/>
      <c r="E311" s="125"/>
      <c r="F311" s="125"/>
      <c r="G311" s="125"/>
      <c r="H311" s="125"/>
      <c r="I311" s="125"/>
      <c r="J311" s="125"/>
      <c r="K311" s="125"/>
      <c r="L311" s="125"/>
      <c r="M311" s="125"/>
      <c r="N311" s="125"/>
      <c r="O311" s="125"/>
      <c r="P311" s="125"/>
    </row>
    <row r="312" spans="2:16">
      <c r="B312" s="124"/>
      <c r="C312" s="124"/>
      <c r="D312" s="125"/>
      <c r="E312" s="125"/>
      <c r="F312" s="125"/>
      <c r="G312" s="125"/>
      <c r="H312" s="125"/>
      <c r="I312" s="125"/>
      <c r="J312" s="125"/>
      <c r="K312" s="125"/>
      <c r="L312" s="125"/>
      <c r="M312" s="125"/>
      <c r="N312" s="125"/>
      <c r="O312" s="125"/>
      <c r="P312" s="125"/>
    </row>
    <row r="313" spans="2:16">
      <c r="B313" s="124"/>
      <c r="C313" s="124"/>
      <c r="D313" s="125"/>
      <c r="E313" s="125"/>
      <c r="F313" s="125"/>
      <c r="G313" s="125"/>
      <c r="H313" s="125"/>
      <c r="I313" s="125"/>
      <c r="J313" s="125"/>
      <c r="K313" s="125"/>
      <c r="L313" s="125"/>
      <c r="M313" s="125"/>
      <c r="N313" s="125"/>
      <c r="O313" s="125"/>
      <c r="P313" s="125"/>
    </row>
    <row r="314" spans="2:16">
      <c r="B314" s="124"/>
      <c r="C314" s="124"/>
      <c r="D314" s="125"/>
      <c r="E314" s="125"/>
      <c r="F314" s="125"/>
      <c r="G314" s="125"/>
      <c r="H314" s="125"/>
      <c r="I314" s="125"/>
      <c r="J314" s="125"/>
      <c r="K314" s="125"/>
      <c r="L314" s="125"/>
      <c r="M314" s="125"/>
      <c r="N314" s="125"/>
      <c r="O314" s="125"/>
      <c r="P314" s="125"/>
    </row>
    <row r="315" spans="2:16">
      <c r="B315" s="124"/>
      <c r="C315" s="124"/>
      <c r="D315" s="125"/>
      <c r="E315" s="125"/>
      <c r="F315" s="125"/>
      <c r="G315" s="125"/>
      <c r="H315" s="125"/>
      <c r="I315" s="125"/>
      <c r="J315" s="125"/>
      <c r="K315" s="125"/>
      <c r="L315" s="125"/>
      <c r="M315" s="125"/>
      <c r="N315" s="125"/>
      <c r="O315" s="125"/>
      <c r="P315" s="125"/>
    </row>
    <row r="316" spans="2:16">
      <c r="B316" s="124"/>
      <c r="C316" s="124"/>
      <c r="D316" s="125"/>
      <c r="E316" s="125"/>
      <c r="F316" s="125"/>
      <c r="G316" s="125"/>
      <c r="H316" s="125"/>
      <c r="I316" s="125"/>
      <c r="J316" s="125"/>
      <c r="K316" s="125"/>
      <c r="L316" s="125"/>
      <c r="M316" s="125"/>
      <c r="N316" s="125"/>
      <c r="O316" s="125"/>
      <c r="P316" s="125"/>
    </row>
    <row r="317" spans="2:16">
      <c r="B317" s="124"/>
      <c r="C317" s="124"/>
      <c r="D317" s="125"/>
      <c r="E317" s="125"/>
      <c r="F317" s="125"/>
      <c r="G317" s="125"/>
      <c r="H317" s="125"/>
      <c r="I317" s="125"/>
      <c r="J317" s="125"/>
      <c r="K317" s="125"/>
      <c r="L317" s="125"/>
      <c r="M317" s="125"/>
      <c r="N317" s="125"/>
      <c r="O317" s="125"/>
      <c r="P317" s="125"/>
    </row>
    <row r="318" spans="2:16">
      <c r="B318" s="124"/>
      <c r="C318" s="124"/>
      <c r="D318" s="125"/>
      <c r="E318" s="125"/>
      <c r="F318" s="125"/>
      <c r="G318" s="125"/>
      <c r="H318" s="125"/>
      <c r="I318" s="125"/>
      <c r="J318" s="125"/>
      <c r="K318" s="125"/>
      <c r="L318" s="125"/>
      <c r="M318" s="125"/>
      <c r="N318" s="125"/>
      <c r="O318" s="125"/>
      <c r="P318" s="125"/>
    </row>
    <row r="319" spans="2:16">
      <c r="B319" s="124"/>
      <c r="C319" s="124"/>
      <c r="D319" s="125"/>
      <c r="E319" s="125"/>
      <c r="F319" s="125"/>
      <c r="G319" s="125"/>
      <c r="H319" s="125"/>
      <c r="I319" s="125"/>
      <c r="J319" s="125"/>
      <c r="K319" s="125"/>
      <c r="L319" s="125"/>
      <c r="M319" s="125"/>
      <c r="N319" s="125"/>
      <c r="O319" s="125"/>
      <c r="P319" s="125"/>
    </row>
    <row r="320" spans="2:16">
      <c r="B320" s="124"/>
      <c r="C320" s="124"/>
      <c r="D320" s="125"/>
      <c r="E320" s="125"/>
      <c r="F320" s="125"/>
      <c r="G320" s="125"/>
      <c r="H320" s="125"/>
      <c r="I320" s="125"/>
      <c r="J320" s="125"/>
      <c r="K320" s="125"/>
      <c r="L320" s="125"/>
      <c r="M320" s="125"/>
      <c r="N320" s="125"/>
      <c r="O320" s="125"/>
      <c r="P320" s="125"/>
    </row>
    <row r="321" spans="2:16">
      <c r="B321" s="124"/>
      <c r="C321" s="124"/>
      <c r="D321" s="125"/>
      <c r="E321" s="125"/>
      <c r="F321" s="125"/>
      <c r="G321" s="125"/>
      <c r="H321" s="125"/>
      <c r="I321" s="125"/>
      <c r="J321" s="125"/>
      <c r="K321" s="125"/>
      <c r="L321" s="125"/>
      <c r="M321" s="125"/>
      <c r="N321" s="125"/>
      <c r="O321" s="125"/>
      <c r="P321" s="125"/>
    </row>
    <row r="322" spans="2:16">
      <c r="B322" s="124"/>
      <c r="C322" s="124"/>
      <c r="D322" s="125"/>
      <c r="E322" s="125"/>
      <c r="F322" s="125"/>
      <c r="G322" s="125"/>
      <c r="H322" s="125"/>
      <c r="I322" s="125"/>
      <c r="J322" s="125"/>
      <c r="K322" s="125"/>
      <c r="L322" s="125"/>
      <c r="M322" s="125"/>
      <c r="N322" s="125"/>
      <c r="O322" s="125"/>
      <c r="P322" s="125"/>
    </row>
    <row r="323" spans="2:16">
      <c r="B323" s="124"/>
      <c r="C323" s="124"/>
      <c r="D323" s="125"/>
      <c r="E323" s="125"/>
      <c r="F323" s="125"/>
      <c r="G323" s="125"/>
      <c r="H323" s="125"/>
      <c r="I323" s="125"/>
      <c r="J323" s="125"/>
      <c r="K323" s="125"/>
      <c r="L323" s="125"/>
      <c r="M323" s="125"/>
      <c r="N323" s="125"/>
      <c r="O323" s="125"/>
      <c r="P323" s="125"/>
    </row>
    <row r="324" spans="2:16">
      <c r="B324" s="124"/>
      <c r="C324" s="124"/>
      <c r="D324" s="125"/>
      <c r="E324" s="125"/>
      <c r="F324" s="125"/>
      <c r="G324" s="125"/>
      <c r="H324" s="125"/>
      <c r="I324" s="125"/>
      <c r="J324" s="125"/>
      <c r="K324" s="125"/>
      <c r="L324" s="125"/>
      <c r="M324" s="125"/>
      <c r="N324" s="125"/>
      <c r="O324" s="125"/>
      <c r="P324" s="125"/>
    </row>
    <row r="325" spans="2:16">
      <c r="B325" s="124"/>
      <c r="C325" s="124"/>
      <c r="D325" s="125"/>
      <c r="E325" s="125"/>
      <c r="F325" s="125"/>
      <c r="G325" s="125"/>
      <c r="H325" s="125"/>
      <c r="I325" s="125"/>
      <c r="J325" s="125"/>
      <c r="K325" s="125"/>
      <c r="L325" s="125"/>
      <c r="M325" s="125"/>
      <c r="N325" s="125"/>
      <c r="O325" s="125"/>
      <c r="P325" s="125"/>
    </row>
    <row r="326" spans="2:16">
      <c r="B326" s="124"/>
      <c r="C326" s="124"/>
      <c r="D326" s="125"/>
      <c r="E326" s="125"/>
      <c r="F326" s="125"/>
      <c r="G326" s="125"/>
      <c r="H326" s="125"/>
      <c r="I326" s="125"/>
      <c r="J326" s="125"/>
      <c r="K326" s="125"/>
      <c r="L326" s="125"/>
      <c r="M326" s="125"/>
      <c r="N326" s="125"/>
      <c r="O326" s="125"/>
      <c r="P326" s="125"/>
    </row>
    <row r="327" spans="2:16">
      <c r="B327" s="124"/>
      <c r="C327" s="124"/>
      <c r="D327" s="125"/>
      <c r="E327" s="125"/>
      <c r="F327" s="125"/>
      <c r="G327" s="125"/>
      <c r="H327" s="125"/>
      <c r="I327" s="125"/>
      <c r="J327" s="125"/>
      <c r="K327" s="125"/>
      <c r="L327" s="125"/>
      <c r="M327" s="125"/>
      <c r="N327" s="125"/>
      <c r="O327" s="125"/>
      <c r="P327" s="125"/>
    </row>
    <row r="328" spans="2:16">
      <c r="B328" s="124"/>
      <c r="C328" s="124"/>
      <c r="D328" s="125"/>
      <c r="E328" s="125"/>
      <c r="F328" s="125"/>
      <c r="G328" s="125"/>
      <c r="H328" s="125"/>
      <c r="I328" s="125"/>
      <c r="J328" s="125"/>
      <c r="K328" s="125"/>
      <c r="L328" s="125"/>
      <c r="M328" s="125"/>
      <c r="N328" s="125"/>
      <c r="O328" s="125"/>
      <c r="P328" s="125"/>
    </row>
    <row r="329" spans="2:16">
      <c r="B329" s="124"/>
      <c r="C329" s="124"/>
      <c r="D329" s="125"/>
      <c r="E329" s="125"/>
      <c r="F329" s="125"/>
      <c r="G329" s="125"/>
      <c r="H329" s="125"/>
      <c r="I329" s="125"/>
      <c r="J329" s="125"/>
      <c r="K329" s="125"/>
      <c r="L329" s="125"/>
      <c r="M329" s="125"/>
      <c r="N329" s="125"/>
      <c r="O329" s="125"/>
      <c r="P329" s="125"/>
    </row>
    <row r="330" spans="2:16">
      <c r="B330" s="124"/>
      <c r="C330" s="124"/>
      <c r="D330" s="125"/>
      <c r="E330" s="125"/>
      <c r="F330" s="125"/>
      <c r="G330" s="125"/>
      <c r="H330" s="125"/>
      <c r="I330" s="125"/>
      <c r="J330" s="125"/>
      <c r="K330" s="125"/>
      <c r="L330" s="125"/>
      <c r="M330" s="125"/>
      <c r="N330" s="125"/>
      <c r="O330" s="125"/>
      <c r="P330" s="125"/>
    </row>
    <row r="331" spans="2:16">
      <c r="B331" s="124"/>
      <c r="C331" s="124"/>
      <c r="D331" s="125"/>
      <c r="E331" s="125"/>
      <c r="F331" s="125"/>
      <c r="G331" s="125"/>
      <c r="H331" s="125"/>
      <c r="I331" s="125"/>
      <c r="J331" s="125"/>
      <c r="K331" s="125"/>
      <c r="L331" s="125"/>
      <c r="M331" s="125"/>
      <c r="N331" s="125"/>
      <c r="O331" s="125"/>
      <c r="P331" s="125"/>
    </row>
    <row r="332" spans="2:16">
      <c r="B332" s="124"/>
      <c r="C332" s="124"/>
      <c r="D332" s="125"/>
      <c r="E332" s="125"/>
      <c r="F332" s="125"/>
      <c r="G332" s="125"/>
      <c r="H332" s="125"/>
      <c r="I332" s="125"/>
      <c r="J332" s="125"/>
      <c r="K332" s="125"/>
      <c r="L332" s="125"/>
      <c r="M332" s="125"/>
      <c r="N332" s="125"/>
      <c r="O332" s="125"/>
      <c r="P332" s="125"/>
    </row>
    <row r="333" spans="2:16">
      <c r="B333" s="124"/>
      <c r="C333" s="124"/>
      <c r="D333" s="125"/>
      <c r="E333" s="125"/>
      <c r="F333" s="125"/>
      <c r="G333" s="125"/>
      <c r="H333" s="125"/>
      <c r="I333" s="125"/>
      <c r="J333" s="125"/>
      <c r="K333" s="125"/>
      <c r="L333" s="125"/>
      <c r="M333" s="125"/>
      <c r="N333" s="125"/>
      <c r="O333" s="125"/>
      <c r="P333" s="125"/>
    </row>
    <row r="334" spans="2:16">
      <c r="B334" s="124"/>
      <c r="C334" s="124"/>
      <c r="D334" s="125"/>
      <c r="E334" s="125"/>
      <c r="F334" s="125"/>
      <c r="G334" s="125"/>
      <c r="H334" s="125"/>
      <c r="I334" s="125"/>
      <c r="J334" s="125"/>
      <c r="K334" s="125"/>
      <c r="L334" s="125"/>
      <c r="M334" s="125"/>
      <c r="N334" s="125"/>
      <c r="O334" s="125"/>
      <c r="P334" s="125"/>
    </row>
    <row r="335" spans="2:16">
      <c r="B335" s="124"/>
      <c r="C335" s="124"/>
      <c r="D335" s="125"/>
      <c r="E335" s="125"/>
      <c r="F335" s="125"/>
      <c r="G335" s="125"/>
      <c r="H335" s="125"/>
      <c r="I335" s="125"/>
      <c r="J335" s="125"/>
      <c r="K335" s="125"/>
      <c r="L335" s="125"/>
      <c r="M335" s="125"/>
      <c r="N335" s="125"/>
      <c r="O335" s="125"/>
      <c r="P335" s="125"/>
    </row>
    <row r="336" spans="2:16">
      <c r="B336" s="124"/>
      <c r="C336" s="124"/>
      <c r="D336" s="125"/>
      <c r="E336" s="125"/>
      <c r="F336" s="125"/>
      <c r="G336" s="125"/>
      <c r="H336" s="125"/>
      <c r="I336" s="125"/>
      <c r="J336" s="125"/>
      <c r="K336" s="125"/>
      <c r="L336" s="125"/>
      <c r="M336" s="125"/>
      <c r="N336" s="125"/>
      <c r="O336" s="125"/>
      <c r="P336" s="125"/>
    </row>
    <row r="337" spans="2:16">
      <c r="B337" s="124"/>
      <c r="C337" s="124"/>
      <c r="D337" s="125"/>
      <c r="E337" s="125"/>
      <c r="F337" s="125"/>
      <c r="G337" s="125"/>
      <c r="H337" s="125"/>
      <c r="I337" s="125"/>
      <c r="J337" s="125"/>
      <c r="K337" s="125"/>
      <c r="L337" s="125"/>
      <c r="M337" s="125"/>
      <c r="N337" s="125"/>
      <c r="O337" s="125"/>
      <c r="P337" s="125"/>
    </row>
    <row r="338" spans="2:16">
      <c r="B338" s="124"/>
      <c r="C338" s="124"/>
      <c r="D338" s="125"/>
      <c r="E338" s="125"/>
      <c r="F338" s="125"/>
      <c r="G338" s="125"/>
      <c r="H338" s="125"/>
      <c r="I338" s="125"/>
      <c r="J338" s="125"/>
      <c r="K338" s="125"/>
      <c r="L338" s="125"/>
      <c r="M338" s="125"/>
      <c r="N338" s="125"/>
      <c r="O338" s="125"/>
      <c r="P338" s="125"/>
    </row>
    <row r="339" spans="2:16">
      <c r="B339" s="124"/>
      <c r="C339" s="124"/>
      <c r="D339" s="125"/>
      <c r="E339" s="125"/>
      <c r="F339" s="125"/>
      <c r="G339" s="125"/>
      <c r="H339" s="125"/>
      <c r="I339" s="125"/>
      <c r="J339" s="125"/>
      <c r="K339" s="125"/>
      <c r="L339" s="125"/>
      <c r="M339" s="125"/>
      <c r="N339" s="125"/>
      <c r="O339" s="125"/>
      <c r="P339" s="125"/>
    </row>
    <row r="340" spans="2:16">
      <c r="B340" s="124"/>
      <c r="C340" s="124"/>
      <c r="D340" s="125"/>
      <c r="E340" s="125"/>
      <c r="F340" s="125"/>
      <c r="G340" s="125"/>
      <c r="H340" s="125"/>
      <c r="I340" s="125"/>
      <c r="J340" s="125"/>
      <c r="K340" s="125"/>
      <c r="L340" s="125"/>
      <c r="M340" s="125"/>
      <c r="N340" s="125"/>
      <c r="O340" s="125"/>
      <c r="P340" s="125"/>
    </row>
    <row r="341" spans="2:16">
      <c r="B341" s="124"/>
      <c r="C341" s="124"/>
      <c r="D341" s="125"/>
      <c r="E341" s="125"/>
      <c r="F341" s="125"/>
      <c r="G341" s="125"/>
      <c r="H341" s="125"/>
      <c r="I341" s="125"/>
      <c r="J341" s="125"/>
      <c r="K341" s="125"/>
      <c r="L341" s="125"/>
      <c r="M341" s="125"/>
      <c r="N341" s="125"/>
      <c r="O341" s="125"/>
      <c r="P341" s="125"/>
    </row>
    <row r="342" spans="2:16">
      <c r="B342" s="124"/>
      <c r="C342" s="124"/>
      <c r="D342" s="125"/>
      <c r="E342" s="125"/>
      <c r="F342" s="125"/>
      <c r="G342" s="125"/>
      <c r="H342" s="125"/>
      <c r="I342" s="125"/>
      <c r="J342" s="125"/>
      <c r="K342" s="125"/>
      <c r="L342" s="125"/>
      <c r="M342" s="125"/>
      <c r="N342" s="125"/>
      <c r="O342" s="125"/>
      <c r="P342" s="125"/>
    </row>
    <row r="343" spans="2:16">
      <c r="B343" s="124"/>
      <c r="C343" s="124"/>
      <c r="D343" s="125"/>
      <c r="E343" s="125"/>
      <c r="F343" s="125"/>
      <c r="G343" s="125"/>
      <c r="H343" s="125"/>
      <c r="I343" s="125"/>
      <c r="J343" s="125"/>
      <c r="K343" s="125"/>
      <c r="L343" s="125"/>
      <c r="M343" s="125"/>
      <c r="N343" s="125"/>
      <c r="O343" s="125"/>
      <c r="P343" s="125"/>
    </row>
    <row r="344" spans="2:16">
      <c r="B344" s="124"/>
      <c r="C344" s="124"/>
      <c r="D344" s="125"/>
      <c r="E344" s="125"/>
      <c r="F344" s="125"/>
      <c r="G344" s="125"/>
      <c r="H344" s="125"/>
      <c r="I344" s="125"/>
      <c r="J344" s="125"/>
      <c r="K344" s="125"/>
      <c r="L344" s="125"/>
      <c r="M344" s="125"/>
      <c r="N344" s="125"/>
      <c r="O344" s="125"/>
      <c r="P344" s="125"/>
    </row>
    <row r="345" spans="2:16">
      <c r="B345" s="124"/>
      <c r="C345" s="124"/>
      <c r="D345" s="125"/>
      <c r="E345" s="125"/>
      <c r="F345" s="125"/>
      <c r="G345" s="125"/>
      <c r="H345" s="125"/>
      <c r="I345" s="125"/>
      <c r="J345" s="125"/>
      <c r="K345" s="125"/>
      <c r="L345" s="125"/>
      <c r="M345" s="125"/>
      <c r="N345" s="125"/>
      <c r="O345" s="125"/>
      <c r="P345" s="125"/>
    </row>
    <row r="346" spans="2:16">
      <c r="B346" s="124"/>
      <c r="C346" s="124"/>
      <c r="D346" s="125"/>
      <c r="E346" s="125"/>
      <c r="F346" s="125"/>
      <c r="G346" s="125"/>
      <c r="H346" s="125"/>
      <c r="I346" s="125"/>
      <c r="J346" s="125"/>
      <c r="K346" s="125"/>
      <c r="L346" s="125"/>
      <c r="M346" s="125"/>
      <c r="N346" s="125"/>
      <c r="O346" s="125"/>
      <c r="P346" s="125"/>
    </row>
    <row r="347" spans="2:16">
      <c r="B347" s="124"/>
      <c r="C347" s="124"/>
      <c r="D347" s="125"/>
      <c r="E347" s="125"/>
      <c r="F347" s="125"/>
      <c r="G347" s="125"/>
      <c r="H347" s="125"/>
      <c r="I347" s="125"/>
      <c r="J347" s="125"/>
      <c r="K347" s="125"/>
      <c r="L347" s="125"/>
      <c r="M347" s="125"/>
      <c r="N347" s="125"/>
      <c r="O347" s="125"/>
      <c r="P347" s="125"/>
    </row>
    <row r="348" spans="2:16">
      <c r="B348" s="124"/>
      <c r="C348" s="124"/>
      <c r="D348" s="125"/>
      <c r="E348" s="125"/>
      <c r="F348" s="125"/>
      <c r="G348" s="125"/>
      <c r="H348" s="125"/>
      <c r="I348" s="125"/>
      <c r="J348" s="125"/>
      <c r="K348" s="125"/>
      <c r="L348" s="125"/>
      <c r="M348" s="125"/>
      <c r="N348" s="125"/>
      <c r="O348" s="125"/>
      <c r="P348" s="125"/>
    </row>
    <row r="349" spans="2:16">
      <c r="B349" s="124"/>
      <c r="C349" s="124"/>
      <c r="D349" s="125"/>
      <c r="E349" s="125"/>
      <c r="F349" s="125"/>
      <c r="G349" s="125"/>
      <c r="H349" s="125"/>
      <c r="I349" s="125"/>
      <c r="J349" s="125"/>
      <c r="K349" s="125"/>
      <c r="L349" s="125"/>
      <c r="M349" s="125"/>
      <c r="N349" s="125"/>
      <c r="O349" s="125"/>
      <c r="P349" s="125"/>
    </row>
    <row r="350" spans="2:16">
      <c r="B350" s="124"/>
      <c r="C350" s="124"/>
      <c r="D350" s="125"/>
      <c r="E350" s="125"/>
      <c r="F350" s="125"/>
      <c r="G350" s="125"/>
      <c r="H350" s="125"/>
      <c r="I350" s="125"/>
      <c r="J350" s="125"/>
      <c r="K350" s="125"/>
      <c r="L350" s="125"/>
      <c r="M350" s="125"/>
      <c r="N350" s="125"/>
      <c r="O350" s="125"/>
      <c r="P350" s="125"/>
    </row>
    <row r="351" spans="2:16">
      <c r="B351" s="124"/>
      <c r="C351" s="124"/>
      <c r="D351" s="125"/>
      <c r="E351" s="125"/>
      <c r="F351" s="125"/>
      <c r="G351" s="125"/>
      <c r="H351" s="125"/>
      <c r="I351" s="125"/>
      <c r="J351" s="125"/>
      <c r="K351" s="125"/>
      <c r="L351" s="125"/>
      <c r="M351" s="125"/>
      <c r="N351" s="125"/>
      <c r="O351" s="125"/>
      <c r="P351" s="125"/>
    </row>
    <row r="352" spans="2:16">
      <c r="B352" s="124"/>
      <c r="C352" s="124"/>
      <c r="D352" s="125"/>
      <c r="E352" s="125"/>
      <c r="F352" s="125"/>
      <c r="G352" s="125"/>
      <c r="H352" s="125"/>
      <c r="I352" s="125"/>
      <c r="J352" s="125"/>
      <c r="K352" s="125"/>
      <c r="L352" s="125"/>
      <c r="M352" s="125"/>
      <c r="N352" s="125"/>
      <c r="O352" s="125"/>
      <c r="P352" s="125"/>
    </row>
    <row r="353" spans="2:16">
      <c r="B353" s="124"/>
      <c r="C353" s="124"/>
      <c r="D353" s="125"/>
      <c r="E353" s="125"/>
      <c r="F353" s="125"/>
      <c r="G353" s="125"/>
      <c r="H353" s="125"/>
      <c r="I353" s="125"/>
      <c r="J353" s="125"/>
      <c r="K353" s="125"/>
      <c r="L353" s="125"/>
      <c r="M353" s="125"/>
      <c r="N353" s="125"/>
      <c r="O353" s="125"/>
      <c r="P353" s="125"/>
    </row>
    <row r="354" spans="2:16">
      <c r="B354" s="124"/>
      <c r="C354" s="124"/>
      <c r="D354" s="125"/>
      <c r="E354" s="125"/>
      <c r="F354" s="125"/>
      <c r="G354" s="125"/>
      <c r="H354" s="125"/>
      <c r="I354" s="125"/>
      <c r="J354" s="125"/>
      <c r="K354" s="125"/>
      <c r="L354" s="125"/>
      <c r="M354" s="125"/>
      <c r="N354" s="125"/>
      <c r="O354" s="125"/>
      <c r="P354" s="125"/>
    </row>
    <row r="355" spans="2:16">
      <c r="B355" s="124"/>
      <c r="C355" s="124"/>
      <c r="D355" s="125"/>
      <c r="E355" s="125"/>
      <c r="F355" s="125"/>
      <c r="G355" s="125"/>
      <c r="H355" s="125"/>
      <c r="I355" s="125"/>
      <c r="J355" s="125"/>
      <c r="K355" s="125"/>
      <c r="L355" s="125"/>
      <c r="M355" s="125"/>
      <c r="N355" s="125"/>
      <c r="O355" s="125"/>
      <c r="P355" s="125"/>
    </row>
    <row r="356" spans="2:16">
      <c r="B356" s="124"/>
      <c r="C356" s="124"/>
      <c r="D356" s="125"/>
      <c r="E356" s="125"/>
      <c r="F356" s="125"/>
      <c r="G356" s="125"/>
      <c r="H356" s="125"/>
      <c r="I356" s="125"/>
      <c r="J356" s="125"/>
      <c r="K356" s="125"/>
      <c r="L356" s="125"/>
      <c r="M356" s="125"/>
      <c r="N356" s="125"/>
      <c r="O356" s="125"/>
      <c r="P356" s="125"/>
    </row>
    <row r="357" spans="2:16">
      <c r="B357" s="124"/>
      <c r="C357" s="124"/>
      <c r="D357" s="125"/>
      <c r="E357" s="125"/>
      <c r="F357" s="125"/>
      <c r="G357" s="125"/>
      <c r="H357" s="125"/>
      <c r="I357" s="125"/>
      <c r="J357" s="125"/>
      <c r="K357" s="125"/>
      <c r="L357" s="125"/>
      <c r="M357" s="125"/>
      <c r="N357" s="125"/>
      <c r="O357" s="125"/>
      <c r="P357" s="125"/>
    </row>
    <row r="358" spans="2:16">
      <c r="B358" s="124"/>
      <c r="C358" s="124"/>
      <c r="D358" s="125"/>
      <c r="E358" s="125"/>
      <c r="F358" s="125"/>
      <c r="G358" s="125"/>
      <c r="H358" s="125"/>
      <c r="I358" s="125"/>
      <c r="J358" s="125"/>
      <c r="K358" s="125"/>
      <c r="L358" s="125"/>
      <c r="M358" s="125"/>
      <c r="N358" s="125"/>
      <c r="O358" s="125"/>
      <c r="P358" s="125"/>
    </row>
    <row r="359" spans="2:16">
      <c r="B359" s="124"/>
      <c r="C359" s="124"/>
      <c r="D359" s="125"/>
      <c r="E359" s="125"/>
      <c r="F359" s="125"/>
      <c r="G359" s="125"/>
      <c r="H359" s="125"/>
      <c r="I359" s="125"/>
      <c r="J359" s="125"/>
      <c r="K359" s="125"/>
      <c r="L359" s="125"/>
      <c r="M359" s="125"/>
      <c r="N359" s="125"/>
      <c r="O359" s="125"/>
      <c r="P359" s="125"/>
    </row>
    <row r="360" spans="2:16">
      <c r="B360" s="124"/>
      <c r="C360" s="124"/>
      <c r="D360" s="125"/>
      <c r="E360" s="125"/>
      <c r="F360" s="125"/>
      <c r="G360" s="125"/>
      <c r="H360" s="125"/>
      <c r="I360" s="125"/>
      <c r="J360" s="125"/>
      <c r="K360" s="125"/>
      <c r="L360" s="125"/>
      <c r="M360" s="125"/>
      <c r="N360" s="125"/>
      <c r="O360" s="125"/>
      <c r="P360" s="125"/>
    </row>
    <row r="361" spans="2:16">
      <c r="B361" s="124"/>
      <c r="C361" s="124"/>
      <c r="D361" s="125"/>
      <c r="E361" s="125"/>
      <c r="F361" s="125"/>
      <c r="G361" s="125"/>
      <c r="H361" s="125"/>
      <c r="I361" s="125"/>
      <c r="J361" s="125"/>
      <c r="K361" s="125"/>
      <c r="L361" s="125"/>
      <c r="M361" s="125"/>
      <c r="N361" s="125"/>
      <c r="O361" s="125"/>
      <c r="P361" s="125"/>
    </row>
    <row r="362" spans="2:16">
      <c r="B362" s="124"/>
      <c r="C362" s="124"/>
      <c r="D362" s="125"/>
      <c r="E362" s="125"/>
      <c r="F362" s="125"/>
      <c r="G362" s="125"/>
      <c r="H362" s="125"/>
      <c r="I362" s="125"/>
      <c r="J362" s="125"/>
      <c r="K362" s="125"/>
      <c r="L362" s="125"/>
      <c r="M362" s="125"/>
      <c r="N362" s="125"/>
      <c r="O362" s="125"/>
      <c r="P362" s="125"/>
    </row>
    <row r="363" spans="2:16">
      <c r="B363" s="124"/>
      <c r="C363" s="124"/>
      <c r="D363" s="125"/>
      <c r="E363" s="125"/>
      <c r="F363" s="125"/>
      <c r="G363" s="125"/>
      <c r="H363" s="125"/>
      <c r="I363" s="125"/>
      <c r="J363" s="125"/>
      <c r="K363" s="125"/>
      <c r="L363" s="125"/>
      <c r="M363" s="125"/>
      <c r="N363" s="125"/>
      <c r="O363" s="125"/>
      <c r="P363" s="125"/>
    </row>
    <row r="364" spans="2:16">
      <c r="B364" s="124"/>
      <c r="C364" s="124"/>
      <c r="D364" s="125"/>
      <c r="E364" s="125"/>
      <c r="F364" s="125"/>
      <c r="G364" s="125"/>
      <c r="H364" s="125"/>
      <c r="I364" s="125"/>
      <c r="J364" s="125"/>
      <c r="K364" s="125"/>
      <c r="L364" s="125"/>
      <c r="M364" s="125"/>
      <c r="N364" s="125"/>
      <c r="O364" s="125"/>
      <c r="P364" s="125"/>
    </row>
    <row r="365" spans="2:16">
      <c r="B365" s="124"/>
      <c r="C365" s="124"/>
      <c r="D365" s="125"/>
      <c r="E365" s="125"/>
      <c r="F365" s="125"/>
      <c r="G365" s="125"/>
      <c r="H365" s="125"/>
      <c r="I365" s="125"/>
      <c r="J365" s="125"/>
      <c r="K365" s="125"/>
      <c r="L365" s="125"/>
      <c r="M365" s="125"/>
      <c r="N365" s="125"/>
      <c r="O365" s="125"/>
      <c r="P365" s="125"/>
    </row>
    <row r="366" spans="2:16">
      <c r="B366" s="124"/>
      <c r="C366" s="124"/>
      <c r="D366" s="125"/>
      <c r="E366" s="125"/>
      <c r="F366" s="125"/>
      <c r="G366" s="125"/>
      <c r="H366" s="125"/>
      <c r="I366" s="125"/>
      <c r="J366" s="125"/>
      <c r="K366" s="125"/>
      <c r="L366" s="125"/>
      <c r="M366" s="125"/>
      <c r="N366" s="125"/>
      <c r="O366" s="125"/>
      <c r="P366" s="125"/>
    </row>
    <row r="367" spans="2:16">
      <c r="B367" s="124"/>
      <c r="C367" s="124"/>
      <c r="D367" s="125"/>
      <c r="E367" s="125"/>
      <c r="F367" s="125"/>
      <c r="G367" s="125"/>
      <c r="H367" s="125"/>
      <c r="I367" s="125"/>
      <c r="J367" s="125"/>
      <c r="K367" s="125"/>
      <c r="L367" s="125"/>
      <c r="M367" s="125"/>
      <c r="N367" s="125"/>
      <c r="O367" s="125"/>
      <c r="P367" s="125"/>
    </row>
    <row r="368" spans="2:16">
      <c r="B368" s="124"/>
      <c r="C368" s="124"/>
      <c r="D368" s="125"/>
      <c r="E368" s="125"/>
      <c r="F368" s="125"/>
      <c r="G368" s="125"/>
      <c r="H368" s="125"/>
      <c r="I368" s="125"/>
      <c r="J368" s="125"/>
      <c r="K368" s="125"/>
      <c r="L368" s="125"/>
      <c r="M368" s="125"/>
      <c r="N368" s="125"/>
      <c r="O368" s="125"/>
      <c r="P368" s="125"/>
    </row>
    <row r="369" spans="2:16">
      <c r="B369" s="124"/>
      <c r="C369" s="124"/>
      <c r="D369" s="125"/>
      <c r="E369" s="125"/>
      <c r="F369" s="125"/>
      <c r="G369" s="125"/>
      <c r="H369" s="125"/>
      <c r="I369" s="125"/>
      <c r="J369" s="125"/>
      <c r="K369" s="125"/>
      <c r="L369" s="125"/>
      <c r="M369" s="125"/>
      <c r="N369" s="125"/>
      <c r="O369" s="125"/>
      <c r="P369" s="125"/>
    </row>
    <row r="370" spans="2:16">
      <c r="B370" s="124"/>
      <c r="C370" s="124"/>
      <c r="D370" s="125"/>
      <c r="E370" s="125"/>
      <c r="F370" s="125"/>
      <c r="G370" s="125"/>
      <c r="H370" s="125"/>
      <c r="I370" s="125"/>
      <c r="J370" s="125"/>
      <c r="K370" s="125"/>
      <c r="L370" s="125"/>
      <c r="M370" s="125"/>
      <c r="N370" s="125"/>
      <c r="O370" s="125"/>
      <c r="P370" s="125"/>
    </row>
    <row r="371" spans="2:16">
      <c r="B371" s="124"/>
      <c r="C371" s="124"/>
      <c r="D371" s="125"/>
      <c r="E371" s="125"/>
      <c r="F371" s="125"/>
      <c r="G371" s="125"/>
      <c r="H371" s="125"/>
      <c r="I371" s="125"/>
      <c r="J371" s="125"/>
      <c r="K371" s="125"/>
      <c r="L371" s="125"/>
      <c r="M371" s="125"/>
      <c r="N371" s="125"/>
      <c r="O371" s="125"/>
      <c r="P371" s="125"/>
    </row>
    <row r="372" spans="2:16">
      <c r="B372" s="124"/>
      <c r="C372" s="124"/>
      <c r="D372" s="125"/>
      <c r="E372" s="125"/>
      <c r="F372" s="125"/>
      <c r="G372" s="125"/>
      <c r="H372" s="125"/>
      <c r="I372" s="125"/>
      <c r="J372" s="125"/>
      <c r="K372" s="125"/>
      <c r="L372" s="125"/>
      <c r="M372" s="125"/>
      <c r="N372" s="125"/>
      <c r="O372" s="125"/>
      <c r="P372" s="125"/>
    </row>
    <row r="373" spans="2:16">
      <c r="B373" s="124"/>
      <c r="C373" s="124"/>
      <c r="D373" s="125"/>
      <c r="E373" s="125"/>
      <c r="F373" s="125"/>
      <c r="G373" s="125"/>
      <c r="H373" s="125"/>
      <c r="I373" s="125"/>
      <c r="J373" s="125"/>
      <c r="K373" s="125"/>
      <c r="L373" s="125"/>
      <c r="M373" s="125"/>
      <c r="N373" s="125"/>
      <c r="O373" s="125"/>
      <c r="P373" s="125"/>
    </row>
    <row r="374" spans="2:16">
      <c r="B374" s="124"/>
      <c r="C374" s="124"/>
      <c r="D374" s="125"/>
      <c r="E374" s="125"/>
      <c r="F374" s="125"/>
      <c r="G374" s="125"/>
      <c r="H374" s="125"/>
      <c r="I374" s="125"/>
      <c r="J374" s="125"/>
      <c r="K374" s="125"/>
      <c r="L374" s="125"/>
      <c r="M374" s="125"/>
      <c r="N374" s="125"/>
      <c r="O374" s="125"/>
      <c r="P374" s="125"/>
    </row>
    <row r="375" spans="2:16">
      <c r="B375" s="124"/>
      <c r="C375" s="124"/>
      <c r="D375" s="125"/>
      <c r="E375" s="125"/>
      <c r="F375" s="125"/>
      <c r="G375" s="125"/>
      <c r="H375" s="125"/>
      <c r="I375" s="125"/>
      <c r="J375" s="125"/>
      <c r="K375" s="125"/>
      <c r="L375" s="125"/>
      <c r="M375" s="125"/>
      <c r="N375" s="125"/>
      <c r="O375" s="125"/>
      <c r="P375" s="125"/>
    </row>
    <row r="376" spans="2:16">
      <c r="B376" s="124"/>
      <c r="C376" s="124"/>
      <c r="D376" s="125"/>
      <c r="E376" s="125"/>
      <c r="F376" s="125"/>
      <c r="G376" s="125"/>
      <c r="H376" s="125"/>
      <c r="I376" s="125"/>
      <c r="J376" s="125"/>
      <c r="K376" s="125"/>
      <c r="L376" s="125"/>
      <c r="M376" s="125"/>
      <c r="N376" s="125"/>
      <c r="O376" s="125"/>
      <c r="P376" s="125"/>
    </row>
    <row r="377" spans="2:16">
      <c r="B377" s="124"/>
      <c r="C377" s="124"/>
      <c r="D377" s="125"/>
      <c r="E377" s="125"/>
      <c r="F377" s="125"/>
      <c r="G377" s="125"/>
      <c r="H377" s="125"/>
      <c r="I377" s="125"/>
      <c r="J377" s="125"/>
      <c r="K377" s="125"/>
      <c r="L377" s="125"/>
      <c r="M377" s="125"/>
      <c r="N377" s="125"/>
      <c r="O377" s="125"/>
      <c r="P377" s="125"/>
    </row>
    <row r="378" spans="2:16">
      <c r="B378" s="124"/>
      <c r="C378" s="124"/>
      <c r="D378" s="125"/>
      <c r="E378" s="125"/>
      <c r="F378" s="125"/>
      <c r="G378" s="125"/>
      <c r="H378" s="125"/>
      <c r="I378" s="125"/>
      <c r="J378" s="125"/>
      <c r="K378" s="125"/>
      <c r="L378" s="125"/>
      <c r="M378" s="125"/>
      <c r="N378" s="125"/>
      <c r="O378" s="125"/>
      <c r="P378" s="125"/>
    </row>
    <row r="379" spans="2:16">
      <c r="B379" s="124"/>
      <c r="C379" s="124"/>
      <c r="D379" s="125"/>
      <c r="E379" s="125"/>
      <c r="F379" s="125"/>
      <c r="G379" s="125"/>
      <c r="H379" s="125"/>
      <c r="I379" s="125"/>
      <c r="J379" s="125"/>
      <c r="K379" s="125"/>
      <c r="L379" s="125"/>
      <c r="M379" s="125"/>
      <c r="N379" s="125"/>
      <c r="O379" s="125"/>
      <c r="P379" s="125"/>
    </row>
    <row r="380" spans="2:16">
      <c r="B380" s="124"/>
      <c r="C380" s="124"/>
      <c r="D380" s="125"/>
      <c r="E380" s="125"/>
      <c r="F380" s="125"/>
      <c r="G380" s="125"/>
      <c r="H380" s="125"/>
      <c r="I380" s="125"/>
      <c r="J380" s="125"/>
      <c r="K380" s="125"/>
      <c r="L380" s="125"/>
      <c r="M380" s="125"/>
      <c r="N380" s="125"/>
      <c r="O380" s="125"/>
      <c r="P380" s="125"/>
    </row>
    <row r="381" spans="2:16">
      <c r="B381" s="124"/>
      <c r="C381" s="124"/>
      <c r="D381" s="125"/>
      <c r="E381" s="125"/>
      <c r="F381" s="125"/>
      <c r="G381" s="125"/>
      <c r="H381" s="125"/>
      <c r="I381" s="125"/>
      <c r="J381" s="125"/>
      <c r="K381" s="125"/>
      <c r="L381" s="125"/>
      <c r="M381" s="125"/>
      <c r="N381" s="125"/>
      <c r="O381" s="125"/>
      <c r="P381" s="125"/>
    </row>
    <row r="382" spans="2:16">
      <c r="B382" s="124"/>
      <c r="C382" s="124"/>
      <c r="D382" s="125"/>
      <c r="E382" s="125"/>
      <c r="F382" s="125"/>
      <c r="G382" s="125"/>
      <c r="H382" s="125"/>
      <c r="I382" s="125"/>
      <c r="J382" s="125"/>
      <c r="K382" s="125"/>
      <c r="L382" s="125"/>
      <c r="M382" s="125"/>
      <c r="N382" s="125"/>
      <c r="O382" s="125"/>
      <c r="P382" s="125"/>
    </row>
    <row r="383" spans="2:16">
      <c r="B383" s="124"/>
      <c r="C383" s="124"/>
      <c r="D383" s="125"/>
      <c r="E383" s="125"/>
      <c r="F383" s="125"/>
      <c r="G383" s="125"/>
      <c r="H383" s="125"/>
      <c r="I383" s="125"/>
      <c r="J383" s="125"/>
      <c r="K383" s="125"/>
      <c r="L383" s="125"/>
      <c r="M383" s="125"/>
      <c r="N383" s="125"/>
      <c r="O383" s="125"/>
      <c r="P383" s="125"/>
    </row>
    <row r="384" spans="2:16">
      <c r="B384" s="124"/>
      <c r="C384" s="124"/>
      <c r="D384" s="125"/>
      <c r="E384" s="125"/>
      <c r="F384" s="125"/>
      <c r="G384" s="125"/>
      <c r="H384" s="125"/>
      <c r="I384" s="125"/>
      <c r="J384" s="125"/>
      <c r="K384" s="125"/>
      <c r="L384" s="125"/>
      <c r="M384" s="125"/>
      <c r="N384" s="125"/>
      <c r="O384" s="125"/>
      <c r="P384" s="125"/>
    </row>
    <row r="385" spans="2:16">
      <c r="B385" s="124"/>
      <c r="C385" s="124"/>
      <c r="D385" s="125"/>
      <c r="E385" s="125"/>
      <c r="F385" s="125"/>
      <c r="G385" s="125"/>
      <c r="H385" s="125"/>
      <c r="I385" s="125"/>
      <c r="J385" s="125"/>
      <c r="K385" s="125"/>
      <c r="L385" s="125"/>
      <c r="M385" s="125"/>
      <c r="N385" s="125"/>
      <c r="O385" s="125"/>
      <c r="P385" s="125"/>
    </row>
    <row r="386" spans="2:16">
      <c r="B386" s="124"/>
      <c r="C386" s="124"/>
      <c r="D386" s="125"/>
      <c r="E386" s="125"/>
      <c r="F386" s="125"/>
      <c r="G386" s="125"/>
      <c r="H386" s="125"/>
      <c r="I386" s="125"/>
      <c r="J386" s="125"/>
      <c r="K386" s="125"/>
      <c r="L386" s="125"/>
      <c r="M386" s="125"/>
      <c r="N386" s="125"/>
      <c r="O386" s="125"/>
      <c r="P386" s="125"/>
    </row>
    <row r="387" spans="2:16">
      <c r="B387" s="124"/>
      <c r="C387" s="124"/>
      <c r="D387" s="125"/>
      <c r="E387" s="125"/>
      <c r="F387" s="125"/>
      <c r="G387" s="125"/>
      <c r="H387" s="125"/>
      <c r="I387" s="125"/>
      <c r="J387" s="125"/>
      <c r="K387" s="125"/>
      <c r="L387" s="125"/>
      <c r="M387" s="125"/>
      <c r="N387" s="125"/>
      <c r="O387" s="125"/>
      <c r="P387" s="125"/>
    </row>
    <row r="388" spans="2:16">
      <c r="B388" s="124"/>
      <c r="C388" s="124"/>
      <c r="D388" s="125"/>
      <c r="E388" s="125"/>
      <c r="F388" s="125"/>
      <c r="G388" s="125"/>
      <c r="H388" s="125"/>
      <c r="I388" s="125"/>
      <c r="J388" s="125"/>
      <c r="K388" s="125"/>
      <c r="L388" s="125"/>
      <c r="M388" s="125"/>
      <c r="N388" s="125"/>
      <c r="O388" s="125"/>
      <c r="P388" s="125"/>
    </row>
    <row r="389" spans="2:16">
      <c r="B389" s="124"/>
      <c r="C389" s="124"/>
      <c r="D389" s="125"/>
      <c r="E389" s="125"/>
      <c r="F389" s="125"/>
      <c r="G389" s="125"/>
      <c r="H389" s="125"/>
      <c r="I389" s="125"/>
      <c r="J389" s="125"/>
      <c r="K389" s="125"/>
      <c r="L389" s="125"/>
      <c r="M389" s="125"/>
      <c r="N389" s="125"/>
      <c r="O389" s="125"/>
      <c r="P389" s="125"/>
    </row>
    <row r="390" spans="2:16">
      <c r="B390" s="124"/>
      <c r="C390" s="124"/>
      <c r="D390" s="125"/>
      <c r="E390" s="125"/>
      <c r="F390" s="125"/>
      <c r="G390" s="125"/>
      <c r="H390" s="125"/>
      <c r="I390" s="125"/>
      <c r="J390" s="125"/>
      <c r="K390" s="125"/>
      <c r="L390" s="125"/>
      <c r="M390" s="125"/>
      <c r="N390" s="125"/>
      <c r="O390" s="125"/>
      <c r="P390" s="125"/>
    </row>
    <row r="391" spans="2:16">
      <c r="B391" s="124"/>
      <c r="C391" s="124"/>
      <c r="D391" s="125"/>
      <c r="E391" s="125"/>
      <c r="F391" s="125"/>
      <c r="G391" s="125"/>
      <c r="H391" s="125"/>
      <c r="I391" s="125"/>
      <c r="J391" s="125"/>
      <c r="K391" s="125"/>
      <c r="L391" s="125"/>
      <c r="M391" s="125"/>
      <c r="N391" s="125"/>
      <c r="O391" s="125"/>
      <c r="P391" s="125"/>
    </row>
    <row r="392" spans="2:16">
      <c r="B392" s="124"/>
      <c r="C392" s="124"/>
      <c r="D392" s="125"/>
      <c r="E392" s="125"/>
      <c r="F392" s="125"/>
      <c r="G392" s="125"/>
      <c r="H392" s="125"/>
      <c r="I392" s="125"/>
      <c r="J392" s="125"/>
      <c r="K392" s="125"/>
      <c r="L392" s="125"/>
      <c r="M392" s="125"/>
      <c r="N392" s="125"/>
      <c r="O392" s="125"/>
      <c r="P392" s="125"/>
    </row>
    <row r="393" spans="2:16">
      <c r="B393" s="124"/>
      <c r="C393" s="124"/>
      <c r="D393" s="125"/>
      <c r="E393" s="125"/>
      <c r="F393" s="125"/>
      <c r="G393" s="125"/>
      <c r="H393" s="125"/>
      <c r="I393" s="125"/>
      <c r="J393" s="125"/>
      <c r="K393" s="125"/>
      <c r="L393" s="125"/>
      <c r="M393" s="125"/>
      <c r="N393" s="125"/>
      <c r="O393" s="125"/>
      <c r="P393" s="125"/>
    </row>
    <row r="394" spans="2:16">
      <c r="B394" s="124"/>
      <c r="C394" s="124"/>
      <c r="D394" s="125"/>
      <c r="E394" s="125"/>
      <c r="F394" s="125"/>
      <c r="G394" s="125"/>
      <c r="H394" s="125"/>
      <c r="I394" s="125"/>
      <c r="J394" s="125"/>
      <c r="K394" s="125"/>
      <c r="L394" s="125"/>
      <c r="M394" s="125"/>
      <c r="N394" s="125"/>
      <c r="O394" s="125"/>
      <c r="P394" s="125"/>
    </row>
    <row r="395" spans="2:16">
      <c r="B395" s="124"/>
      <c r="C395" s="124"/>
      <c r="D395" s="125"/>
      <c r="E395" s="125"/>
      <c r="F395" s="125"/>
      <c r="G395" s="125"/>
      <c r="H395" s="125"/>
      <c r="I395" s="125"/>
      <c r="J395" s="125"/>
      <c r="K395" s="125"/>
      <c r="L395" s="125"/>
      <c r="M395" s="125"/>
      <c r="N395" s="125"/>
      <c r="O395" s="125"/>
      <c r="P395" s="125"/>
    </row>
    <row r="396" spans="2:16">
      <c r="B396" s="124"/>
      <c r="C396" s="124"/>
      <c r="D396" s="125"/>
      <c r="E396" s="125"/>
      <c r="F396" s="125"/>
      <c r="G396" s="125"/>
      <c r="H396" s="125"/>
      <c r="I396" s="125"/>
      <c r="J396" s="125"/>
      <c r="K396" s="125"/>
      <c r="L396" s="125"/>
      <c r="M396" s="125"/>
      <c r="N396" s="125"/>
      <c r="O396" s="125"/>
      <c r="P396" s="125"/>
    </row>
    <row r="397" spans="2:16">
      <c r="B397" s="136"/>
      <c r="C397" s="124"/>
      <c r="D397" s="125"/>
      <c r="E397" s="125"/>
      <c r="F397" s="125"/>
      <c r="G397" s="125"/>
      <c r="H397" s="125"/>
      <c r="I397" s="125"/>
      <c r="J397" s="125"/>
      <c r="K397" s="125"/>
      <c r="L397" s="125"/>
      <c r="M397" s="125"/>
      <c r="N397" s="125"/>
      <c r="O397" s="125"/>
      <c r="P397" s="125"/>
    </row>
    <row r="398" spans="2:16">
      <c r="B398" s="136"/>
      <c r="C398" s="124"/>
      <c r="D398" s="125"/>
      <c r="E398" s="125"/>
      <c r="F398" s="125"/>
      <c r="G398" s="125"/>
      <c r="H398" s="125"/>
      <c r="I398" s="125"/>
      <c r="J398" s="125"/>
      <c r="K398" s="125"/>
      <c r="L398" s="125"/>
      <c r="M398" s="125"/>
      <c r="N398" s="125"/>
      <c r="O398" s="125"/>
      <c r="P398" s="125"/>
    </row>
    <row r="399" spans="2:16">
      <c r="B399" s="137"/>
      <c r="C399" s="124"/>
      <c r="D399" s="125"/>
      <c r="E399" s="125"/>
      <c r="F399" s="125"/>
      <c r="G399" s="125"/>
      <c r="H399" s="125"/>
      <c r="I399" s="125"/>
      <c r="J399" s="125"/>
      <c r="K399" s="125"/>
      <c r="L399" s="125"/>
      <c r="M399" s="125"/>
      <c r="N399" s="125"/>
      <c r="O399" s="125"/>
      <c r="P399" s="125"/>
    </row>
    <row r="400" spans="2:16">
      <c r="B400" s="124"/>
      <c r="C400" s="124"/>
      <c r="D400" s="125"/>
      <c r="E400" s="125"/>
      <c r="F400" s="125"/>
      <c r="G400" s="125"/>
      <c r="H400" s="125"/>
      <c r="I400" s="125"/>
      <c r="J400" s="125"/>
      <c r="K400" s="125"/>
      <c r="L400" s="125"/>
      <c r="M400" s="125"/>
      <c r="N400" s="125"/>
      <c r="O400" s="125"/>
      <c r="P400" s="125"/>
    </row>
    <row r="401" spans="2:16">
      <c r="B401" s="124"/>
      <c r="C401" s="124"/>
      <c r="D401" s="125"/>
      <c r="E401" s="125"/>
      <c r="F401" s="125"/>
      <c r="G401" s="125"/>
      <c r="H401" s="125"/>
      <c r="I401" s="125"/>
      <c r="J401" s="125"/>
      <c r="K401" s="125"/>
      <c r="L401" s="125"/>
      <c r="M401" s="125"/>
      <c r="N401" s="125"/>
      <c r="O401" s="125"/>
      <c r="P401" s="125"/>
    </row>
    <row r="402" spans="2:16">
      <c r="B402" s="124"/>
      <c r="C402" s="124"/>
      <c r="D402" s="125"/>
      <c r="E402" s="125"/>
      <c r="F402" s="125"/>
      <c r="G402" s="125"/>
      <c r="H402" s="125"/>
      <c r="I402" s="125"/>
      <c r="J402" s="125"/>
      <c r="K402" s="125"/>
      <c r="L402" s="125"/>
      <c r="M402" s="125"/>
      <c r="N402" s="125"/>
      <c r="O402" s="125"/>
      <c r="P402" s="125"/>
    </row>
    <row r="403" spans="2:16">
      <c r="B403" s="124"/>
      <c r="C403" s="124"/>
      <c r="D403" s="125"/>
      <c r="E403" s="125"/>
      <c r="F403" s="125"/>
      <c r="G403" s="125"/>
      <c r="H403" s="125"/>
      <c r="I403" s="125"/>
      <c r="J403" s="125"/>
      <c r="K403" s="125"/>
      <c r="L403" s="125"/>
      <c r="M403" s="125"/>
      <c r="N403" s="125"/>
      <c r="O403" s="125"/>
      <c r="P403" s="125"/>
    </row>
    <row r="404" spans="2:16">
      <c r="B404" s="124"/>
      <c r="C404" s="124"/>
      <c r="D404" s="125"/>
      <c r="E404" s="125"/>
      <c r="F404" s="125"/>
      <c r="G404" s="125"/>
      <c r="H404" s="125"/>
      <c r="I404" s="125"/>
      <c r="J404" s="125"/>
      <c r="K404" s="125"/>
      <c r="L404" s="125"/>
      <c r="M404" s="125"/>
      <c r="N404" s="125"/>
      <c r="O404" s="125"/>
      <c r="P404" s="125"/>
    </row>
    <row r="405" spans="2:16">
      <c r="B405" s="124"/>
      <c r="C405" s="124"/>
      <c r="D405" s="125"/>
      <c r="E405" s="125"/>
      <c r="F405" s="125"/>
      <c r="G405" s="125"/>
      <c r="H405" s="125"/>
      <c r="I405" s="125"/>
      <c r="J405" s="125"/>
      <c r="K405" s="125"/>
      <c r="L405" s="125"/>
      <c r="M405" s="125"/>
      <c r="N405" s="125"/>
      <c r="O405" s="125"/>
      <c r="P405" s="125"/>
    </row>
    <row r="406" spans="2:16">
      <c r="B406" s="124"/>
      <c r="C406" s="124"/>
      <c r="D406" s="125"/>
      <c r="E406" s="125"/>
      <c r="F406" s="125"/>
      <c r="G406" s="125"/>
      <c r="H406" s="125"/>
      <c r="I406" s="125"/>
      <c r="J406" s="125"/>
      <c r="K406" s="125"/>
      <c r="L406" s="125"/>
      <c r="M406" s="125"/>
      <c r="N406" s="125"/>
      <c r="O406" s="125"/>
      <c r="P406" s="125"/>
    </row>
    <row r="407" spans="2:16">
      <c r="B407" s="124"/>
      <c r="C407" s="124"/>
      <c r="D407" s="125"/>
      <c r="E407" s="125"/>
      <c r="F407" s="125"/>
      <c r="G407" s="125"/>
      <c r="H407" s="125"/>
      <c r="I407" s="125"/>
      <c r="J407" s="125"/>
      <c r="K407" s="125"/>
      <c r="L407" s="125"/>
      <c r="M407" s="125"/>
      <c r="N407" s="125"/>
      <c r="O407" s="125"/>
      <c r="P407" s="125"/>
    </row>
    <row r="408" spans="2:16">
      <c r="B408" s="124"/>
      <c r="C408" s="124"/>
      <c r="D408" s="125"/>
      <c r="E408" s="125"/>
      <c r="F408" s="125"/>
      <c r="G408" s="125"/>
      <c r="H408" s="125"/>
      <c r="I408" s="125"/>
      <c r="J408" s="125"/>
      <c r="K408" s="125"/>
      <c r="L408" s="125"/>
      <c r="M408" s="125"/>
      <c r="N408" s="125"/>
      <c r="O408" s="125"/>
      <c r="P408" s="125"/>
    </row>
    <row r="409" spans="2:16">
      <c r="B409" s="124"/>
      <c r="C409" s="124"/>
      <c r="D409" s="125"/>
      <c r="E409" s="125"/>
      <c r="F409" s="125"/>
      <c r="G409" s="125"/>
      <c r="H409" s="125"/>
      <c r="I409" s="125"/>
      <c r="J409" s="125"/>
      <c r="K409" s="125"/>
      <c r="L409" s="125"/>
      <c r="M409" s="125"/>
      <c r="N409" s="125"/>
      <c r="O409" s="125"/>
      <c r="P409" s="125"/>
    </row>
    <row r="410" spans="2:16">
      <c r="B410" s="124"/>
      <c r="C410" s="124"/>
      <c r="D410" s="124"/>
      <c r="E410" s="125"/>
      <c r="F410" s="125"/>
      <c r="G410" s="125"/>
      <c r="H410" s="125"/>
      <c r="I410" s="125"/>
      <c r="J410" s="125"/>
      <c r="K410" s="125"/>
      <c r="L410" s="125"/>
      <c r="M410" s="125"/>
      <c r="N410" s="125"/>
      <c r="O410" s="125"/>
      <c r="P410" s="125"/>
    </row>
    <row r="411" spans="2:16">
      <c r="B411" s="124"/>
      <c r="C411" s="124"/>
      <c r="D411" s="124"/>
      <c r="E411" s="125"/>
      <c r="F411" s="125"/>
      <c r="G411" s="125"/>
      <c r="H411" s="125"/>
      <c r="I411" s="125"/>
      <c r="J411" s="125"/>
      <c r="K411" s="125"/>
      <c r="L411" s="125"/>
      <c r="M411" s="125"/>
      <c r="N411" s="125"/>
      <c r="O411" s="125"/>
      <c r="P411" s="125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R877"/>
  <sheetViews>
    <sheetView rightToLeft="1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29.42578125" style="2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4.28515625" style="1" bestFit="1" customWidth="1"/>
    <col min="13" max="13" width="7.28515625" style="1" bestFit="1" customWidth="1"/>
    <col min="14" max="14" width="8.28515625" style="1" bestFit="1" customWidth="1"/>
    <col min="15" max="16" width="11.28515625" style="1" bestFit="1" customWidth="1"/>
    <col min="17" max="17" width="11.85546875" style="1" bestFit="1" customWidth="1"/>
    <col min="18" max="18" width="9" style="1" bestFit="1" customWidth="1"/>
    <col min="19" max="16384" width="9.140625" style="1"/>
  </cols>
  <sheetData>
    <row r="1" spans="2:18">
      <c r="B1" s="46" t="s">
        <v>147</v>
      </c>
      <c r="C1" s="67" t="s" vm="1">
        <v>231</v>
      </c>
    </row>
    <row r="2" spans="2:18">
      <c r="B2" s="46" t="s">
        <v>146</v>
      </c>
      <c r="C2" s="67" t="s">
        <v>232</v>
      </c>
    </row>
    <row r="3" spans="2:18">
      <c r="B3" s="46" t="s">
        <v>148</v>
      </c>
      <c r="C3" s="67" t="s">
        <v>233</v>
      </c>
    </row>
    <row r="4" spans="2:18">
      <c r="B4" s="46" t="s">
        <v>149</v>
      </c>
      <c r="C4" s="67">
        <v>8803</v>
      </c>
    </row>
    <row r="6" spans="2:18" ht="21.75" customHeight="1">
      <c r="B6" s="158" t="s">
        <v>175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60"/>
    </row>
    <row r="7" spans="2:18" ht="27.75" customHeight="1">
      <c r="B7" s="161" t="s">
        <v>90</v>
      </c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3"/>
    </row>
    <row r="8" spans="2:18" s="3" customFormat="1" ht="66" customHeight="1">
      <c r="B8" s="21" t="s">
        <v>116</v>
      </c>
      <c r="C8" s="29" t="s">
        <v>47</v>
      </c>
      <c r="D8" s="29" t="s">
        <v>120</v>
      </c>
      <c r="E8" s="29" t="s">
        <v>14</v>
      </c>
      <c r="F8" s="29" t="s">
        <v>68</v>
      </c>
      <c r="G8" s="29" t="s">
        <v>105</v>
      </c>
      <c r="H8" s="29" t="s">
        <v>17</v>
      </c>
      <c r="I8" s="29" t="s">
        <v>104</v>
      </c>
      <c r="J8" s="29" t="s">
        <v>16</v>
      </c>
      <c r="K8" s="29" t="s">
        <v>18</v>
      </c>
      <c r="L8" s="29" t="s">
        <v>207</v>
      </c>
      <c r="M8" s="29" t="s">
        <v>206</v>
      </c>
      <c r="N8" s="29" t="s">
        <v>221</v>
      </c>
      <c r="O8" s="29" t="s">
        <v>63</v>
      </c>
      <c r="P8" s="29" t="s">
        <v>209</v>
      </c>
      <c r="Q8" s="29" t="s">
        <v>150</v>
      </c>
      <c r="R8" s="59" t="s">
        <v>152</v>
      </c>
    </row>
    <row r="9" spans="2:18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214</v>
      </c>
      <c r="M9" s="31"/>
      <c r="N9" s="15" t="s">
        <v>210</v>
      </c>
      <c r="O9" s="31" t="s">
        <v>215</v>
      </c>
      <c r="P9" s="31" t="s">
        <v>19</v>
      </c>
      <c r="Q9" s="31" t="s">
        <v>19</v>
      </c>
      <c r="R9" s="32" t="s">
        <v>19</v>
      </c>
    </row>
    <row r="10" spans="2:18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114</v>
      </c>
      <c r="R10" s="19" t="s">
        <v>115</v>
      </c>
    </row>
    <row r="11" spans="2:18" s="4" customFormat="1" ht="18" customHeight="1">
      <c r="B11" s="68" t="s">
        <v>28</v>
      </c>
      <c r="C11" s="69"/>
      <c r="D11" s="69"/>
      <c r="E11" s="69"/>
      <c r="F11" s="69"/>
      <c r="G11" s="69"/>
      <c r="H11" s="77">
        <v>7.7778214203045062</v>
      </c>
      <c r="I11" s="69"/>
      <c r="J11" s="69"/>
      <c r="K11" s="78">
        <v>3.2356325312909023E-2</v>
      </c>
      <c r="L11" s="77"/>
      <c r="M11" s="79"/>
      <c r="N11" s="69"/>
      <c r="O11" s="77">
        <v>188192.82484132904</v>
      </c>
      <c r="P11" s="69"/>
      <c r="Q11" s="78">
        <f>IFERROR(O11/$O$11,0)</f>
        <v>1</v>
      </c>
      <c r="R11" s="78">
        <f>O11/'סכום נכסי הקרן'!$C$42</f>
        <v>7.7408302691231126E-2</v>
      </c>
    </row>
    <row r="12" spans="2:18" ht="22.5" customHeight="1">
      <c r="B12" s="70" t="s">
        <v>200</v>
      </c>
      <c r="C12" s="71"/>
      <c r="D12" s="71"/>
      <c r="E12" s="71"/>
      <c r="F12" s="71"/>
      <c r="G12" s="71"/>
      <c r="H12" s="80">
        <v>7.7596263958194456</v>
      </c>
      <c r="I12" s="71"/>
      <c r="J12" s="71"/>
      <c r="K12" s="81">
        <v>3.2322496290972752E-2</v>
      </c>
      <c r="L12" s="80"/>
      <c r="M12" s="82"/>
      <c r="N12" s="71"/>
      <c r="O12" s="80">
        <v>187892.20493412603</v>
      </c>
      <c r="P12" s="71"/>
      <c r="Q12" s="81">
        <f t="shared" ref="Q12:Q63" si="0">IFERROR(O12/$O$11,0)</f>
        <v>0.99840259633991635</v>
      </c>
      <c r="R12" s="81">
        <f>O12/'סכום נכסי הקרן'!$C$42</f>
        <v>7.7284650385191292E-2</v>
      </c>
    </row>
    <row r="13" spans="2:18">
      <c r="B13" s="72" t="s">
        <v>26</v>
      </c>
      <c r="C13" s="73"/>
      <c r="D13" s="73"/>
      <c r="E13" s="73"/>
      <c r="F13" s="73"/>
      <c r="G13" s="73"/>
      <c r="H13" s="83">
        <v>5.2578587926001532</v>
      </c>
      <c r="I13" s="73"/>
      <c r="J13" s="73"/>
      <c r="K13" s="84">
        <v>1.0156160498059596E-2</v>
      </c>
      <c r="L13" s="83"/>
      <c r="M13" s="85"/>
      <c r="N13" s="73"/>
      <c r="O13" s="83">
        <v>48686.582439615006</v>
      </c>
      <c r="P13" s="73"/>
      <c r="Q13" s="84">
        <f t="shared" si="0"/>
        <v>0.25870583791206764</v>
      </c>
      <c r="R13" s="84">
        <f>O13/'סכום נכסי הקרן'!$C$42</f>
        <v>2.0025979809085909E-2</v>
      </c>
    </row>
    <row r="14" spans="2:18">
      <c r="B14" s="74" t="s">
        <v>25</v>
      </c>
      <c r="C14" s="71"/>
      <c r="D14" s="71"/>
      <c r="E14" s="71"/>
      <c r="F14" s="71"/>
      <c r="G14" s="71"/>
      <c r="H14" s="80">
        <v>5.2578587926001532</v>
      </c>
      <c r="I14" s="71"/>
      <c r="J14" s="71"/>
      <c r="K14" s="81">
        <v>1.0156160498059596E-2</v>
      </c>
      <c r="L14" s="80"/>
      <c r="M14" s="82"/>
      <c r="N14" s="71"/>
      <c r="O14" s="80">
        <v>48686.582439615006</v>
      </c>
      <c r="P14" s="71"/>
      <c r="Q14" s="81">
        <f t="shared" si="0"/>
        <v>0.25870583791206764</v>
      </c>
      <c r="R14" s="81">
        <f>O14/'סכום נכסי הקרן'!$C$42</f>
        <v>2.0025979809085909E-2</v>
      </c>
    </row>
    <row r="15" spans="2:18">
      <c r="B15" s="75" t="s">
        <v>234</v>
      </c>
      <c r="C15" s="73" t="s">
        <v>235</v>
      </c>
      <c r="D15" s="86" t="s">
        <v>121</v>
      </c>
      <c r="E15" s="73" t="s">
        <v>236</v>
      </c>
      <c r="F15" s="73"/>
      <c r="G15" s="73"/>
      <c r="H15" s="83">
        <v>1.299999999999893</v>
      </c>
      <c r="I15" s="86" t="s">
        <v>134</v>
      </c>
      <c r="J15" s="87">
        <v>0.04</v>
      </c>
      <c r="K15" s="84">
        <v>1.0900000000000213E-2</v>
      </c>
      <c r="L15" s="83">
        <v>3910939.6592680002</v>
      </c>
      <c r="M15" s="85">
        <v>143.41999999999999</v>
      </c>
      <c r="N15" s="73"/>
      <c r="O15" s="83">
        <v>5609.0697458320001</v>
      </c>
      <c r="P15" s="84">
        <v>2.7734310561049435E-4</v>
      </c>
      <c r="Q15" s="84">
        <f t="shared" si="0"/>
        <v>2.9804907549271197E-2</v>
      </c>
      <c r="R15" s="84">
        <f>O15/'סכום נכסי הקרן'!$C$42</f>
        <v>2.3071473052581446E-3</v>
      </c>
    </row>
    <row r="16" spans="2:18">
      <c r="B16" s="75" t="s">
        <v>237</v>
      </c>
      <c r="C16" s="73" t="s">
        <v>238</v>
      </c>
      <c r="D16" s="86" t="s">
        <v>121</v>
      </c>
      <c r="E16" s="73" t="s">
        <v>236</v>
      </c>
      <c r="F16" s="73"/>
      <c r="G16" s="73"/>
      <c r="H16" s="83">
        <v>4.1000000000003034</v>
      </c>
      <c r="I16" s="86" t="s">
        <v>134</v>
      </c>
      <c r="J16" s="87">
        <v>7.4999999999999997E-3</v>
      </c>
      <c r="K16" s="84">
        <v>9.7000000000012146E-3</v>
      </c>
      <c r="L16" s="83">
        <v>2993422.1236780002</v>
      </c>
      <c r="M16" s="85">
        <v>109.89</v>
      </c>
      <c r="N16" s="73"/>
      <c r="O16" s="83">
        <v>3289.4716094800001</v>
      </c>
      <c r="P16" s="84">
        <v>1.4949124870310222E-4</v>
      </c>
      <c r="Q16" s="84">
        <f t="shared" si="0"/>
        <v>1.7479261561929638E-2</v>
      </c>
      <c r="R16" s="84">
        <f>O16/'סכום נכסי הקרן'!$C$42</f>
        <v>1.3530399698050508E-3</v>
      </c>
    </row>
    <row r="17" spans="2:18">
      <c r="B17" s="75" t="s">
        <v>239</v>
      </c>
      <c r="C17" s="73" t="s">
        <v>240</v>
      </c>
      <c r="D17" s="86" t="s">
        <v>121</v>
      </c>
      <c r="E17" s="73" t="s">
        <v>236</v>
      </c>
      <c r="F17" s="73"/>
      <c r="G17" s="73"/>
      <c r="H17" s="83">
        <v>6.0700000000003618</v>
      </c>
      <c r="I17" s="86" t="s">
        <v>134</v>
      </c>
      <c r="J17" s="87">
        <v>5.0000000000000001E-3</v>
      </c>
      <c r="K17" s="84">
        <v>9.4000000000008573E-3</v>
      </c>
      <c r="L17" s="83">
        <v>6774081.0767009994</v>
      </c>
      <c r="M17" s="85">
        <v>106.67</v>
      </c>
      <c r="N17" s="73"/>
      <c r="O17" s="83">
        <v>7225.9124437769997</v>
      </c>
      <c r="P17" s="84">
        <v>3.3505868238246521E-4</v>
      </c>
      <c r="Q17" s="84">
        <f t="shared" si="0"/>
        <v>3.8396322760282604E-2</v>
      </c>
      <c r="R17" s="84">
        <f>O17/'סכום נכסי הקרן'!$C$42</f>
        <v>2.9721941744581628E-3</v>
      </c>
    </row>
    <row r="18" spans="2:18">
      <c r="B18" s="75" t="s">
        <v>241</v>
      </c>
      <c r="C18" s="73" t="s">
        <v>242</v>
      </c>
      <c r="D18" s="86" t="s">
        <v>121</v>
      </c>
      <c r="E18" s="73" t="s">
        <v>236</v>
      </c>
      <c r="F18" s="73"/>
      <c r="G18" s="73"/>
      <c r="H18" s="83">
        <v>10.670000000003578</v>
      </c>
      <c r="I18" s="86" t="s">
        <v>134</v>
      </c>
      <c r="J18" s="87">
        <v>0.04</v>
      </c>
      <c r="K18" s="84">
        <v>1.0400000000002135E-2</v>
      </c>
      <c r="L18" s="83">
        <v>413882.00504199998</v>
      </c>
      <c r="M18" s="85">
        <v>181.01</v>
      </c>
      <c r="N18" s="73"/>
      <c r="O18" s="83">
        <v>749.16779189600004</v>
      </c>
      <c r="P18" s="84">
        <v>2.5977537901582714E-5</v>
      </c>
      <c r="Q18" s="84">
        <f t="shared" si="0"/>
        <v>3.9808520464456902E-3</v>
      </c>
      <c r="R18" s="84">
        <f>O18/'סכום נכסי הקרן'!$C$42</f>
        <v>3.0815100018027485E-4</v>
      </c>
    </row>
    <row r="19" spans="2:18">
      <c r="B19" s="75" t="s">
        <v>243</v>
      </c>
      <c r="C19" s="73" t="s">
        <v>244</v>
      </c>
      <c r="D19" s="86" t="s">
        <v>121</v>
      </c>
      <c r="E19" s="73" t="s">
        <v>236</v>
      </c>
      <c r="F19" s="73"/>
      <c r="G19" s="73"/>
      <c r="H19" s="83">
        <v>19.809999999986658</v>
      </c>
      <c r="I19" s="86" t="s">
        <v>134</v>
      </c>
      <c r="J19" s="87">
        <v>0.01</v>
      </c>
      <c r="K19" s="84">
        <v>1.0899999999999998E-2</v>
      </c>
      <c r="L19" s="83">
        <v>344356.092374</v>
      </c>
      <c r="M19" s="85">
        <v>108.82</v>
      </c>
      <c r="N19" s="73"/>
      <c r="O19" s="83">
        <v>374.72827000000001</v>
      </c>
      <c r="P19" s="84">
        <v>1.9019835090370097E-5</v>
      </c>
      <c r="Q19" s="84">
        <f t="shared" si="0"/>
        <v>1.9911931834592765E-3</v>
      </c>
      <c r="R19" s="84">
        <f>O19/'סכום נכסי הקרן'!$C$42</f>
        <v>1.5413488466193179E-4</v>
      </c>
    </row>
    <row r="20" spans="2:18">
      <c r="B20" s="75" t="s">
        <v>245</v>
      </c>
      <c r="C20" s="73" t="s">
        <v>246</v>
      </c>
      <c r="D20" s="86" t="s">
        <v>121</v>
      </c>
      <c r="E20" s="73" t="s">
        <v>236</v>
      </c>
      <c r="F20" s="73"/>
      <c r="G20" s="73"/>
      <c r="H20" s="83">
        <v>3.3300000000000902</v>
      </c>
      <c r="I20" s="86" t="s">
        <v>134</v>
      </c>
      <c r="J20" s="87">
        <v>1E-3</v>
      </c>
      <c r="K20" s="84">
        <v>1.0100000000000404E-2</v>
      </c>
      <c r="L20" s="83">
        <v>12094739.242815999</v>
      </c>
      <c r="M20" s="85">
        <v>105.93</v>
      </c>
      <c r="N20" s="73"/>
      <c r="O20" s="83">
        <v>12811.956315348001</v>
      </c>
      <c r="P20" s="84">
        <v>7.5294579618503802E-4</v>
      </c>
      <c r="Q20" s="84">
        <f t="shared" si="0"/>
        <v>6.8078877747598202E-2</v>
      </c>
      <c r="R20" s="84">
        <f>O20/'סכום נכסי הקרן'!$C$42</f>
        <v>5.2698703755654002E-3</v>
      </c>
    </row>
    <row r="21" spans="2:18">
      <c r="B21" s="75" t="s">
        <v>247</v>
      </c>
      <c r="C21" s="73" t="s">
        <v>248</v>
      </c>
      <c r="D21" s="86" t="s">
        <v>121</v>
      </c>
      <c r="E21" s="73" t="s">
        <v>236</v>
      </c>
      <c r="F21" s="73"/>
      <c r="G21" s="73"/>
      <c r="H21" s="83">
        <v>15.019999999999461</v>
      </c>
      <c r="I21" s="86" t="s">
        <v>134</v>
      </c>
      <c r="J21" s="87">
        <v>2.75E-2</v>
      </c>
      <c r="K21" s="84">
        <v>1.0700000000002683E-2</v>
      </c>
      <c r="L21" s="83">
        <v>616500.89742199995</v>
      </c>
      <c r="M21" s="85">
        <v>151.12</v>
      </c>
      <c r="N21" s="73"/>
      <c r="O21" s="83">
        <v>931.65621982499999</v>
      </c>
      <c r="P21" s="84">
        <v>3.3966117644355927E-5</v>
      </c>
      <c r="Q21" s="84">
        <f t="shared" si="0"/>
        <v>4.9505405990398783E-3</v>
      </c>
      <c r="R21" s="84">
        <f>O21/'סכום נכסי הקרן'!$C$42</f>
        <v>3.8321294517570757E-4</v>
      </c>
    </row>
    <row r="22" spans="2:18">
      <c r="B22" s="75" t="s">
        <v>249</v>
      </c>
      <c r="C22" s="73" t="s">
        <v>250</v>
      </c>
      <c r="D22" s="86" t="s">
        <v>121</v>
      </c>
      <c r="E22" s="73" t="s">
        <v>236</v>
      </c>
      <c r="F22" s="73"/>
      <c r="G22" s="73"/>
      <c r="H22" s="83">
        <v>0.5</v>
      </c>
      <c r="I22" s="86" t="s">
        <v>134</v>
      </c>
      <c r="J22" s="87">
        <v>1.7500000000000002E-2</v>
      </c>
      <c r="K22" s="84">
        <v>3.7000000000051033E-3</v>
      </c>
      <c r="L22" s="83">
        <v>382695.028643</v>
      </c>
      <c r="M22" s="85">
        <v>112.65</v>
      </c>
      <c r="N22" s="73"/>
      <c r="O22" s="83">
        <v>431.10591929400005</v>
      </c>
      <c r="P22" s="84">
        <v>2.4826325604376756E-5</v>
      </c>
      <c r="Q22" s="84">
        <f t="shared" si="0"/>
        <v>2.2907670345959164E-3</v>
      </c>
      <c r="R22" s="84">
        <f>O22/'סכום נכסי הקרן'!$C$42</f>
        <v>1.7732438800909461E-4</v>
      </c>
    </row>
    <row r="23" spans="2:18">
      <c r="B23" s="75" t="s">
        <v>251</v>
      </c>
      <c r="C23" s="73" t="s">
        <v>252</v>
      </c>
      <c r="D23" s="86" t="s">
        <v>121</v>
      </c>
      <c r="E23" s="73" t="s">
        <v>236</v>
      </c>
      <c r="F23" s="73"/>
      <c r="G23" s="73"/>
      <c r="H23" s="83">
        <v>2.5699999999999017</v>
      </c>
      <c r="I23" s="86" t="s">
        <v>134</v>
      </c>
      <c r="J23" s="87">
        <v>7.4999999999999997E-3</v>
      </c>
      <c r="K23" s="84">
        <v>1.0899999999999261E-2</v>
      </c>
      <c r="L23" s="83">
        <v>7468029.2474760003</v>
      </c>
      <c r="M23" s="85">
        <v>108.91</v>
      </c>
      <c r="N23" s="73"/>
      <c r="O23" s="83">
        <v>8133.4311725399994</v>
      </c>
      <c r="P23" s="84">
        <v>3.408156559221198E-4</v>
      </c>
      <c r="Q23" s="84">
        <f t="shared" si="0"/>
        <v>4.3218604000431669E-2</v>
      </c>
      <c r="R23" s="84">
        <f>O23/'סכום נכסי הקרן'!$C$42</f>
        <v>3.3454787803578667E-3</v>
      </c>
    </row>
    <row r="24" spans="2:18">
      <c r="B24" s="75" t="s">
        <v>253</v>
      </c>
      <c r="C24" s="73" t="s">
        <v>254</v>
      </c>
      <c r="D24" s="86" t="s">
        <v>121</v>
      </c>
      <c r="E24" s="73" t="s">
        <v>236</v>
      </c>
      <c r="F24" s="73"/>
      <c r="G24" s="73"/>
      <c r="H24" s="83">
        <v>8.6400000000003736</v>
      </c>
      <c r="I24" s="86" t="s">
        <v>134</v>
      </c>
      <c r="J24" s="87">
        <v>1E-3</v>
      </c>
      <c r="K24" s="84">
        <v>9.9000000000003113E-3</v>
      </c>
      <c r="L24" s="83">
        <v>7969234.4743680004</v>
      </c>
      <c r="M24" s="85">
        <v>101.05</v>
      </c>
      <c r="N24" s="73"/>
      <c r="O24" s="83">
        <v>8052.9115338249985</v>
      </c>
      <c r="P24" s="84">
        <v>4.8989619438686096E-4</v>
      </c>
      <c r="Q24" s="84">
        <f t="shared" si="0"/>
        <v>4.2790746887479095E-2</v>
      </c>
      <c r="R24" s="84">
        <f>O24/'סכום נכסי הקרן'!$C$42</f>
        <v>3.3123590874498377E-3</v>
      </c>
    </row>
    <row r="25" spans="2:18">
      <c r="B25" s="75" t="s">
        <v>255</v>
      </c>
      <c r="C25" s="73" t="s">
        <v>256</v>
      </c>
      <c r="D25" s="86" t="s">
        <v>121</v>
      </c>
      <c r="E25" s="73" t="s">
        <v>236</v>
      </c>
      <c r="F25" s="73"/>
      <c r="G25" s="73"/>
      <c r="H25" s="83">
        <v>26.52999999998892</v>
      </c>
      <c r="I25" s="86" t="s">
        <v>134</v>
      </c>
      <c r="J25" s="87">
        <v>5.0000000000000001E-3</v>
      </c>
      <c r="K25" s="84">
        <v>1.1399999999993318E-2</v>
      </c>
      <c r="L25" s="83">
        <v>1169948.3133139999</v>
      </c>
      <c r="M25" s="85">
        <v>92.07</v>
      </c>
      <c r="N25" s="73"/>
      <c r="O25" s="83">
        <v>1077.171417798</v>
      </c>
      <c r="P25" s="84">
        <v>1.0260825151621351E-4</v>
      </c>
      <c r="Q25" s="84">
        <f t="shared" si="0"/>
        <v>5.7237645415344355E-3</v>
      </c>
      <c r="R25" s="84">
        <f>O25/'סכום נכסי הקרן'!$C$42</f>
        <v>4.4306689816443328E-4</v>
      </c>
    </row>
    <row r="26" spans="2:18">
      <c r="B26" s="76"/>
      <c r="C26" s="73"/>
      <c r="D26" s="73"/>
      <c r="E26" s="73"/>
      <c r="F26" s="73"/>
      <c r="G26" s="73"/>
      <c r="H26" s="73"/>
      <c r="I26" s="73"/>
      <c r="J26" s="73"/>
      <c r="K26" s="84"/>
      <c r="L26" s="83"/>
      <c r="M26" s="85"/>
      <c r="N26" s="73"/>
      <c r="O26" s="73"/>
      <c r="P26" s="73"/>
      <c r="Q26" s="84"/>
      <c r="R26" s="73"/>
    </row>
    <row r="27" spans="2:18">
      <c r="B27" s="72" t="s">
        <v>48</v>
      </c>
      <c r="C27" s="73"/>
      <c r="D27" s="73"/>
      <c r="E27" s="73"/>
      <c r="F27" s="73"/>
      <c r="G27" s="73"/>
      <c r="H27" s="83">
        <v>8.6346091190474308</v>
      </c>
      <c r="I27" s="73"/>
      <c r="J27" s="73"/>
      <c r="K27" s="84">
        <v>4.0075079237170991E-2</v>
      </c>
      <c r="L27" s="83"/>
      <c r="M27" s="85"/>
      <c r="N27" s="73"/>
      <c r="O27" s="83">
        <v>139205.62249451102</v>
      </c>
      <c r="P27" s="73"/>
      <c r="Q27" s="84">
        <f t="shared" si="0"/>
        <v>0.73969675842784877</v>
      </c>
      <c r="R27" s="84">
        <f>O27/'סכום נכסי הקרן'!$C$42</f>
        <v>5.7258670576105383E-2</v>
      </c>
    </row>
    <row r="28" spans="2:18">
      <c r="B28" s="74" t="s">
        <v>22</v>
      </c>
      <c r="C28" s="71"/>
      <c r="D28" s="71"/>
      <c r="E28" s="71"/>
      <c r="F28" s="71"/>
      <c r="G28" s="71"/>
      <c r="H28" s="80">
        <v>0.74515404040469246</v>
      </c>
      <c r="I28" s="71"/>
      <c r="J28" s="71"/>
      <c r="K28" s="81">
        <v>4.56426278195943E-2</v>
      </c>
      <c r="L28" s="80"/>
      <c r="M28" s="82"/>
      <c r="N28" s="71"/>
      <c r="O28" s="80">
        <v>26924.487209219002</v>
      </c>
      <c r="P28" s="71"/>
      <c r="Q28" s="81">
        <f t="shared" si="0"/>
        <v>0.14306861715859698</v>
      </c>
      <c r="R28" s="81">
        <f>O28/'סכום נכסי הקרן'!$C$42</f>
        <v>1.1074698822628537E-2</v>
      </c>
    </row>
    <row r="29" spans="2:18">
      <c r="B29" s="75" t="s">
        <v>257</v>
      </c>
      <c r="C29" s="73" t="s">
        <v>258</v>
      </c>
      <c r="D29" s="86" t="s">
        <v>121</v>
      </c>
      <c r="E29" s="73" t="s">
        <v>236</v>
      </c>
      <c r="F29" s="73"/>
      <c r="G29" s="73"/>
      <c r="H29" s="83">
        <v>0.61000000000003718</v>
      </c>
      <c r="I29" s="86" t="s">
        <v>134</v>
      </c>
      <c r="J29" s="87">
        <v>0</v>
      </c>
      <c r="K29" s="84">
        <v>4.5899999999995444E-2</v>
      </c>
      <c r="L29" s="83">
        <v>4417947.5559999999</v>
      </c>
      <c r="M29" s="85">
        <v>97.31</v>
      </c>
      <c r="N29" s="73"/>
      <c r="O29" s="83">
        <v>4299.1047667439998</v>
      </c>
      <c r="P29" s="84">
        <v>2.00815798E-4</v>
      </c>
      <c r="Q29" s="84">
        <f t="shared" si="0"/>
        <v>2.2844148125034536E-2</v>
      </c>
      <c r="R29" s="84">
        <f>O29/'סכום נכסי הקרן'!$C$42</f>
        <v>1.7683267327859933E-3</v>
      </c>
    </row>
    <row r="30" spans="2:18">
      <c r="B30" s="75" t="s">
        <v>259</v>
      </c>
      <c r="C30" s="73" t="s">
        <v>260</v>
      </c>
      <c r="D30" s="86" t="s">
        <v>121</v>
      </c>
      <c r="E30" s="73" t="s">
        <v>236</v>
      </c>
      <c r="F30" s="73"/>
      <c r="G30" s="73"/>
      <c r="H30" s="83">
        <v>0.33999999995516639</v>
      </c>
      <c r="I30" s="86" t="s">
        <v>134</v>
      </c>
      <c r="J30" s="87">
        <v>0</v>
      </c>
      <c r="K30" s="84">
        <v>4.4200000000896675E-2</v>
      </c>
      <c r="L30" s="83">
        <v>9054.0678000000007</v>
      </c>
      <c r="M30" s="85">
        <v>98.54</v>
      </c>
      <c r="N30" s="73"/>
      <c r="O30" s="83">
        <v>8.9218784099999997</v>
      </c>
      <c r="P30" s="84">
        <v>7.545056500000001E-7</v>
      </c>
      <c r="Q30" s="84">
        <f t="shared" si="0"/>
        <v>4.7408175192238603E-5</v>
      </c>
      <c r="R30" s="84">
        <f>O30/'סכום נכסי הקרן'!$C$42</f>
        <v>3.66978637531972E-6</v>
      </c>
    </row>
    <row r="31" spans="2:18">
      <c r="B31" s="75" t="s">
        <v>261</v>
      </c>
      <c r="C31" s="73" t="s">
        <v>262</v>
      </c>
      <c r="D31" s="86" t="s">
        <v>121</v>
      </c>
      <c r="E31" s="73" t="s">
        <v>236</v>
      </c>
      <c r="F31" s="73"/>
      <c r="G31" s="73"/>
      <c r="H31" s="83">
        <v>0.52999999999965275</v>
      </c>
      <c r="I31" s="86" t="s">
        <v>134</v>
      </c>
      <c r="J31" s="87">
        <v>0</v>
      </c>
      <c r="K31" s="84">
        <v>4.5399999999986333E-2</v>
      </c>
      <c r="L31" s="83">
        <v>1886264.125</v>
      </c>
      <c r="M31" s="85">
        <v>97.67</v>
      </c>
      <c r="N31" s="73"/>
      <c r="O31" s="83">
        <v>1842.314170888</v>
      </c>
      <c r="P31" s="84">
        <v>1.2575094166666667E-4</v>
      </c>
      <c r="Q31" s="84">
        <f t="shared" si="0"/>
        <v>9.7895027211654315E-3</v>
      </c>
      <c r="R31" s="84">
        <f>O31/'סכום נכסי הקרן'!$C$42</f>
        <v>7.5778878983660445E-4</v>
      </c>
    </row>
    <row r="32" spans="2:18">
      <c r="B32" s="75" t="s">
        <v>263</v>
      </c>
      <c r="C32" s="73" t="s">
        <v>264</v>
      </c>
      <c r="D32" s="86" t="s">
        <v>121</v>
      </c>
      <c r="E32" s="73" t="s">
        <v>236</v>
      </c>
      <c r="F32" s="73"/>
      <c r="G32" s="73"/>
      <c r="H32" s="83">
        <v>8.9999999827477278E-2</v>
      </c>
      <c r="I32" s="86" t="s">
        <v>134</v>
      </c>
      <c r="J32" s="87">
        <v>0</v>
      </c>
      <c r="K32" s="84">
        <v>4.0700000017827351E-2</v>
      </c>
      <c r="L32" s="83">
        <v>523.55520000000001</v>
      </c>
      <c r="M32" s="85">
        <v>99.64</v>
      </c>
      <c r="N32" s="73"/>
      <c r="O32" s="83">
        <v>0.52167040099999995</v>
      </c>
      <c r="P32" s="84">
        <v>2.0942208E-8</v>
      </c>
      <c r="Q32" s="84">
        <f t="shared" si="0"/>
        <v>2.7719994183616497E-6</v>
      </c>
      <c r="R32" s="84">
        <f>O32/'סכום נכסי הקרן'!$C$42</f>
        <v>2.145757700364552E-7</v>
      </c>
    </row>
    <row r="33" spans="2:18">
      <c r="B33" s="75" t="s">
        <v>265</v>
      </c>
      <c r="C33" s="73" t="s">
        <v>266</v>
      </c>
      <c r="D33" s="86" t="s">
        <v>121</v>
      </c>
      <c r="E33" s="73" t="s">
        <v>236</v>
      </c>
      <c r="F33" s="73"/>
      <c r="G33" s="73"/>
      <c r="H33" s="83">
        <v>0.43999999999999995</v>
      </c>
      <c r="I33" s="86" t="s">
        <v>134</v>
      </c>
      <c r="J33" s="87">
        <v>0</v>
      </c>
      <c r="K33" s="84">
        <v>4.4999999999981916E-2</v>
      </c>
      <c r="L33" s="83">
        <v>1127440.9220489999</v>
      </c>
      <c r="M33" s="85">
        <v>98.1</v>
      </c>
      <c r="N33" s="73"/>
      <c r="O33" s="83">
        <v>1106.0195445000002</v>
      </c>
      <c r="P33" s="84">
        <v>8.6726224773E-5</v>
      </c>
      <c r="Q33" s="84">
        <f t="shared" si="0"/>
        <v>5.8770547996849403E-3</v>
      </c>
      <c r="R33" s="84">
        <f>O33/'סכום נכסי הקרן'!$C$42</f>
        <v>4.5493283686696458E-4</v>
      </c>
    </row>
    <row r="34" spans="2:18">
      <c r="B34" s="75" t="s">
        <v>267</v>
      </c>
      <c r="C34" s="73" t="s">
        <v>268</v>
      </c>
      <c r="D34" s="86" t="s">
        <v>121</v>
      </c>
      <c r="E34" s="73" t="s">
        <v>236</v>
      </c>
      <c r="F34" s="73"/>
      <c r="G34" s="73"/>
      <c r="H34" s="83">
        <v>0.75999999999987755</v>
      </c>
      <c r="I34" s="86" t="s">
        <v>134</v>
      </c>
      <c r="J34" s="87">
        <v>0</v>
      </c>
      <c r="K34" s="84">
        <v>4.5600000000001396E-2</v>
      </c>
      <c r="L34" s="83">
        <v>4732845.5730980001</v>
      </c>
      <c r="M34" s="85">
        <v>96.66</v>
      </c>
      <c r="N34" s="73"/>
      <c r="O34" s="83">
        <v>4574.7685309560002</v>
      </c>
      <c r="P34" s="84">
        <v>1.3920134038523531E-4</v>
      </c>
      <c r="Q34" s="84">
        <f t="shared" si="0"/>
        <v>2.4308942356400267E-2</v>
      </c>
      <c r="R34" s="84">
        <f>O34/'סכום נכסי הקרן'!$C$42</f>
        <v>1.8817139680279212E-3</v>
      </c>
    </row>
    <row r="35" spans="2:18">
      <c r="B35" s="75" t="s">
        <v>269</v>
      </c>
      <c r="C35" s="73" t="s">
        <v>270</v>
      </c>
      <c r="D35" s="86" t="s">
        <v>121</v>
      </c>
      <c r="E35" s="73" t="s">
        <v>236</v>
      </c>
      <c r="F35" s="73"/>
      <c r="G35" s="73"/>
      <c r="H35" s="83">
        <v>0.67999999999980976</v>
      </c>
      <c r="I35" s="86" t="s">
        <v>134</v>
      </c>
      <c r="J35" s="87">
        <v>0</v>
      </c>
      <c r="K35" s="84">
        <v>4.5899999999999046E-2</v>
      </c>
      <c r="L35" s="83">
        <v>5197583.8940610001</v>
      </c>
      <c r="M35" s="85">
        <v>96.97</v>
      </c>
      <c r="N35" s="73"/>
      <c r="O35" s="83">
        <v>5040.0971020719999</v>
      </c>
      <c r="P35" s="84">
        <v>1.5287011453120588E-4</v>
      </c>
      <c r="Q35" s="84">
        <f t="shared" si="0"/>
        <v>2.6781558257183584E-2</v>
      </c>
      <c r="R35" s="84">
        <f>O35/'סכום נכסי הקרן'!$C$42</f>
        <v>2.0731149681149073E-3</v>
      </c>
    </row>
    <row r="36" spans="2:18">
      <c r="B36" s="75" t="s">
        <v>271</v>
      </c>
      <c r="C36" s="73" t="s">
        <v>272</v>
      </c>
      <c r="D36" s="86" t="s">
        <v>121</v>
      </c>
      <c r="E36" s="73" t="s">
        <v>236</v>
      </c>
      <c r="F36" s="73"/>
      <c r="G36" s="73"/>
      <c r="H36" s="83">
        <v>0.85999999999990462</v>
      </c>
      <c r="I36" s="86" t="s">
        <v>134</v>
      </c>
      <c r="J36" s="87">
        <v>0</v>
      </c>
      <c r="K36" s="84">
        <v>4.5599999999991259E-2</v>
      </c>
      <c r="L36" s="83">
        <v>4138877.4337479998</v>
      </c>
      <c r="M36" s="85">
        <v>96.25</v>
      </c>
      <c r="N36" s="73"/>
      <c r="O36" s="83">
        <v>3983.6695299830003</v>
      </c>
      <c r="P36" s="84">
        <v>1.2933991980462501E-4</v>
      </c>
      <c r="Q36" s="84">
        <f t="shared" si="0"/>
        <v>2.1168020265075197E-2</v>
      </c>
      <c r="R36" s="84">
        <f>O36/'סכום נכסי הקרן'!$C$42</f>
        <v>1.6385805200530555E-3</v>
      </c>
    </row>
    <row r="37" spans="2:18">
      <c r="B37" s="75" t="s">
        <v>273</v>
      </c>
      <c r="C37" s="73" t="s">
        <v>274</v>
      </c>
      <c r="D37" s="86" t="s">
        <v>121</v>
      </c>
      <c r="E37" s="73" t="s">
        <v>236</v>
      </c>
      <c r="F37" s="73"/>
      <c r="G37" s="73"/>
      <c r="H37" s="83">
        <v>0.92999999999992577</v>
      </c>
      <c r="I37" s="86" t="s">
        <v>134</v>
      </c>
      <c r="J37" s="87">
        <v>0</v>
      </c>
      <c r="K37" s="84">
        <v>4.5500000000000415E-2</v>
      </c>
      <c r="L37" s="83">
        <v>6326561.0499999998</v>
      </c>
      <c r="M37" s="85">
        <v>95.93</v>
      </c>
      <c r="N37" s="73"/>
      <c r="O37" s="83">
        <v>6069.0700152649997</v>
      </c>
      <c r="P37" s="84">
        <v>2.0408261451612902E-4</v>
      </c>
      <c r="Q37" s="84">
        <f t="shared" si="0"/>
        <v>3.2249210459442401E-2</v>
      </c>
      <c r="R37" s="84">
        <f>O37/'סכום נכסי הקרן'!$C$42</f>
        <v>2.4963566447977338E-3</v>
      </c>
    </row>
    <row r="38" spans="2:18">
      <c r="B38" s="76"/>
      <c r="C38" s="73"/>
      <c r="D38" s="73"/>
      <c r="E38" s="73"/>
      <c r="F38" s="73"/>
      <c r="G38" s="73"/>
      <c r="H38" s="73"/>
      <c r="I38" s="73"/>
      <c r="J38" s="73"/>
      <c r="K38" s="84"/>
      <c r="L38" s="83"/>
      <c r="M38" s="85"/>
      <c r="N38" s="73"/>
      <c r="O38" s="73"/>
      <c r="P38" s="73"/>
      <c r="Q38" s="84"/>
      <c r="R38" s="73"/>
    </row>
    <row r="39" spans="2:18">
      <c r="B39" s="74" t="s">
        <v>23</v>
      </c>
      <c r="C39" s="71"/>
      <c r="D39" s="71"/>
      <c r="E39" s="71"/>
      <c r="F39" s="71"/>
      <c r="G39" s="71"/>
      <c r="H39" s="80">
        <v>10.551297837860675</v>
      </c>
      <c r="I39" s="71"/>
      <c r="J39" s="71"/>
      <c r="K39" s="81">
        <v>3.8706040983172055E-2</v>
      </c>
      <c r="L39" s="80"/>
      <c r="M39" s="82"/>
      <c r="N39" s="71"/>
      <c r="O39" s="80">
        <v>111907.78160228599</v>
      </c>
      <c r="P39" s="71"/>
      <c r="Q39" s="81">
        <f t="shared" si="0"/>
        <v>0.59464425222714401</v>
      </c>
      <c r="R39" s="81">
        <f>O39/'סכום נכסי הקרן'!$C$42</f>
        <v>4.6030402269999549E-2</v>
      </c>
    </row>
    <row r="40" spans="2:18">
      <c r="B40" s="75" t="s">
        <v>275</v>
      </c>
      <c r="C40" s="73" t="s">
        <v>276</v>
      </c>
      <c r="D40" s="86" t="s">
        <v>121</v>
      </c>
      <c r="E40" s="73" t="s">
        <v>236</v>
      </c>
      <c r="F40" s="73"/>
      <c r="G40" s="73"/>
      <c r="H40" s="83">
        <v>12.719999999999693</v>
      </c>
      <c r="I40" s="86" t="s">
        <v>134</v>
      </c>
      <c r="J40" s="87">
        <v>5.5E-2</v>
      </c>
      <c r="K40" s="84">
        <v>3.9700000000002171E-2</v>
      </c>
      <c r="L40" s="83">
        <v>1185385.3438840001</v>
      </c>
      <c r="M40" s="85">
        <v>120.91</v>
      </c>
      <c r="N40" s="73"/>
      <c r="O40" s="83">
        <v>1433.249414377</v>
      </c>
      <c r="P40" s="84">
        <v>6.2497108148818414E-5</v>
      </c>
      <c r="Q40" s="84">
        <f t="shared" si="0"/>
        <v>7.615855788260871E-3</v>
      </c>
      <c r="R40" s="84">
        <f>O40/'סכום נכסי הקרן'!$C$42</f>
        <v>5.8953047011046206E-4</v>
      </c>
    </row>
    <row r="41" spans="2:18">
      <c r="B41" s="75" t="s">
        <v>277</v>
      </c>
      <c r="C41" s="73" t="s">
        <v>278</v>
      </c>
      <c r="D41" s="86" t="s">
        <v>121</v>
      </c>
      <c r="E41" s="73" t="s">
        <v>236</v>
      </c>
      <c r="F41" s="73"/>
      <c r="G41" s="73"/>
      <c r="H41" s="83">
        <v>2.9000000000014641</v>
      </c>
      <c r="I41" s="86" t="s">
        <v>134</v>
      </c>
      <c r="J41" s="87">
        <v>5.0000000000000001E-3</v>
      </c>
      <c r="K41" s="84">
        <v>3.9500000000043924E-2</v>
      </c>
      <c r="L41" s="83">
        <v>451711.06416900002</v>
      </c>
      <c r="M41" s="85">
        <v>90.72</v>
      </c>
      <c r="N41" s="73"/>
      <c r="O41" s="83">
        <v>409.79225767600002</v>
      </c>
      <c r="P41" s="84">
        <v>2.8033676835354064E-5</v>
      </c>
      <c r="Q41" s="84">
        <f t="shared" si="0"/>
        <v>2.1775126550202329E-3</v>
      </c>
      <c r="R41" s="84">
        <f>O41/'סכום נכסי הקרן'!$C$42</f>
        <v>1.6855755871379252E-4</v>
      </c>
    </row>
    <row r="42" spans="2:18">
      <c r="B42" s="75" t="s">
        <v>279</v>
      </c>
      <c r="C42" s="73" t="s">
        <v>280</v>
      </c>
      <c r="D42" s="86" t="s">
        <v>121</v>
      </c>
      <c r="E42" s="73" t="s">
        <v>236</v>
      </c>
      <c r="F42" s="73"/>
      <c r="G42" s="73"/>
      <c r="H42" s="83">
        <v>1</v>
      </c>
      <c r="I42" s="86" t="s">
        <v>134</v>
      </c>
      <c r="J42" s="87">
        <v>3.7499999999999999E-2</v>
      </c>
      <c r="K42" s="84">
        <v>4.2699999999964912E-2</v>
      </c>
      <c r="L42" s="83">
        <v>484058.52540799999</v>
      </c>
      <c r="M42" s="85">
        <v>99.5</v>
      </c>
      <c r="N42" s="73"/>
      <c r="O42" s="83">
        <v>481.63823274700002</v>
      </c>
      <c r="P42" s="84">
        <v>2.2415539194457917E-5</v>
      </c>
      <c r="Q42" s="84">
        <f t="shared" si="0"/>
        <v>2.5592805313012518E-3</v>
      </c>
      <c r="R42" s="84">
        <f>O42/'סכום נכסי הקרן'!$C$42</f>
        <v>1.9810956203874212E-4</v>
      </c>
    </row>
    <row r="43" spans="2:18">
      <c r="B43" s="75" t="s">
        <v>281</v>
      </c>
      <c r="C43" s="73" t="s">
        <v>282</v>
      </c>
      <c r="D43" s="86" t="s">
        <v>121</v>
      </c>
      <c r="E43" s="73" t="s">
        <v>236</v>
      </c>
      <c r="F43" s="73"/>
      <c r="G43" s="73"/>
      <c r="H43" s="83">
        <v>3.8800000000014685</v>
      </c>
      <c r="I43" s="86" t="s">
        <v>134</v>
      </c>
      <c r="J43" s="87">
        <v>0.02</v>
      </c>
      <c r="K43" s="84">
        <v>3.8100000000015601E-2</v>
      </c>
      <c r="L43" s="83">
        <v>1166375.8885020001</v>
      </c>
      <c r="M43" s="85">
        <v>93.4</v>
      </c>
      <c r="N43" s="73"/>
      <c r="O43" s="83">
        <v>1089.39507983</v>
      </c>
      <c r="P43" s="84">
        <v>5.7161210910579207E-5</v>
      </c>
      <c r="Q43" s="84">
        <f t="shared" si="0"/>
        <v>5.7887174006155725E-3</v>
      </c>
      <c r="R43" s="84">
        <f>O43/'סכום נכסי הקרן'!$C$42</f>
        <v>4.4809478874084684E-4</v>
      </c>
    </row>
    <row r="44" spans="2:18">
      <c r="B44" s="75" t="s">
        <v>283</v>
      </c>
      <c r="C44" s="73" t="s">
        <v>284</v>
      </c>
      <c r="D44" s="86" t="s">
        <v>121</v>
      </c>
      <c r="E44" s="73" t="s">
        <v>236</v>
      </c>
      <c r="F44" s="73"/>
      <c r="G44" s="73"/>
      <c r="H44" s="83">
        <v>6.7800000000002401</v>
      </c>
      <c r="I44" s="86" t="s">
        <v>134</v>
      </c>
      <c r="J44" s="87">
        <v>0.01</v>
      </c>
      <c r="K44" s="84">
        <v>3.74000000000013E-2</v>
      </c>
      <c r="L44" s="83">
        <v>17138282.420993</v>
      </c>
      <c r="M44" s="85">
        <v>83.41</v>
      </c>
      <c r="N44" s="73"/>
      <c r="O44" s="83">
        <v>14295.041320611001</v>
      </c>
      <c r="P44" s="84">
        <v>6.8035661626702072E-4</v>
      </c>
      <c r="Q44" s="84">
        <f t="shared" si="0"/>
        <v>7.595954485865003E-2</v>
      </c>
      <c r="R44" s="84">
        <f>O44/'סכום נכסי הקרן'!$C$42</f>
        <v>5.8798994407065304E-3</v>
      </c>
    </row>
    <row r="45" spans="2:18">
      <c r="B45" s="75" t="s">
        <v>285</v>
      </c>
      <c r="C45" s="73" t="s">
        <v>286</v>
      </c>
      <c r="D45" s="86" t="s">
        <v>121</v>
      </c>
      <c r="E45" s="73" t="s">
        <v>236</v>
      </c>
      <c r="F45" s="73"/>
      <c r="G45" s="73"/>
      <c r="H45" s="83">
        <v>16.050000000000114</v>
      </c>
      <c r="I45" s="86" t="s">
        <v>134</v>
      </c>
      <c r="J45" s="87">
        <v>3.7499999999999999E-2</v>
      </c>
      <c r="K45" s="84">
        <v>4.0300000000000308E-2</v>
      </c>
      <c r="L45" s="83">
        <v>16405055.770121001</v>
      </c>
      <c r="M45" s="85">
        <v>95.77</v>
      </c>
      <c r="N45" s="73"/>
      <c r="O45" s="83">
        <v>15711.121911084001</v>
      </c>
      <c r="P45" s="84">
        <v>6.5046011435816774E-4</v>
      </c>
      <c r="Q45" s="84">
        <f t="shared" si="0"/>
        <v>8.3484170686796977E-2</v>
      </c>
      <c r="R45" s="84">
        <f>O45/'סכום נכסי הקרן'!$C$42</f>
        <v>6.4623679544499853E-3</v>
      </c>
    </row>
    <row r="46" spans="2:18">
      <c r="B46" s="75" t="s">
        <v>287</v>
      </c>
      <c r="C46" s="73" t="s">
        <v>288</v>
      </c>
      <c r="D46" s="86" t="s">
        <v>121</v>
      </c>
      <c r="E46" s="73" t="s">
        <v>236</v>
      </c>
      <c r="F46" s="73"/>
      <c r="G46" s="73"/>
      <c r="H46" s="83">
        <v>2.0699999999977416</v>
      </c>
      <c r="I46" s="86" t="s">
        <v>134</v>
      </c>
      <c r="J46" s="87">
        <v>5.0000000000000001E-3</v>
      </c>
      <c r="K46" s="84">
        <v>4.0699999999977414E-2</v>
      </c>
      <c r="L46" s="83">
        <v>544896.94843700004</v>
      </c>
      <c r="M46" s="85">
        <v>93.45</v>
      </c>
      <c r="N46" s="73"/>
      <c r="O46" s="83">
        <v>509.206219245</v>
      </c>
      <c r="P46" s="84">
        <v>2.3216968125510551E-5</v>
      </c>
      <c r="Q46" s="84">
        <f t="shared" si="0"/>
        <v>2.7057685099010913E-3</v>
      </c>
      <c r="R46" s="84">
        <f>O46/'סכום נכסי הקרן'!$C$42</f>
        <v>2.094489478268251E-4</v>
      </c>
    </row>
    <row r="47" spans="2:18">
      <c r="B47" s="75" t="s">
        <v>289</v>
      </c>
      <c r="C47" s="73" t="s">
        <v>290</v>
      </c>
      <c r="D47" s="86" t="s">
        <v>121</v>
      </c>
      <c r="E47" s="73" t="s">
        <v>236</v>
      </c>
      <c r="F47" s="73"/>
      <c r="G47" s="73"/>
      <c r="H47" s="83">
        <v>8.4500000000000615</v>
      </c>
      <c r="I47" s="86" t="s">
        <v>134</v>
      </c>
      <c r="J47" s="87">
        <v>1.3000000000000001E-2</v>
      </c>
      <c r="K47" s="84">
        <v>3.7499999999999999E-2</v>
      </c>
      <c r="L47" s="83">
        <v>35817937.919372998</v>
      </c>
      <c r="M47" s="85">
        <v>82.62</v>
      </c>
      <c r="N47" s="73"/>
      <c r="O47" s="83">
        <v>29592.781731815998</v>
      </c>
      <c r="P47" s="84">
        <v>3.1951086439063175E-3</v>
      </c>
      <c r="Q47" s="84">
        <f t="shared" si="0"/>
        <v>0.1572471307382019</v>
      </c>
      <c r="R47" s="84">
        <f>O47/'סכום נכסי הקרן'!$C$42</f>
        <v>1.2172233493510326E-2</v>
      </c>
    </row>
    <row r="48" spans="2:18">
      <c r="B48" s="75" t="s">
        <v>291</v>
      </c>
      <c r="C48" s="73" t="s">
        <v>292</v>
      </c>
      <c r="D48" s="86" t="s">
        <v>121</v>
      </c>
      <c r="E48" s="73" t="s">
        <v>236</v>
      </c>
      <c r="F48" s="73"/>
      <c r="G48" s="73"/>
      <c r="H48" s="83">
        <v>12.400000000000052</v>
      </c>
      <c r="I48" s="86" t="s">
        <v>134</v>
      </c>
      <c r="J48" s="87">
        <v>1.4999999999999999E-2</v>
      </c>
      <c r="K48" s="84">
        <v>3.9100000000000253E-2</v>
      </c>
      <c r="L48" s="83">
        <v>30505328.391617004</v>
      </c>
      <c r="M48" s="85">
        <v>75.400000000000006</v>
      </c>
      <c r="N48" s="73"/>
      <c r="O48" s="83">
        <v>23001.019028362</v>
      </c>
      <c r="P48" s="84">
        <v>1.7148176464735034E-3</v>
      </c>
      <c r="Q48" s="84">
        <f t="shared" si="0"/>
        <v>0.12222048873412067</v>
      </c>
      <c r="R48" s="84">
        <f>O48/'סכום נכסי הקרן'!$C$42</f>
        <v>9.4608805870010151E-3</v>
      </c>
    </row>
    <row r="49" spans="2:18">
      <c r="B49" s="75" t="s">
        <v>293</v>
      </c>
      <c r="C49" s="73" t="s">
        <v>294</v>
      </c>
      <c r="D49" s="86" t="s">
        <v>121</v>
      </c>
      <c r="E49" s="73" t="s">
        <v>236</v>
      </c>
      <c r="F49" s="73"/>
      <c r="G49" s="73"/>
      <c r="H49" s="83">
        <v>0.32999999999930846</v>
      </c>
      <c r="I49" s="86" t="s">
        <v>134</v>
      </c>
      <c r="J49" s="87">
        <v>1.5E-3</v>
      </c>
      <c r="K49" s="84">
        <v>4.399999999999013E-2</v>
      </c>
      <c r="L49" s="83">
        <v>410103.27667599998</v>
      </c>
      <c r="M49" s="85">
        <v>98.72</v>
      </c>
      <c r="N49" s="73"/>
      <c r="O49" s="83">
        <v>404.85397111599997</v>
      </c>
      <c r="P49" s="84">
        <v>2.6250386335645893E-5</v>
      </c>
      <c r="Q49" s="84">
        <f t="shared" si="0"/>
        <v>2.1512720873250314E-3</v>
      </c>
      <c r="R49" s="84">
        <f>O49/'סכום נכסי הקרן'!$C$42</f>
        <v>1.6652632090685264E-4</v>
      </c>
    </row>
    <row r="50" spans="2:18">
      <c r="B50" s="75" t="s">
        <v>295</v>
      </c>
      <c r="C50" s="73" t="s">
        <v>296</v>
      </c>
      <c r="D50" s="86" t="s">
        <v>121</v>
      </c>
      <c r="E50" s="73" t="s">
        <v>236</v>
      </c>
      <c r="F50" s="73"/>
      <c r="G50" s="73"/>
      <c r="H50" s="83">
        <v>2.3699999999960268</v>
      </c>
      <c r="I50" s="86" t="s">
        <v>134</v>
      </c>
      <c r="J50" s="87">
        <v>1.7500000000000002E-2</v>
      </c>
      <c r="K50" s="84">
        <v>4.0099999999931531E-2</v>
      </c>
      <c r="L50" s="83">
        <v>246718.42334400001</v>
      </c>
      <c r="M50" s="85">
        <v>95.89</v>
      </c>
      <c r="N50" s="73"/>
      <c r="O50" s="83">
        <v>236.57830336199999</v>
      </c>
      <c r="P50" s="84">
        <v>1.1468794408636928E-5</v>
      </c>
      <c r="Q50" s="84">
        <f t="shared" si="0"/>
        <v>1.2571058623593444E-3</v>
      </c>
      <c r="R50" s="84">
        <f>O50/'סכום נכסי הקרן'!$C$42</f>
        <v>9.7310431108433256E-5</v>
      </c>
    </row>
    <row r="51" spans="2:18">
      <c r="B51" s="75" t="s">
        <v>297</v>
      </c>
      <c r="C51" s="73" t="s">
        <v>298</v>
      </c>
      <c r="D51" s="86" t="s">
        <v>121</v>
      </c>
      <c r="E51" s="73" t="s">
        <v>236</v>
      </c>
      <c r="F51" s="73"/>
      <c r="G51" s="73"/>
      <c r="H51" s="83">
        <v>5.1600000000001529</v>
      </c>
      <c r="I51" s="86" t="s">
        <v>134</v>
      </c>
      <c r="J51" s="87">
        <v>2.2499999999999999E-2</v>
      </c>
      <c r="K51" s="84">
        <v>3.7500000000001789E-2</v>
      </c>
      <c r="L51" s="83">
        <v>13393487.741617</v>
      </c>
      <c r="M51" s="85">
        <v>93.8</v>
      </c>
      <c r="N51" s="73"/>
      <c r="O51" s="83">
        <v>12563.091208013</v>
      </c>
      <c r="P51" s="84">
        <v>5.5553557316377015E-4</v>
      </c>
      <c r="Q51" s="84">
        <f t="shared" si="0"/>
        <v>6.6756483508897402E-2</v>
      </c>
      <c r="R51" s="84">
        <f>O51/'סכום נכסי הקרן'!$C$42</f>
        <v>5.1675060820589088E-3</v>
      </c>
    </row>
    <row r="52" spans="2:18">
      <c r="B52" s="75" t="s">
        <v>299</v>
      </c>
      <c r="C52" s="73" t="s">
        <v>300</v>
      </c>
      <c r="D52" s="86" t="s">
        <v>121</v>
      </c>
      <c r="E52" s="73" t="s">
        <v>236</v>
      </c>
      <c r="F52" s="73"/>
      <c r="G52" s="73"/>
      <c r="H52" s="83">
        <v>1.5800000000008265</v>
      </c>
      <c r="I52" s="86" t="s">
        <v>134</v>
      </c>
      <c r="J52" s="87">
        <v>4.0000000000000001E-3</v>
      </c>
      <c r="K52" s="84">
        <v>4.2300000000016526E-2</v>
      </c>
      <c r="L52" s="83">
        <v>1281646.1379209999</v>
      </c>
      <c r="M52" s="85">
        <v>94.4</v>
      </c>
      <c r="N52" s="73"/>
      <c r="O52" s="83">
        <v>1209.8739698000002</v>
      </c>
      <c r="P52" s="84">
        <v>7.5245592509587362E-5</v>
      </c>
      <c r="Q52" s="84">
        <f t="shared" si="0"/>
        <v>6.4289059416589387E-3</v>
      </c>
      <c r="R52" s="84">
        <f>O52/'סכום נכסי הקרן'!$C$42</f>
        <v>4.9765069710538934E-4</v>
      </c>
    </row>
    <row r="53" spans="2:18">
      <c r="B53" s="75" t="s">
        <v>301</v>
      </c>
      <c r="C53" s="73" t="s">
        <v>302</v>
      </c>
      <c r="D53" s="86" t="s">
        <v>121</v>
      </c>
      <c r="E53" s="73" t="s">
        <v>236</v>
      </c>
      <c r="F53" s="73"/>
      <c r="G53" s="73"/>
      <c r="H53" s="83">
        <v>3.2599999998481342</v>
      </c>
      <c r="I53" s="86" t="s">
        <v>134</v>
      </c>
      <c r="J53" s="87">
        <v>6.25E-2</v>
      </c>
      <c r="K53" s="84">
        <v>3.8399999998196599E-2</v>
      </c>
      <c r="L53" s="83">
        <v>7628.9860409999992</v>
      </c>
      <c r="M53" s="85">
        <v>110.48</v>
      </c>
      <c r="N53" s="73"/>
      <c r="O53" s="83">
        <v>8.428503877999999</v>
      </c>
      <c r="P53" s="84">
        <v>5.0136617604059267E-7</v>
      </c>
      <c r="Q53" s="84">
        <f t="shared" si="0"/>
        <v>4.4786531500902441E-5</v>
      </c>
      <c r="R53" s="84">
        <f>O53/'סכום נכסי הקרן'!$C$42</f>
        <v>3.466849386912214E-6</v>
      </c>
    </row>
    <row r="54" spans="2:18">
      <c r="B54" s="75" t="s">
        <v>303</v>
      </c>
      <c r="C54" s="73" t="s">
        <v>304</v>
      </c>
      <c r="D54" s="86" t="s">
        <v>121</v>
      </c>
      <c r="E54" s="73" t="s">
        <v>236</v>
      </c>
      <c r="F54" s="73"/>
      <c r="G54" s="73"/>
      <c r="H54" s="83">
        <v>0.66999999999679993</v>
      </c>
      <c r="I54" s="86" t="s">
        <v>134</v>
      </c>
      <c r="J54" s="87">
        <v>1.4999999999999999E-2</v>
      </c>
      <c r="K54" s="84">
        <v>4.3200000000037854E-2</v>
      </c>
      <c r="L54" s="83">
        <v>224861.81643199999</v>
      </c>
      <c r="M54" s="85">
        <v>98.67</v>
      </c>
      <c r="N54" s="73"/>
      <c r="O54" s="83">
        <v>221.871154913</v>
      </c>
      <c r="P54" s="84">
        <v>1.6354495364833361E-5</v>
      </c>
      <c r="Q54" s="84">
        <f t="shared" si="0"/>
        <v>1.1789565043197909E-3</v>
      </c>
      <c r="R54" s="84">
        <f>O54/'סכום נכסי הקרן'!$C$42</f>
        <v>9.1261021946182114E-5</v>
      </c>
    </row>
    <row r="55" spans="2:18">
      <c r="B55" s="75" t="s">
        <v>305</v>
      </c>
      <c r="C55" s="73" t="s">
        <v>306</v>
      </c>
      <c r="D55" s="86" t="s">
        <v>121</v>
      </c>
      <c r="E55" s="73" t="s">
        <v>236</v>
      </c>
      <c r="F55" s="73"/>
      <c r="G55" s="73"/>
      <c r="H55" s="83">
        <v>18.959999999999464</v>
      </c>
      <c r="I55" s="86" t="s">
        <v>134</v>
      </c>
      <c r="J55" s="87">
        <v>2.7999999999999997E-2</v>
      </c>
      <c r="K55" s="84">
        <v>4.0899999999999027E-2</v>
      </c>
      <c r="L55" s="83">
        <v>13594733.214577001</v>
      </c>
      <c r="M55" s="85">
        <v>79</v>
      </c>
      <c r="N55" s="73"/>
      <c r="O55" s="83">
        <v>10739.839295456</v>
      </c>
      <c r="P55" s="84">
        <v>2.260135141040853E-3</v>
      </c>
      <c r="Q55" s="84">
        <f t="shared" si="0"/>
        <v>5.7068271888214006E-2</v>
      </c>
      <c r="R55" s="84">
        <f>O55/'סכום נכסי הקרן'!$C$42</f>
        <v>4.4175580643883456E-3</v>
      </c>
    </row>
    <row r="56" spans="2:18">
      <c r="B56" s="76"/>
      <c r="C56" s="73"/>
      <c r="D56" s="73"/>
      <c r="E56" s="73"/>
      <c r="F56" s="73"/>
      <c r="G56" s="73"/>
      <c r="H56" s="73"/>
      <c r="I56" s="73"/>
      <c r="J56" s="73"/>
      <c r="K56" s="84"/>
      <c r="L56" s="83"/>
      <c r="M56" s="85"/>
      <c r="N56" s="73"/>
      <c r="O56" s="73"/>
      <c r="P56" s="73"/>
      <c r="Q56" s="84"/>
      <c r="R56" s="73"/>
    </row>
    <row r="57" spans="2:18">
      <c r="B57" s="74" t="s">
        <v>24</v>
      </c>
      <c r="C57" s="71"/>
      <c r="D57" s="71"/>
      <c r="E57" s="71"/>
      <c r="F57" s="71"/>
      <c r="G57" s="71"/>
      <c r="H57" s="80">
        <v>3.0826344466555162</v>
      </c>
      <c r="I57" s="71"/>
      <c r="J57" s="71"/>
      <c r="K57" s="81">
        <v>4.8920963153285604E-2</v>
      </c>
      <c r="L57" s="80"/>
      <c r="M57" s="82"/>
      <c r="N57" s="71"/>
      <c r="O57" s="80">
        <v>373.35368300599998</v>
      </c>
      <c r="P57" s="71"/>
      <c r="Q57" s="81">
        <f t="shared" si="0"/>
        <v>1.9838890421076658E-3</v>
      </c>
      <c r="R57" s="81">
        <f>O57/'סכום נכסי הקרן'!$C$42</f>
        <v>1.5356948347728676E-4</v>
      </c>
    </row>
    <row r="58" spans="2:18">
      <c r="B58" s="75" t="s">
        <v>307</v>
      </c>
      <c r="C58" s="73" t="s">
        <v>308</v>
      </c>
      <c r="D58" s="86" t="s">
        <v>121</v>
      </c>
      <c r="E58" s="73" t="s">
        <v>236</v>
      </c>
      <c r="F58" s="73"/>
      <c r="G58" s="73"/>
      <c r="H58" s="83">
        <v>2.959999999997446</v>
      </c>
      <c r="I58" s="86" t="s">
        <v>134</v>
      </c>
      <c r="J58" s="87">
        <v>4.5499999999999999E-2</v>
      </c>
      <c r="K58" s="84">
        <v>4.889999999997835E-2</v>
      </c>
      <c r="L58" s="83">
        <v>361248.49259400001</v>
      </c>
      <c r="M58" s="85">
        <v>99.74</v>
      </c>
      <c r="N58" s="73"/>
      <c r="O58" s="83">
        <v>360.30923220200003</v>
      </c>
      <c r="P58" s="84">
        <v>1.70275296872507E-5</v>
      </c>
      <c r="Q58" s="84">
        <f t="shared" si="0"/>
        <v>1.914574758659303E-3</v>
      </c>
      <c r="R58" s="84">
        <f>O58/'סכום נכסי הקרן'!$C$42</f>
        <v>1.482039824432901E-4</v>
      </c>
    </row>
    <row r="59" spans="2:18">
      <c r="B59" s="75" t="s">
        <v>309</v>
      </c>
      <c r="C59" s="73" t="s">
        <v>310</v>
      </c>
      <c r="D59" s="86" t="s">
        <v>121</v>
      </c>
      <c r="E59" s="73" t="s">
        <v>236</v>
      </c>
      <c r="F59" s="73"/>
      <c r="G59" s="73"/>
      <c r="H59" s="83">
        <v>6.4700000000858591</v>
      </c>
      <c r="I59" s="86" t="s">
        <v>134</v>
      </c>
      <c r="J59" s="87">
        <v>4.5499999999999999E-2</v>
      </c>
      <c r="K59" s="84">
        <v>4.9500000000919933E-2</v>
      </c>
      <c r="L59" s="83">
        <v>13228.325038000001</v>
      </c>
      <c r="M59" s="85">
        <v>98.61</v>
      </c>
      <c r="N59" s="73"/>
      <c r="O59" s="83">
        <v>13.044450804</v>
      </c>
      <c r="P59" s="84">
        <v>6.1912856369868094E-7</v>
      </c>
      <c r="Q59" s="84">
        <f t="shared" si="0"/>
        <v>6.9314283448362947E-5</v>
      </c>
      <c r="R59" s="84">
        <f>O59/'סכום נכסי הקרן'!$C$42</f>
        <v>5.3655010339966702E-6</v>
      </c>
    </row>
    <row r="60" spans="2:18">
      <c r="B60" s="76"/>
      <c r="C60" s="73"/>
      <c r="D60" s="73"/>
      <c r="E60" s="73"/>
      <c r="F60" s="73"/>
      <c r="G60" s="73"/>
      <c r="H60" s="73"/>
      <c r="I60" s="73"/>
      <c r="J60" s="73"/>
      <c r="K60" s="84"/>
      <c r="L60" s="83"/>
      <c r="M60" s="85"/>
      <c r="N60" s="73"/>
      <c r="O60" s="73"/>
      <c r="P60" s="73"/>
      <c r="Q60" s="84"/>
      <c r="R60" s="73"/>
    </row>
    <row r="61" spans="2:18">
      <c r="B61" s="70" t="s">
        <v>199</v>
      </c>
      <c r="C61" s="71"/>
      <c r="D61" s="71"/>
      <c r="E61" s="71"/>
      <c r="F61" s="71"/>
      <c r="G61" s="71"/>
      <c r="H61" s="80">
        <v>19.150000000015137</v>
      </c>
      <c r="I61" s="71"/>
      <c r="J61" s="71"/>
      <c r="K61" s="81">
        <v>5.3500000000031606E-2</v>
      </c>
      <c r="L61" s="80"/>
      <c r="M61" s="82"/>
      <c r="N61" s="71"/>
      <c r="O61" s="80">
        <v>300.61990720299997</v>
      </c>
      <c r="P61" s="71"/>
      <c r="Q61" s="81">
        <f t="shared" si="0"/>
        <v>1.5974036600835421E-3</v>
      </c>
      <c r="R61" s="81">
        <f>O61/'סכום נכסי הקרן'!$C$42</f>
        <v>1.236523060398273E-4</v>
      </c>
    </row>
    <row r="62" spans="2:18">
      <c r="B62" s="74" t="s">
        <v>64</v>
      </c>
      <c r="C62" s="71"/>
      <c r="D62" s="71"/>
      <c r="E62" s="71"/>
      <c r="F62" s="71"/>
      <c r="G62" s="71"/>
      <c r="H62" s="80">
        <v>19.150000000015137</v>
      </c>
      <c r="I62" s="71"/>
      <c r="J62" s="71"/>
      <c r="K62" s="81">
        <v>5.3500000000031606E-2</v>
      </c>
      <c r="L62" s="80"/>
      <c r="M62" s="82"/>
      <c r="N62" s="71"/>
      <c r="O62" s="80">
        <v>300.61990720299997</v>
      </c>
      <c r="P62" s="71"/>
      <c r="Q62" s="81">
        <f t="shared" si="0"/>
        <v>1.5974036600835421E-3</v>
      </c>
      <c r="R62" s="81">
        <f>O62/'סכום נכסי הקרן'!$C$42</f>
        <v>1.236523060398273E-4</v>
      </c>
    </row>
    <row r="63" spans="2:18">
      <c r="B63" s="75" t="s">
        <v>311</v>
      </c>
      <c r="C63" s="73" t="s">
        <v>312</v>
      </c>
      <c r="D63" s="86" t="s">
        <v>29</v>
      </c>
      <c r="E63" s="73" t="s">
        <v>313</v>
      </c>
      <c r="F63" s="73" t="s">
        <v>314</v>
      </c>
      <c r="G63" s="73"/>
      <c r="H63" s="83">
        <v>19.150000000015137</v>
      </c>
      <c r="I63" s="86" t="s">
        <v>133</v>
      </c>
      <c r="J63" s="87">
        <v>4.4999999999999998E-2</v>
      </c>
      <c r="K63" s="84">
        <v>5.3500000000031606E-2</v>
      </c>
      <c r="L63" s="83">
        <v>96976.768617000009</v>
      </c>
      <c r="M63" s="85">
        <v>85.751499999999993</v>
      </c>
      <c r="N63" s="73"/>
      <c r="O63" s="83">
        <v>300.61990720299997</v>
      </c>
      <c r="P63" s="84">
        <v>9.6976768617000004E-5</v>
      </c>
      <c r="Q63" s="84">
        <f t="shared" si="0"/>
        <v>1.5974036600835421E-3</v>
      </c>
      <c r="R63" s="84">
        <f>O63/'סכום נכסי הקרן'!$C$42</f>
        <v>1.236523060398273E-4</v>
      </c>
    </row>
    <row r="64" spans="2:18">
      <c r="B64" s="124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</row>
    <row r="65" spans="2:18">
      <c r="B65" s="124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</row>
    <row r="66" spans="2:18">
      <c r="B66" s="124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</row>
    <row r="67" spans="2:18">
      <c r="B67" s="127" t="s">
        <v>113</v>
      </c>
      <c r="C67" s="129"/>
      <c r="D67" s="129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</row>
    <row r="68" spans="2:18">
      <c r="B68" s="127" t="s">
        <v>205</v>
      </c>
      <c r="C68" s="129"/>
      <c r="D68" s="129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</row>
    <row r="69" spans="2:18">
      <c r="B69" s="164" t="s">
        <v>213</v>
      </c>
      <c r="C69" s="164"/>
      <c r="D69" s="164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</row>
    <row r="70" spans="2:18">
      <c r="B70" s="124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</row>
    <row r="71" spans="2:18">
      <c r="B71" s="124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</row>
    <row r="72" spans="2:18">
      <c r="B72" s="124"/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</row>
    <row r="73" spans="2:18">
      <c r="B73" s="124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</row>
    <row r="74" spans="2:18">
      <c r="B74" s="124"/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</row>
    <row r="75" spans="2:18">
      <c r="B75" s="124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</row>
    <row r="76" spans="2:18">
      <c r="B76" s="124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</row>
    <row r="77" spans="2:18">
      <c r="B77" s="124"/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</row>
    <row r="78" spans="2:18">
      <c r="B78" s="124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</row>
    <row r="79" spans="2:18">
      <c r="B79" s="124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</row>
    <row r="80" spans="2:18">
      <c r="B80" s="124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</row>
    <row r="81" spans="2:18">
      <c r="B81" s="124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</row>
    <row r="82" spans="2:18">
      <c r="B82" s="124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</row>
    <row r="83" spans="2:18">
      <c r="B83" s="124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</row>
    <row r="84" spans="2:18">
      <c r="B84" s="124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</row>
    <row r="85" spans="2:18">
      <c r="B85" s="124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</row>
    <row r="86" spans="2:18">
      <c r="B86" s="124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</row>
    <row r="87" spans="2:18">
      <c r="B87" s="124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</row>
    <row r="88" spans="2:18">
      <c r="B88" s="124"/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</row>
    <row r="89" spans="2:18">
      <c r="B89" s="124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</row>
    <row r="90" spans="2:18">
      <c r="B90" s="124"/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</row>
    <row r="91" spans="2:18">
      <c r="B91" s="124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</row>
    <row r="92" spans="2:18">
      <c r="B92" s="124"/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</row>
    <row r="93" spans="2:18">
      <c r="B93" s="124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</row>
    <row r="94" spans="2:18">
      <c r="B94" s="124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</row>
    <row r="95" spans="2:18">
      <c r="B95" s="124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</row>
    <row r="96" spans="2:18">
      <c r="B96" s="124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</row>
    <row r="97" spans="2:18">
      <c r="B97" s="124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</row>
    <row r="98" spans="2:18">
      <c r="B98" s="124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</row>
    <row r="99" spans="2:18">
      <c r="B99" s="124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</row>
    <row r="100" spans="2:18">
      <c r="B100" s="124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</row>
    <row r="101" spans="2:18">
      <c r="B101" s="124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</row>
    <row r="102" spans="2:18">
      <c r="B102" s="124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</row>
    <row r="103" spans="2:18">
      <c r="B103" s="124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</row>
    <row r="104" spans="2:18">
      <c r="B104" s="124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5"/>
      <c r="P104" s="125"/>
      <c r="Q104" s="125"/>
      <c r="R104" s="125"/>
    </row>
    <row r="105" spans="2:18">
      <c r="B105" s="124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</row>
    <row r="106" spans="2:18">
      <c r="B106" s="124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</row>
    <row r="107" spans="2:18">
      <c r="B107" s="124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</row>
    <row r="108" spans="2:18">
      <c r="B108" s="124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</row>
    <row r="109" spans="2:18">
      <c r="B109" s="124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</row>
    <row r="110" spans="2:18">
      <c r="B110" s="124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</row>
    <row r="111" spans="2:18">
      <c r="B111" s="124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</row>
    <row r="112" spans="2:18">
      <c r="B112" s="124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</row>
    <row r="113" spans="2:18">
      <c r="B113" s="124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</row>
    <row r="114" spans="2:18">
      <c r="B114" s="124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</row>
    <row r="115" spans="2:18">
      <c r="B115" s="124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</row>
    <row r="116" spans="2:18">
      <c r="B116" s="124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</row>
    <row r="117" spans="2:18">
      <c r="B117" s="124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  <c r="R117" s="125"/>
    </row>
    <row r="118" spans="2:18">
      <c r="B118" s="124"/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</row>
    <row r="119" spans="2:18">
      <c r="B119" s="124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  <c r="R119" s="125"/>
    </row>
    <row r="120" spans="2:18">
      <c r="B120" s="124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  <c r="R120" s="125"/>
    </row>
    <row r="121" spans="2:18">
      <c r="B121" s="124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</row>
    <row r="122" spans="2:18">
      <c r="B122" s="124"/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  <c r="Q122" s="125"/>
      <c r="R122" s="125"/>
    </row>
    <row r="123" spans="2:18">
      <c r="B123" s="124"/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  <c r="R123" s="125"/>
    </row>
    <row r="124" spans="2:18">
      <c r="B124" s="124"/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  <c r="Q124" s="125"/>
      <c r="R124" s="125"/>
    </row>
    <row r="125" spans="2:18">
      <c r="B125" s="124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  <c r="R125" s="125"/>
    </row>
    <row r="126" spans="2:18">
      <c r="B126" s="124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</row>
    <row r="127" spans="2:18">
      <c r="B127" s="124"/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  <c r="Q127" s="125"/>
      <c r="R127" s="125"/>
    </row>
    <row r="128" spans="2:18">
      <c r="B128" s="124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  <c r="R128" s="125"/>
    </row>
    <row r="129" spans="2:18">
      <c r="B129" s="124"/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  <c r="R129" s="125"/>
    </row>
    <row r="130" spans="2:18">
      <c r="B130" s="124"/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  <c r="Q130" s="125"/>
      <c r="R130" s="125"/>
    </row>
    <row r="131" spans="2:18">
      <c r="B131" s="124"/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  <c r="Q131" s="125"/>
      <c r="R131" s="125"/>
    </row>
    <row r="132" spans="2:18">
      <c r="B132" s="124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  <c r="R132" s="125"/>
    </row>
    <row r="133" spans="2:18">
      <c r="B133" s="124"/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  <c r="Q133" s="125"/>
      <c r="R133" s="125"/>
    </row>
    <row r="134" spans="2:18">
      <c r="B134" s="124"/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  <c r="Q134" s="125"/>
      <c r="R134" s="125"/>
    </row>
    <row r="135" spans="2:18">
      <c r="B135" s="124"/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  <c r="Q135" s="125"/>
      <c r="R135" s="125"/>
    </row>
    <row r="136" spans="2:18">
      <c r="B136" s="124"/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  <c r="Q136" s="125"/>
      <c r="R136" s="125"/>
    </row>
    <row r="137" spans="2:18">
      <c r="B137" s="124"/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  <c r="Q137" s="125"/>
      <c r="R137" s="125"/>
    </row>
    <row r="138" spans="2:18">
      <c r="B138" s="124"/>
      <c r="C138" s="125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  <c r="P138" s="125"/>
      <c r="Q138" s="125"/>
      <c r="R138" s="125"/>
    </row>
    <row r="139" spans="2:18">
      <c r="B139" s="124"/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  <c r="P139" s="125"/>
      <c r="Q139" s="125"/>
      <c r="R139" s="125"/>
    </row>
    <row r="140" spans="2:18">
      <c r="B140" s="124"/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  <c r="Q140" s="125"/>
      <c r="R140" s="125"/>
    </row>
    <row r="141" spans="2:18">
      <c r="B141" s="124"/>
      <c r="C141" s="125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  <c r="P141" s="125"/>
      <c r="Q141" s="125"/>
      <c r="R141" s="125"/>
    </row>
    <row r="142" spans="2:18">
      <c r="B142" s="124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  <c r="Q142" s="125"/>
      <c r="R142" s="125"/>
    </row>
    <row r="143" spans="2:18">
      <c r="B143" s="124"/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  <c r="Q143" s="125"/>
      <c r="R143" s="125"/>
    </row>
    <row r="144" spans="2:18">
      <c r="B144" s="124"/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  <c r="P144" s="125"/>
      <c r="Q144" s="125"/>
      <c r="R144" s="125"/>
    </row>
    <row r="145" spans="2:18">
      <c r="B145" s="124"/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  <c r="Q145" s="125"/>
      <c r="R145" s="125"/>
    </row>
    <row r="146" spans="2:18">
      <c r="B146" s="124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  <c r="R146" s="125"/>
    </row>
    <row r="147" spans="2:18">
      <c r="B147" s="124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  <c r="Q147" s="125"/>
      <c r="R147" s="125"/>
    </row>
    <row r="148" spans="2:18">
      <c r="B148" s="124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  <c r="Q148" s="125"/>
      <c r="R148" s="125"/>
    </row>
    <row r="149" spans="2:18">
      <c r="B149" s="124"/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  <c r="P149" s="125"/>
      <c r="Q149" s="125"/>
      <c r="R149" s="125"/>
    </row>
    <row r="150" spans="2:18">
      <c r="B150" s="124"/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  <c r="Q150" s="125"/>
      <c r="R150" s="125"/>
    </row>
    <row r="151" spans="2:18">
      <c r="B151" s="124"/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  <c r="P151" s="125"/>
      <c r="Q151" s="125"/>
      <c r="R151" s="125"/>
    </row>
    <row r="152" spans="2:18">
      <c r="B152" s="124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  <c r="Q152" s="125"/>
      <c r="R152" s="125"/>
    </row>
    <row r="153" spans="2:18">
      <c r="B153" s="124"/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  <c r="Q153" s="125"/>
      <c r="R153" s="125"/>
    </row>
    <row r="154" spans="2:18">
      <c r="B154" s="124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  <c r="R154" s="125"/>
    </row>
    <row r="155" spans="2:18">
      <c r="B155" s="124"/>
      <c r="C155" s="125"/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  <c r="N155" s="125"/>
      <c r="O155" s="125"/>
      <c r="P155" s="125"/>
      <c r="Q155" s="125"/>
      <c r="R155" s="125"/>
    </row>
    <row r="156" spans="2:18">
      <c r="B156" s="124"/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  <c r="Q156" s="125"/>
      <c r="R156" s="125"/>
    </row>
    <row r="157" spans="2:18">
      <c r="B157" s="124"/>
      <c r="C157" s="125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  <c r="O157" s="125"/>
      <c r="P157" s="125"/>
      <c r="Q157" s="125"/>
      <c r="R157" s="125"/>
    </row>
    <row r="158" spans="2:18">
      <c r="B158" s="124"/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  <c r="P158" s="125"/>
      <c r="Q158" s="125"/>
      <c r="R158" s="125"/>
    </row>
    <row r="159" spans="2:18">
      <c r="B159" s="124"/>
      <c r="C159" s="125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  <c r="P159" s="125"/>
      <c r="Q159" s="125"/>
      <c r="R159" s="125"/>
    </row>
    <row r="160" spans="2:18">
      <c r="B160" s="124"/>
      <c r="C160" s="125"/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  <c r="N160" s="125"/>
      <c r="O160" s="125"/>
      <c r="P160" s="125"/>
      <c r="Q160" s="125"/>
      <c r="R160" s="125"/>
    </row>
    <row r="161" spans="2:18">
      <c r="B161" s="124"/>
      <c r="C161" s="125"/>
      <c r="D161" s="125"/>
      <c r="E161" s="125"/>
      <c r="F161" s="125"/>
      <c r="G161" s="125"/>
      <c r="H161" s="125"/>
      <c r="I161" s="125"/>
      <c r="J161" s="125"/>
      <c r="K161" s="125"/>
      <c r="L161" s="125"/>
      <c r="M161" s="125"/>
      <c r="N161" s="125"/>
      <c r="O161" s="125"/>
      <c r="P161" s="125"/>
      <c r="Q161" s="125"/>
      <c r="R161" s="125"/>
    </row>
    <row r="162" spans="2:18">
      <c r="B162" s="124"/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  <c r="P162" s="125"/>
      <c r="Q162" s="125"/>
      <c r="R162" s="125"/>
    </row>
    <row r="163" spans="2:18">
      <c r="B163" s="124"/>
      <c r="C163" s="125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  <c r="O163" s="125"/>
      <c r="P163" s="125"/>
      <c r="Q163" s="125"/>
      <c r="R163" s="125"/>
    </row>
    <row r="164" spans="2:18">
      <c r="B164" s="124"/>
      <c r="C164" s="125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  <c r="P164" s="125"/>
      <c r="Q164" s="125"/>
      <c r="R164" s="125"/>
    </row>
    <row r="165" spans="2:18">
      <c r="B165" s="124"/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  <c r="Q165" s="125"/>
      <c r="R165" s="125"/>
    </row>
    <row r="166" spans="2:18">
      <c r="B166" s="124"/>
      <c r="C166" s="125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  <c r="O166" s="125"/>
      <c r="P166" s="125"/>
      <c r="Q166" s="125"/>
      <c r="R166" s="125"/>
    </row>
    <row r="167" spans="2:18">
      <c r="B167" s="124"/>
      <c r="C167" s="125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  <c r="N167" s="125"/>
      <c r="O167" s="125"/>
      <c r="P167" s="125"/>
      <c r="Q167" s="125"/>
      <c r="R167" s="125"/>
    </row>
    <row r="168" spans="2:18">
      <c r="B168" s="124"/>
      <c r="C168" s="125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  <c r="O168" s="125"/>
      <c r="P168" s="125"/>
      <c r="Q168" s="125"/>
      <c r="R168" s="125"/>
    </row>
    <row r="169" spans="2:18">
      <c r="B169" s="124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  <c r="O169" s="125"/>
      <c r="P169" s="125"/>
      <c r="Q169" s="125"/>
      <c r="R169" s="125"/>
    </row>
    <row r="170" spans="2:18">
      <c r="B170" s="124"/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  <c r="P170" s="125"/>
      <c r="Q170" s="125"/>
      <c r="R170" s="125"/>
    </row>
    <row r="171" spans="2:18">
      <c r="B171" s="124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  <c r="O171" s="125"/>
      <c r="P171" s="125"/>
      <c r="Q171" s="125"/>
      <c r="R171" s="125"/>
    </row>
    <row r="172" spans="2:18">
      <c r="B172" s="124"/>
      <c r="C172" s="125"/>
      <c r="D172" s="125"/>
      <c r="E172" s="125"/>
      <c r="F172" s="125"/>
      <c r="G172" s="125"/>
      <c r="H172" s="125"/>
      <c r="I172" s="125"/>
      <c r="J172" s="125"/>
      <c r="K172" s="125"/>
      <c r="L172" s="125"/>
      <c r="M172" s="125"/>
      <c r="N172" s="125"/>
      <c r="O172" s="125"/>
      <c r="P172" s="125"/>
      <c r="Q172" s="125"/>
      <c r="R172" s="125"/>
    </row>
    <row r="173" spans="2:18">
      <c r="B173" s="124"/>
      <c r="C173" s="125"/>
      <c r="D173" s="125"/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  <c r="O173" s="125"/>
      <c r="P173" s="125"/>
      <c r="Q173" s="125"/>
      <c r="R173" s="125"/>
    </row>
    <row r="174" spans="2:18">
      <c r="B174" s="124"/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  <c r="O174" s="125"/>
      <c r="P174" s="125"/>
      <c r="Q174" s="125"/>
      <c r="R174" s="125"/>
    </row>
    <row r="175" spans="2:18">
      <c r="B175" s="124"/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  <c r="P175" s="125"/>
      <c r="Q175" s="125"/>
      <c r="R175" s="125"/>
    </row>
    <row r="176" spans="2:18">
      <c r="B176" s="124"/>
      <c r="C176" s="125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  <c r="O176" s="125"/>
      <c r="P176" s="125"/>
      <c r="Q176" s="125"/>
      <c r="R176" s="125"/>
    </row>
    <row r="177" spans="2:18">
      <c r="B177" s="124"/>
      <c r="C177" s="125"/>
      <c r="D177" s="125"/>
      <c r="E177" s="125"/>
      <c r="F177" s="125"/>
      <c r="G177" s="125"/>
      <c r="H177" s="125"/>
      <c r="I177" s="125"/>
      <c r="J177" s="125"/>
      <c r="K177" s="125"/>
      <c r="L177" s="125"/>
      <c r="M177" s="125"/>
      <c r="N177" s="125"/>
      <c r="O177" s="125"/>
      <c r="P177" s="125"/>
      <c r="Q177" s="125"/>
      <c r="R177" s="125"/>
    </row>
    <row r="178" spans="2:18">
      <c r="B178" s="124"/>
      <c r="C178" s="125"/>
      <c r="D178" s="125"/>
      <c r="E178" s="125"/>
      <c r="F178" s="125"/>
      <c r="G178" s="125"/>
      <c r="H178" s="125"/>
      <c r="I178" s="125"/>
      <c r="J178" s="125"/>
      <c r="K178" s="125"/>
      <c r="L178" s="125"/>
      <c r="M178" s="125"/>
      <c r="N178" s="125"/>
      <c r="O178" s="125"/>
      <c r="P178" s="125"/>
      <c r="Q178" s="125"/>
      <c r="R178" s="125"/>
    </row>
    <row r="179" spans="2:18">
      <c r="B179" s="124"/>
      <c r="C179" s="125"/>
      <c r="D179" s="125"/>
      <c r="E179" s="125"/>
      <c r="F179" s="125"/>
      <c r="G179" s="125"/>
      <c r="H179" s="125"/>
      <c r="I179" s="125"/>
      <c r="J179" s="125"/>
      <c r="K179" s="125"/>
      <c r="L179" s="125"/>
      <c r="M179" s="125"/>
      <c r="N179" s="125"/>
      <c r="O179" s="125"/>
      <c r="P179" s="125"/>
      <c r="Q179" s="125"/>
      <c r="R179" s="125"/>
    </row>
    <row r="180" spans="2:18">
      <c r="B180" s="124"/>
      <c r="C180" s="125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  <c r="O180" s="125"/>
      <c r="P180" s="125"/>
      <c r="Q180" s="125"/>
      <c r="R180" s="125"/>
    </row>
    <row r="181" spans="2:18">
      <c r="B181" s="124"/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  <c r="O181" s="125"/>
      <c r="P181" s="125"/>
      <c r="Q181" s="125"/>
      <c r="R181" s="125"/>
    </row>
    <row r="182" spans="2:18">
      <c r="B182" s="124"/>
      <c r="C182" s="125"/>
      <c r="D182" s="125"/>
      <c r="E182" s="125"/>
      <c r="F182" s="125"/>
      <c r="G182" s="125"/>
      <c r="H182" s="125"/>
      <c r="I182" s="125"/>
      <c r="J182" s="125"/>
      <c r="K182" s="125"/>
      <c r="L182" s="125"/>
      <c r="M182" s="125"/>
      <c r="N182" s="125"/>
      <c r="O182" s="125"/>
      <c r="P182" s="125"/>
      <c r="Q182" s="125"/>
      <c r="R182" s="125"/>
    </row>
    <row r="183" spans="2:18">
      <c r="B183" s="124"/>
      <c r="C183" s="125"/>
      <c r="D183" s="125"/>
      <c r="E183" s="125"/>
      <c r="F183" s="125"/>
      <c r="G183" s="125"/>
      <c r="H183" s="125"/>
      <c r="I183" s="125"/>
      <c r="J183" s="125"/>
      <c r="K183" s="125"/>
      <c r="L183" s="125"/>
      <c r="M183" s="125"/>
      <c r="N183" s="125"/>
      <c r="O183" s="125"/>
      <c r="P183" s="125"/>
      <c r="Q183" s="125"/>
      <c r="R183" s="125"/>
    </row>
    <row r="184" spans="2:18">
      <c r="B184" s="124"/>
      <c r="C184" s="125"/>
      <c r="D184" s="125"/>
      <c r="E184" s="125"/>
      <c r="F184" s="125"/>
      <c r="G184" s="125"/>
      <c r="H184" s="125"/>
      <c r="I184" s="125"/>
      <c r="J184" s="125"/>
      <c r="K184" s="125"/>
      <c r="L184" s="125"/>
      <c r="M184" s="125"/>
      <c r="N184" s="125"/>
      <c r="O184" s="125"/>
      <c r="P184" s="125"/>
      <c r="Q184" s="125"/>
      <c r="R184" s="125"/>
    </row>
    <row r="185" spans="2:18">
      <c r="B185" s="124"/>
      <c r="C185" s="125"/>
      <c r="D185" s="125"/>
      <c r="E185" s="125"/>
      <c r="F185" s="125"/>
      <c r="G185" s="125"/>
      <c r="H185" s="125"/>
      <c r="I185" s="125"/>
      <c r="J185" s="125"/>
      <c r="K185" s="125"/>
      <c r="L185" s="125"/>
      <c r="M185" s="125"/>
      <c r="N185" s="125"/>
      <c r="O185" s="125"/>
      <c r="P185" s="125"/>
      <c r="Q185" s="125"/>
      <c r="R185" s="125"/>
    </row>
    <row r="186" spans="2:18">
      <c r="B186" s="124"/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  <c r="P186" s="125"/>
      <c r="Q186" s="125"/>
      <c r="R186" s="125"/>
    </row>
    <row r="187" spans="2:18">
      <c r="B187" s="124"/>
      <c r="C187" s="125"/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  <c r="N187" s="125"/>
      <c r="O187" s="125"/>
      <c r="P187" s="125"/>
      <c r="Q187" s="125"/>
      <c r="R187" s="125"/>
    </row>
    <row r="188" spans="2:18">
      <c r="B188" s="124"/>
      <c r="C188" s="125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  <c r="P188" s="125"/>
      <c r="Q188" s="125"/>
      <c r="R188" s="125"/>
    </row>
    <row r="189" spans="2:18">
      <c r="B189" s="124"/>
      <c r="C189" s="125"/>
      <c r="D189" s="125"/>
      <c r="E189" s="125"/>
      <c r="F189" s="125"/>
      <c r="G189" s="125"/>
      <c r="H189" s="125"/>
      <c r="I189" s="125"/>
      <c r="J189" s="125"/>
      <c r="K189" s="125"/>
      <c r="L189" s="125"/>
      <c r="M189" s="125"/>
      <c r="N189" s="125"/>
      <c r="O189" s="125"/>
      <c r="P189" s="125"/>
      <c r="Q189" s="125"/>
      <c r="R189" s="125"/>
    </row>
    <row r="190" spans="2:18">
      <c r="B190" s="124"/>
      <c r="C190" s="125"/>
      <c r="D190" s="125"/>
      <c r="E190" s="125"/>
      <c r="F190" s="125"/>
      <c r="G190" s="125"/>
      <c r="H190" s="125"/>
      <c r="I190" s="125"/>
      <c r="J190" s="125"/>
      <c r="K190" s="125"/>
      <c r="L190" s="125"/>
      <c r="M190" s="125"/>
      <c r="N190" s="125"/>
      <c r="O190" s="125"/>
      <c r="P190" s="125"/>
      <c r="Q190" s="125"/>
      <c r="R190" s="125"/>
    </row>
    <row r="191" spans="2:18">
      <c r="B191" s="124"/>
      <c r="C191" s="125"/>
      <c r="D191" s="125"/>
      <c r="E191" s="125"/>
      <c r="F191" s="125"/>
      <c r="G191" s="125"/>
      <c r="H191" s="125"/>
      <c r="I191" s="125"/>
      <c r="J191" s="125"/>
      <c r="K191" s="125"/>
      <c r="L191" s="125"/>
      <c r="M191" s="125"/>
      <c r="N191" s="125"/>
      <c r="O191" s="125"/>
      <c r="P191" s="125"/>
      <c r="Q191" s="125"/>
      <c r="R191" s="125"/>
    </row>
    <row r="192" spans="2:18">
      <c r="B192" s="124"/>
      <c r="C192" s="125"/>
      <c r="D192" s="125"/>
      <c r="E192" s="125"/>
      <c r="F192" s="125"/>
      <c r="G192" s="125"/>
      <c r="H192" s="125"/>
      <c r="I192" s="125"/>
      <c r="J192" s="125"/>
      <c r="K192" s="125"/>
      <c r="L192" s="125"/>
      <c r="M192" s="125"/>
      <c r="N192" s="125"/>
      <c r="O192" s="125"/>
      <c r="P192" s="125"/>
      <c r="Q192" s="125"/>
      <c r="R192" s="125"/>
    </row>
    <row r="193" spans="2:18">
      <c r="B193" s="124"/>
      <c r="C193" s="125"/>
      <c r="D193" s="125"/>
      <c r="E193" s="125"/>
      <c r="F193" s="125"/>
      <c r="G193" s="125"/>
      <c r="H193" s="125"/>
      <c r="I193" s="125"/>
      <c r="J193" s="125"/>
      <c r="K193" s="125"/>
      <c r="L193" s="125"/>
      <c r="M193" s="125"/>
      <c r="N193" s="125"/>
      <c r="O193" s="125"/>
      <c r="P193" s="125"/>
      <c r="Q193" s="125"/>
      <c r="R193" s="125"/>
    </row>
    <row r="194" spans="2:18">
      <c r="B194" s="124"/>
      <c r="C194" s="125"/>
      <c r="D194" s="125"/>
      <c r="E194" s="125"/>
      <c r="F194" s="125"/>
      <c r="G194" s="125"/>
      <c r="H194" s="125"/>
      <c r="I194" s="125"/>
      <c r="J194" s="125"/>
      <c r="K194" s="125"/>
      <c r="L194" s="125"/>
      <c r="M194" s="125"/>
      <c r="N194" s="125"/>
      <c r="O194" s="125"/>
      <c r="P194" s="125"/>
      <c r="Q194" s="125"/>
      <c r="R194" s="125"/>
    </row>
    <row r="195" spans="2:18">
      <c r="B195" s="124"/>
      <c r="C195" s="125"/>
      <c r="D195" s="125"/>
      <c r="E195" s="125"/>
      <c r="F195" s="125"/>
      <c r="G195" s="125"/>
      <c r="H195" s="125"/>
      <c r="I195" s="125"/>
      <c r="J195" s="125"/>
      <c r="K195" s="125"/>
      <c r="L195" s="125"/>
      <c r="M195" s="125"/>
      <c r="N195" s="125"/>
      <c r="O195" s="125"/>
      <c r="P195" s="125"/>
      <c r="Q195" s="125"/>
      <c r="R195" s="125"/>
    </row>
    <row r="196" spans="2:18">
      <c r="B196" s="124"/>
      <c r="C196" s="125"/>
      <c r="D196" s="125"/>
      <c r="E196" s="125"/>
      <c r="F196" s="125"/>
      <c r="G196" s="125"/>
      <c r="H196" s="125"/>
      <c r="I196" s="125"/>
      <c r="J196" s="125"/>
      <c r="K196" s="125"/>
      <c r="L196" s="125"/>
      <c r="M196" s="125"/>
      <c r="N196" s="125"/>
      <c r="O196" s="125"/>
      <c r="P196" s="125"/>
      <c r="Q196" s="125"/>
      <c r="R196" s="125"/>
    </row>
    <row r="197" spans="2:18">
      <c r="B197" s="124"/>
      <c r="C197" s="125"/>
      <c r="D197" s="125"/>
      <c r="E197" s="125"/>
      <c r="F197" s="125"/>
      <c r="G197" s="125"/>
      <c r="H197" s="125"/>
      <c r="I197" s="125"/>
      <c r="J197" s="125"/>
      <c r="K197" s="125"/>
      <c r="L197" s="125"/>
      <c r="M197" s="125"/>
      <c r="N197" s="125"/>
      <c r="O197" s="125"/>
      <c r="P197" s="125"/>
      <c r="Q197" s="125"/>
      <c r="R197" s="125"/>
    </row>
    <row r="198" spans="2:18">
      <c r="B198" s="124"/>
      <c r="C198" s="125"/>
      <c r="D198" s="125"/>
      <c r="E198" s="125"/>
      <c r="F198" s="125"/>
      <c r="G198" s="125"/>
      <c r="H198" s="125"/>
      <c r="I198" s="125"/>
      <c r="J198" s="125"/>
      <c r="K198" s="125"/>
      <c r="L198" s="125"/>
      <c r="M198" s="125"/>
      <c r="N198" s="125"/>
      <c r="O198" s="125"/>
      <c r="P198" s="125"/>
      <c r="Q198" s="125"/>
      <c r="R198" s="125"/>
    </row>
    <row r="199" spans="2:18">
      <c r="B199" s="124"/>
      <c r="C199" s="125"/>
      <c r="D199" s="125"/>
      <c r="E199" s="125"/>
      <c r="F199" s="125"/>
      <c r="G199" s="125"/>
      <c r="H199" s="125"/>
      <c r="I199" s="125"/>
      <c r="J199" s="125"/>
      <c r="K199" s="125"/>
      <c r="L199" s="125"/>
      <c r="M199" s="125"/>
      <c r="N199" s="125"/>
      <c r="O199" s="125"/>
      <c r="P199" s="125"/>
      <c r="Q199" s="125"/>
      <c r="R199" s="125"/>
    </row>
    <row r="200" spans="2:18">
      <c r="B200" s="124"/>
      <c r="C200" s="125"/>
      <c r="D200" s="125"/>
      <c r="E200" s="125"/>
      <c r="F200" s="125"/>
      <c r="G200" s="125"/>
      <c r="H200" s="125"/>
      <c r="I200" s="125"/>
      <c r="J200" s="125"/>
      <c r="K200" s="125"/>
      <c r="L200" s="125"/>
      <c r="M200" s="125"/>
      <c r="N200" s="125"/>
      <c r="O200" s="125"/>
      <c r="P200" s="125"/>
      <c r="Q200" s="125"/>
      <c r="R200" s="125"/>
    </row>
    <row r="201" spans="2:18">
      <c r="B201" s="124"/>
      <c r="C201" s="125"/>
      <c r="D201" s="125"/>
      <c r="E201" s="125"/>
      <c r="F201" s="125"/>
      <c r="G201" s="125"/>
      <c r="H201" s="125"/>
      <c r="I201" s="125"/>
      <c r="J201" s="125"/>
      <c r="K201" s="125"/>
      <c r="L201" s="125"/>
      <c r="M201" s="125"/>
      <c r="N201" s="125"/>
      <c r="O201" s="125"/>
      <c r="P201" s="125"/>
      <c r="Q201" s="125"/>
      <c r="R201" s="125"/>
    </row>
    <row r="202" spans="2:18">
      <c r="B202" s="124"/>
      <c r="C202" s="125"/>
      <c r="D202" s="125"/>
      <c r="E202" s="125"/>
      <c r="F202" s="125"/>
      <c r="G202" s="125"/>
      <c r="H202" s="125"/>
      <c r="I202" s="125"/>
      <c r="J202" s="125"/>
      <c r="K202" s="125"/>
      <c r="L202" s="125"/>
      <c r="M202" s="125"/>
      <c r="N202" s="125"/>
      <c r="O202" s="125"/>
      <c r="P202" s="125"/>
      <c r="Q202" s="125"/>
      <c r="R202" s="125"/>
    </row>
    <row r="203" spans="2:18">
      <c r="B203" s="124"/>
      <c r="C203" s="125"/>
      <c r="D203" s="125"/>
      <c r="E203" s="125"/>
      <c r="F203" s="125"/>
      <c r="G203" s="125"/>
      <c r="H203" s="125"/>
      <c r="I203" s="125"/>
      <c r="J203" s="125"/>
      <c r="K203" s="125"/>
      <c r="L203" s="125"/>
      <c r="M203" s="125"/>
      <c r="N203" s="125"/>
      <c r="O203" s="125"/>
      <c r="P203" s="125"/>
      <c r="Q203" s="125"/>
      <c r="R203" s="125"/>
    </row>
    <row r="204" spans="2:18">
      <c r="B204" s="124"/>
      <c r="C204" s="125"/>
      <c r="D204" s="125"/>
      <c r="E204" s="125"/>
      <c r="F204" s="125"/>
      <c r="G204" s="125"/>
      <c r="H204" s="125"/>
      <c r="I204" s="125"/>
      <c r="J204" s="125"/>
      <c r="K204" s="125"/>
      <c r="L204" s="125"/>
      <c r="M204" s="125"/>
      <c r="N204" s="125"/>
      <c r="O204" s="125"/>
      <c r="P204" s="125"/>
      <c r="Q204" s="125"/>
      <c r="R204" s="125"/>
    </row>
    <row r="205" spans="2:18">
      <c r="B205" s="124"/>
      <c r="C205" s="125"/>
      <c r="D205" s="125"/>
      <c r="E205" s="125"/>
      <c r="F205" s="125"/>
      <c r="G205" s="125"/>
      <c r="H205" s="125"/>
      <c r="I205" s="125"/>
      <c r="J205" s="125"/>
      <c r="K205" s="125"/>
      <c r="L205" s="125"/>
      <c r="M205" s="125"/>
      <c r="N205" s="125"/>
      <c r="O205" s="125"/>
      <c r="P205" s="125"/>
      <c r="Q205" s="125"/>
      <c r="R205" s="125"/>
    </row>
    <row r="206" spans="2:18">
      <c r="B206" s="124"/>
      <c r="C206" s="125"/>
      <c r="D206" s="125"/>
      <c r="E206" s="125"/>
      <c r="F206" s="125"/>
      <c r="G206" s="125"/>
      <c r="H206" s="125"/>
      <c r="I206" s="125"/>
      <c r="J206" s="125"/>
      <c r="K206" s="125"/>
      <c r="L206" s="125"/>
      <c r="M206" s="125"/>
      <c r="N206" s="125"/>
      <c r="O206" s="125"/>
      <c r="P206" s="125"/>
      <c r="Q206" s="125"/>
      <c r="R206" s="125"/>
    </row>
    <row r="207" spans="2:18">
      <c r="B207" s="124"/>
      <c r="C207" s="125"/>
      <c r="D207" s="125"/>
      <c r="E207" s="125"/>
      <c r="F207" s="125"/>
      <c r="G207" s="125"/>
      <c r="H207" s="125"/>
      <c r="I207" s="125"/>
      <c r="J207" s="125"/>
      <c r="K207" s="125"/>
      <c r="L207" s="125"/>
      <c r="M207" s="125"/>
      <c r="N207" s="125"/>
      <c r="O207" s="125"/>
      <c r="P207" s="125"/>
      <c r="Q207" s="125"/>
      <c r="R207" s="125"/>
    </row>
    <row r="208" spans="2:18">
      <c r="B208" s="124"/>
      <c r="C208" s="125"/>
      <c r="D208" s="125"/>
      <c r="E208" s="125"/>
      <c r="F208" s="125"/>
      <c r="G208" s="125"/>
      <c r="H208" s="125"/>
      <c r="I208" s="125"/>
      <c r="J208" s="125"/>
      <c r="K208" s="125"/>
      <c r="L208" s="125"/>
      <c r="M208" s="125"/>
      <c r="N208" s="125"/>
      <c r="O208" s="125"/>
      <c r="P208" s="125"/>
      <c r="Q208" s="125"/>
      <c r="R208" s="125"/>
    </row>
    <row r="209" spans="2:18">
      <c r="B209" s="124"/>
      <c r="C209" s="125"/>
      <c r="D209" s="125"/>
      <c r="E209" s="125"/>
      <c r="F209" s="125"/>
      <c r="G209" s="125"/>
      <c r="H209" s="125"/>
      <c r="I209" s="125"/>
      <c r="J209" s="125"/>
      <c r="K209" s="125"/>
      <c r="L209" s="125"/>
      <c r="M209" s="125"/>
      <c r="N209" s="125"/>
      <c r="O209" s="125"/>
      <c r="P209" s="125"/>
      <c r="Q209" s="125"/>
      <c r="R209" s="125"/>
    </row>
    <row r="210" spans="2:18">
      <c r="B210" s="124"/>
      <c r="C210" s="125"/>
      <c r="D210" s="125"/>
      <c r="E210" s="125"/>
      <c r="F210" s="125"/>
      <c r="G210" s="125"/>
      <c r="H210" s="125"/>
      <c r="I210" s="125"/>
      <c r="J210" s="125"/>
      <c r="K210" s="125"/>
      <c r="L210" s="125"/>
      <c r="M210" s="125"/>
      <c r="N210" s="125"/>
      <c r="O210" s="125"/>
      <c r="P210" s="125"/>
      <c r="Q210" s="125"/>
      <c r="R210" s="125"/>
    </row>
    <row r="211" spans="2:18">
      <c r="B211" s="124"/>
      <c r="C211" s="125"/>
      <c r="D211" s="125"/>
      <c r="E211" s="125"/>
      <c r="F211" s="125"/>
      <c r="G211" s="125"/>
      <c r="H211" s="125"/>
      <c r="I211" s="125"/>
      <c r="J211" s="125"/>
      <c r="K211" s="125"/>
      <c r="L211" s="125"/>
      <c r="M211" s="125"/>
      <c r="N211" s="125"/>
      <c r="O211" s="125"/>
      <c r="P211" s="125"/>
      <c r="Q211" s="125"/>
      <c r="R211" s="125"/>
    </row>
    <row r="212" spans="2:18">
      <c r="B212" s="124"/>
      <c r="C212" s="125"/>
      <c r="D212" s="125"/>
      <c r="E212" s="125"/>
      <c r="F212" s="125"/>
      <c r="G212" s="125"/>
      <c r="H212" s="125"/>
      <c r="I212" s="125"/>
      <c r="J212" s="125"/>
      <c r="K212" s="125"/>
      <c r="L212" s="125"/>
      <c r="M212" s="125"/>
      <c r="N212" s="125"/>
      <c r="O212" s="125"/>
      <c r="P212" s="125"/>
      <c r="Q212" s="125"/>
      <c r="R212" s="125"/>
    </row>
    <row r="213" spans="2:18">
      <c r="B213" s="124"/>
      <c r="C213" s="125"/>
      <c r="D213" s="125"/>
      <c r="E213" s="125"/>
      <c r="F213" s="125"/>
      <c r="G213" s="125"/>
      <c r="H213" s="125"/>
      <c r="I213" s="125"/>
      <c r="J213" s="125"/>
      <c r="K213" s="125"/>
      <c r="L213" s="125"/>
      <c r="M213" s="125"/>
      <c r="N213" s="125"/>
      <c r="O213" s="125"/>
      <c r="P213" s="125"/>
      <c r="Q213" s="125"/>
      <c r="R213" s="125"/>
    </row>
    <row r="214" spans="2:18">
      <c r="B214" s="124"/>
      <c r="C214" s="125"/>
      <c r="D214" s="125"/>
      <c r="E214" s="125"/>
      <c r="F214" s="125"/>
      <c r="G214" s="125"/>
      <c r="H214" s="125"/>
      <c r="I214" s="125"/>
      <c r="J214" s="125"/>
      <c r="K214" s="125"/>
      <c r="L214" s="125"/>
      <c r="M214" s="125"/>
      <c r="N214" s="125"/>
      <c r="O214" s="125"/>
      <c r="P214" s="125"/>
      <c r="Q214" s="125"/>
      <c r="R214" s="125"/>
    </row>
    <row r="215" spans="2:18">
      <c r="B215" s="124"/>
      <c r="C215" s="125"/>
      <c r="D215" s="125"/>
      <c r="E215" s="125"/>
      <c r="F215" s="125"/>
      <c r="G215" s="125"/>
      <c r="H215" s="125"/>
      <c r="I215" s="125"/>
      <c r="J215" s="125"/>
      <c r="K215" s="125"/>
      <c r="L215" s="125"/>
      <c r="M215" s="125"/>
      <c r="N215" s="125"/>
      <c r="O215" s="125"/>
      <c r="P215" s="125"/>
      <c r="Q215" s="125"/>
      <c r="R215" s="125"/>
    </row>
    <row r="216" spans="2:18">
      <c r="B216" s="124"/>
      <c r="C216" s="125"/>
      <c r="D216" s="125"/>
      <c r="E216" s="125"/>
      <c r="F216" s="125"/>
      <c r="G216" s="125"/>
      <c r="H216" s="125"/>
      <c r="I216" s="125"/>
      <c r="J216" s="125"/>
      <c r="K216" s="125"/>
      <c r="L216" s="125"/>
      <c r="M216" s="125"/>
      <c r="N216" s="125"/>
      <c r="O216" s="125"/>
      <c r="P216" s="125"/>
      <c r="Q216" s="125"/>
      <c r="R216" s="125"/>
    </row>
    <row r="217" spans="2:18">
      <c r="B217" s="124"/>
      <c r="C217" s="125"/>
      <c r="D217" s="125"/>
      <c r="E217" s="125"/>
      <c r="F217" s="125"/>
      <c r="G217" s="125"/>
      <c r="H217" s="125"/>
      <c r="I217" s="125"/>
      <c r="J217" s="125"/>
      <c r="K217" s="125"/>
      <c r="L217" s="125"/>
      <c r="M217" s="125"/>
      <c r="N217" s="125"/>
      <c r="O217" s="125"/>
      <c r="P217" s="125"/>
      <c r="Q217" s="125"/>
      <c r="R217" s="125"/>
    </row>
    <row r="218" spans="2:18">
      <c r="B218" s="124"/>
      <c r="C218" s="125"/>
      <c r="D218" s="125"/>
      <c r="E218" s="125"/>
      <c r="F218" s="125"/>
      <c r="G218" s="125"/>
      <c r="H218" s="125"/>
      <c r="I218" s="125"/>
      <c r="J218" s="125"/>
      <c r="K218" s="125"/>
      <c r="L218" s="125"/>
      <c r="M218" s="125"/>
      <c r="N218" s="125"/>
      <c r="O218" s="125"/>
      <c r="P218" s="125"/>
      <c r="Q218" s="125"/>
      <c r="R218" s="125"/>
    </row>
    <row r="219" spans="2:18">
      <c r="B219" s="124"/>
      <c r="C219" s="125"/>
      <c r="D219" s="125"/>
      <c r="E219" s="125"/>
      <c r="F219" s="125"/>
      <c r="G219" s="125"/>
      <c r="H219" s="125"/>
      <c r="I219" s="125"/>
      <c r="J219" s="125"/>
      <c r="K219" s="125"/>
      <c r="L219" s="125"/>
      <c r="M219" s="125"/>
      <c r="N219" s="125"/>
      <c r="O219" s="125"/>
      <c r="P219" s="125"/>
      <c r="Q219" s="125"/>
      <c r="R219" s="125"/>
    </row>
    <row r="220" spans="2:18">
      <c r="B220" s="124"/>
      <c r="C220" s="125"/>
      <c r="D220" s="125"/>
      <c r="E220" s="125"/>
      <c r="F220" s="125"/>
      <c r="G220" s="125"/>
      <c r="H220" s="125"/>
      <c r="I220" s="125"/>
      <c r="J220" s="125"/>
      <c r="K220" s="125"/>
      <c r="L220" s="125"/>
      <c r="M220" s="125"/>
      <c r="N220" s="125"/>
      <c r="O220" s="125"/>
      <c r="P220" s="125"/>
      <c r="Q220" s="125"/>
      <c r="R220" s="125"/>
    </row>
    <row r="221" spans="2:18">
      <c r="B221" s="124"/>
      <c r="C221" s="125"/>
      <c r="D221" s="125"/>
      <c r="E221" s="125"/>
      <c r="F221" s="125"/>
      <c r="G221" s="125"/>
      <c r="H221" s="125"/>
      <c r="I221" s="125"/>
      <c r="J221" s="125"/>
      <c r="K221" s="125"/>
      <c r="L221" s="125"/>
      <c r="M221" s="125"/>
      <c r="N221" s="125"/>
      <c r="O221" s="125"/>
      <c r="P221" s="125"/>
      <c r="Q221" s="125"/>
      <c r="R221" s="125"/>
    </row>
    <row r="222" spans="2:18">
      <c r="B222" s="124"/>
      <c r="C222" s="125"/>
      <c r="D222" s="125"/>
      <c r="E222" s="125"/>
      <c r="F222" s="125"/>
      <c r="G222" s="125"/>
      <c r="H222" s="125"/>
      <c r="I222" s="125"/>
      <c r="J222" s="125"/>
      <c r="K222" s="125"/>
      <c r="L222" s="125"/>
      <c r="M222" s="125"/>
      <c r="N222" s="125"/>
      <c r="O222" s="125"/>
      <c r="P222" s="125"/>
      <c r="Q222" s="125"/>
      <c r="R222" s="125"/>
    </row>
    <row r="223" spans="2:18">
      <c r="B223" s="124"/>
      <c r="C223" s="125"/>
      <c r="D223" s="125"/>
      <c r="E223" s="125"/>
      <c r="F223" s="125"/>
      <c r="G223" s="125"/>
      <c r="H223" s="125"/>
      <c r="I223" s="125"/>
      <c r="J223" s="125"/>
      <c r="K223" s="125"/>
      <c r="L223" s="125"/>
      <c r="M223" s="125"/>
      <c r="N223" s="125"/>
      <c r="O223" s="125"/>
      <c r="P223" s="125"/>
      <c r="Q223" s="125"/>
      <c r="R223" s="125"/>
    </row>
    <row r="224" spans="2:18">
      <c r="B224" s="124"/>
      <c r="C224" s="125"/>
      <c r="D224" s="125"/>
      <c r="E224" s="125"/>
      <c r="F224" s="125"/>
      <c r="G224" s="125"/>
      <c r="H224" s="125"/>
      <c r="I224" s="125"/>
      <c r="J224" s="125"/>
      <c r="K224" s="125"/>
      <c r="L224" s="125"/>
      <c r="M224" s="125"/>
      <c r="N224" s="125"/>
      <c r="O224" s="125"/>
      <c r="P224" s="125"/>
      <c r="Q224" s="125"/>
      <c r="R224" s="125"/>
    </row>
    <row r="225" spans="2:18">
      <c r="B225" s="124"/>
      <c r="C225" s="125"/>
      <c r="D225" s="125"/>
      <c r="E225" s="125"/>
      <c r="F225" s="125"/>
      <c r="G225" s="125"/>
      <c r="H225" s="125"/>
      <c r="I225" s="125"/>
      <c r="J225" s="125"/>
      <c r="K225" s="125"/>
      <c r="L225" s="125"/>
      <c r="M225" s="125"/>
      <c r="N225" s="125"/>
      <c r="O225" s="125"/>
      <c r="P225" s="125"/>
      <c r="Q225" s="125"/>
      <c r="R225" s="125"/>
    </row>
    <row r="226" spans="2:18">
      <c r="B226" s="124"/>
      <c r="C226" s="125"/>
      <c r="D226" s="125"/>
      <c r="E226" s="125"/>
      <c r="F226" s="125"/>
      <c r="G226" s="125"/>
      <c r="H226" s="125"/>
      <c r="I226" s="125"/>
      <c r="J226" s="125"/>
      <c r="K226" s="125"/>
      <c r="L226" s="125"/>
      <c r="M226" s="125"/>
      <c r="N226" s="125"/>
      <c r="O226" s="125"/>
      <c r="P226" s="125"/>
      <c r="Q226" s="125"/>
      <c r="R226" s="125"/>
    </row>
    <row r="227" spans="2:18">
      <c r="B227" s="124"/>
      <c r="C227" s="125"/>
      <c r="D227" s="125"/>
      <c r="E227" s="125"/>
      <c r="F227" s="125"/>
      <c r="G227" s="125"/>
      <c r="H227" s="125"/>
      <c r="I227" s="125"/>
      <c r="J227" s="125"/>
      <c r="K227" s="125"/>
      <c r="L227" s="125"/>
      <c r="M227" s="125"/>
      <c r="N227" s="125"/>
      <c r="O227" s="125"/>
      <c r="P227" s="125"/>
      <c r="Q227" s="125"/>
      <c r="R227" s="125"/>
    </row>
    <row r="228" spans="2:18">
      <c r="B228" s="124"/>
      <c r="C228" s="125"/>
      <c r="D228" s="125"/>
      <c r="E228" s="125"/>
      <c r="F228" s="125"/>
      <c r="G228" s="125"/>
      <c r="H228" s="125"/>
      <c r="I228" s="125"/>
      <c r="J228" s="125"/>
      <c r="K228" s="125"/>
      <c r="L228" s="125"/>
      <c r="M228" s="125"/>
      <c r="N228" s="125"/>
      <c r="O228" s="125"/>
      <c r="P228" s="125"/>
      <c r="Q228" s="125"/>
      <c r="R228" s="125"/>
    </row>
    <row r="229" spans="2:18">
      <c r="B229" s="124"/>
      <c r="C229" s="125"/>
      <c r="D229" s="125"/>
      <c r="E229" s="125"/>
      <c r="F229" s="125"/>
      <c r="G229" s="125"/>
      <c r="H229" s="125"/>
      <c r="I229" s="125"/>
      <c r="J229" s="125"/>
      <c r="K229" s="125"/>
      <c r="L229" s="125"/>
      <c r="M229" s="125"/>
      <c r="N229" s="125"/>
      <c r="O229" s="125"/>
      <c r="P229" s="125"/>
      <c r="Q229" s="125"/>
      <c r="R229" s="125"/>
    </row>
    <row r="230" spans="2:18">
      <c r="B230" s="124"/>
      <c r="C230" s="125"/>
      <c r="D230" s="125"/>
      <c r="E230" s="125"/>
      <c r="F230" s="125"/>
      <c r="G230" s="125"/>
      <c r="H230" s="125"/>
      <c r="I230" s="125"/>
      <c r="J230" s="125"/>
      <c r="K230" s="125"/>
      <c r="L230" s="125"/>
      <c r="M230" s="125"/>
      <c r="N230" s="125"/>
      <c r="O230" s="125"/>
      <c r="P230" s="125"/>
      <c r="Q230" s="125"/>
      <c r="R230" s="125"/>
    </row>
    <row r="231" spans="2:18">
      <c r="B231" s="124"/>
      <c r="C231" s="125"/>
      <c r="D231" s="125"/>
      <c r="E231" s="125"/>
      <c r="F231" s="125"/>
      <c r="G231" s="125"/>
      <c r="H231" s="125"/>
      <c r="I231" s="125"/>
      <c r="J231" s="125"/>
      <c r="K231" s="125"/>
      <c r="L231" s="125"/>
      <c r="M231" s="125"/>
      <c r="N231" s="125"/>
      <c r="O231" s="125"/>
      <c r="P231" s="125"/>
      <c r="Q231" s="125"/>
      <c r="R231" s="125"/>
    </row>
    <row r="232" spans="2:18">
      <c r="B232" s="124"/>
      <c r="C232" s="125"/>
      <c r="D232" s="125"/>
      <c r="E232" s="125"/>
      <c r="F232" s="125"/>
      <c r="G232" s="125"/>
      <c r="H232" s="125"/>
      <c r="I232" s="125"/>
      <c r="J232" s="125"/>
      <c r="K232" s="125"/>
      <c r="L232" s="125"/>
      <c r="M232" s="125"/>
      <c r="N232" s="125"/>
      <c r="O232" s="125"/>
      <c r="P232" s="125"/>
      <c r="Q232" s="125"/>
      <c r="R232" s="125"/>
    </row>
    <row r="233" spans="2:18">
      <c r="B233" s="124"/>
      <c r="C233" s="125"/>
      <c r="D233" s="125"/>
      <c r="E233" s="125"/>
      <c r="F233" s="125"/>
      <c r="G233" s="125"/>
      <c r="H233" s="125"/>
      <c r="I233" s="125"/>
      <c r="J233" s="125"/>
      <c r="K233" s="125"/>
      <c r="L233" s="125"/>
      <c r="M233" s="125"/>
      <c r="N233" s="125"/>
      <c r="O233" s="125"/>
      <c r="P233" s="125"/>
      <c r="Q233" s="125"/>
      <c r="R233" s="125"/>
    </row>
    <row r="234" spans="2:18">
      <c r="B234" s="124"/>
      <c r="C234" s="125"/>
      <c r="D234" s="125"/>
      <c r="E234" s="125"/>
      <c r="F234" s="125"/>
      <c r="G234" s="125"/>
      <c r="H234" s="125"/>
      <c r="I234" s="125"/>
      <c r="J234" s="125"/>
      <c r="K234" s="125"/>
      <c r="L234" s="125"/>
      <c r="M234" s="125"/>
      <c r="N234" s="125"/>
      <c r="O234" s="125"/>
      <c r="P234" s="125"/>
      <c r="Q234" s="125"/>
      <c r="R234" s="125"/>
    </row>
    <row r="235" spans="2:18">
      <c r="B235" s="124"/>
      <c r="C235" s="125"/>
      <c r="D235" s="125"/>
      <c r="E235" s="125"/>
      <c r="F235" s="125"/>
      <c r="G235" s="125"/>
      <c r="H235" s="125"/>
      <c r="I235" s="125"/>
      <c r="J235" s="125"/>
      <c r="K235" s="125"/>
      <c r="L235" s="125"/>
      <c r="M235" s="125"/>
      <c r="N235" s="125"/>
      <c r="O235" s="125"/>
      <c r="P235" s="125"/>
      <c r="Q235" s="125"/>
      <c r="R235" s="125"/>
    </row>
    <row r="236" spans="2:18">
      <c r="B236" s="124"/>
      <c r="C236" s="125"/>
      <c r="D236" s="125"/>
      <c r="E236" s="125"/>
      <c r="F236" s="125"/>
      <c r="G236" s="125"/>
      <c r="H236" s="125"/>
      <c r="I236" s="125"/>
      <c r="J236" s="125"/>
      <c r="K236" s="125"/>
      <c r="L236" s="125"/>
      <c r="M236" s="125"/>
      <c r="N236" s="125"/>
      <c r="O236" s="125"/>
      <c r="P236" s="125"/>
      <c r="Q236" s="125"/>
      <c r="R236" s="125"/>
    </row>
    <row r="237" spans="2:18">
      <c r="B237" s="124"/>
      <c r="C237" s="125"/>
      <c r="D237" s="125"/>
      <c r="E237" s="125"/>
      <c r="F237" s="125"/>
      <c r="G237" s="125"/>
      <c r="H237" s="125"/>
      <c r="I237" s="125"/>
      <c r="J237" s="125"/>
      <c r="K237" s="125"/>
      <c r="L237" s="125"/>
      <c r="M237" s="125"/>
      <c r="N237" s="125"/>
      <c r="O237" s="125"/>
      <c r="P237" s="125"/>
      <c r="Q237" s="125"/>
      <c r="R237" s="125"/>
    </row>
    <row r="238" spans="2:18">
      <c r="B238" s="124"/>
      <c r="C238" s="125"/>
      <c r="D238" s="125"/>
      <c r="E238" s="125"/>
      <c r="F238" s="125"/>
      <c r="G238" s="125"/>
      <c r="H238" s="125"/>
      <c r="I238" s="125"/>
      <c r="J238" s="125"/>
      <c r="K238" s="125"/>
      <c r="L238" s="125"/>
      <c r="M238" s="125"/>
      <c r="N238" s="125"/>
      <c r="O238" s="125"/>
      <c r="P238" s="125"/>
      <c r="Q238" s="125"/>
      <c r="R238" s="125"/>
    </row>
    <row r="239" spans="2:18">
      <c r="B239" s="124"/>
      <c r="C239" s="125"/>
      <c r="D239" s="125"/>
      <c r="E239" s="125"/>
      <c r="F239" s="125"/>
      <c r="G239" s="125"/>
      <c r="H239" s="125"/>
      <c r="I239" s="125"/>
      <c r="J239" s="125"/>
      <c r="K239" s="125"/>
      <c r="L239" s="125"/>
      <c r="M239" s="125"/>
      <c r="N239" s="125"/>
      <c r="O239" s="125"/>
      <c r="P239" s="125"/>
      <c r="Q239" s="125"/>
      <c r="R239" s="125"/>
    </row>
    <row r="240" spans="2:18">
      <c r="B240" s="124"/>
      <c r="C240" s="125"/>
      <c r="D240" s="125"/>
      <c r="E240" s="125"/>
      <c r="F240" s="125"/>
      <c r="G240" s="125"/>
      <c r="H240" s="125"/>
      <c r="I240" s="125"/>
      <c r="J240" s="125"/>
      <c r="K240" s="125"/>
      <c r="L240" s="125"/>
      <c r="M240" s="125"/>
      <c r="N240" s="125"/>
      <c r="O240" s="125"/>
      <c r="P240" s="125"/>
      <c r="Q240" s="125"/>
      <c r="R240" s="125"/>
    </row>
    <row r="241" spans="2:18">
      <c r="B241" s="124"/>
      <c r="C241" s="125"/>
      <c r="D241" s="125"/>
      <c r="E241" s="125"/>
      <c r="F241" s="125"/>
      <c r="G241" s="125"/>
      <c r="H241" s="125"/>
      <c r="I241" s="125"/>
      <c r="J241" s="125"/>
      <c r="K241" s="125"/>
      <c r="L241" s="125"/>
      <c r="M241" s="125"/>
      <c r="N241" s="125"/>
      <c r="O241" s="125"/>
      <c r="P241" s="125"/>
      <c r="Q241" s="125"/>
      <c r="R241" s="125"/>
    </row>
    <row r="242" spans="2:18">
      <c r="B242" s="124"/>
      <c r="C242" s="125"/>
      <c r="D242" s="125"/>
      <c r="E242" s="125"/>
      <c r="F242" s="125"/>
      <c r="G242" s="125"/>
      <c r="H242" s="125"/>
      <c r="I242" s="125"/>
      <c r="J242" s="125"/>
      <c r="K242" s="125"/>
      <c r="L242" s="125"/>
      <c r="M242" s="125"/>
      <c r="N242" s="125"/>
      <c r="O242" s="125"/>
      <c r="P242" s="125"/>
      <c r="Q242" s="125"/>
      <c r="R242" s="125"/>
    </row>
    <row r="243" spans="2:18">
      <c r="B243" s="124"/>
      <c r="C243" s="125"/>
      <c r="D243" s="125"/>
      <c r="E243" s="125"/>
      <c r="F243" s="125"/>
      <c r="G243" s="125"/>
      <c r="H243" s="125"/>
      <c r="I243" s="125"/>
      <c r="J243" s="125"/>
      <c r="K243" s="125"/>
      <c r="L243" s="125"/>
      <c r="M243" s="125"/>
      <c r="N243" s="125"/>
      <c r="O243" s="125"/>
      <c r="P243" s="125"/>
      <c r="Q243" s="125"/>
      <c r="R243" s="125"/>
    </row>
    <row r="244" spans="2:18">
      <c r="B244" s="124"/>
      <c r="C244" s="125"/>
      <c r="D244" s="125"/>
      <c r="E244" s="125"/>
      <c r="F244" s="125"/>
      <c r="G244" s="125"/>
      <c r="H244" s="125"/>
      <c r="I244" s="125"/>
      <c r="J244" s="125"/>
      <c r="K244" s="125"/>
      <c r="L244" s="125"/>
      <c r="M244" s="125"/>
      <c r="N244" s="125"/>
      <c r="O244" s="125"/>
      <c r="P244" s="125"/>
      <c r="Q244" s="125"/>
      <c r="R244" s="125"/>
    </row>
    <row r="245" spans="2:18">
      <c r="B245" s="124"/>
      <c r="C245" s="125"/>
      <c r="D245" s="125"/>
      <c r="E245" s="125"/>
      <c r="F245" s="125"/>
      <c r="G245" s="125"/>
      <c r="H245" s="125"/>
      <c r="I245" s="125"/>
      <c r="J245" s="125"/>
      <c r="K245" s="125"/>
      <c r="L245" s="125"/>
      <c r="M245" s="125"/>
      <c r="N245" s="125"/>
      <c r="O245" s="125"/>
      <c r="P245" s="125"/>
      <c r="Q245" s="125"/>
      <c r="R245" s="125"/>
    </row>
    <row r="246" spans="2:18">
      <c r="B246" s="124"/>
      <c r="C246" s="125"/>
      <c r="D246" s="125"/>
      <c r="E246" s="125"/>
      <c r="F246" s="125"/>
      <c r="G246" s="125"/>
      <c r="H246" s="125"/>
      <c r="I246" s="125"/>
      <c r="J246" s="125"/>
      <c r="K246" s="125"/>
      <c r="L246" s="125"/>
      <c r="M246" s="125"/>
      <c r="N246" s="125"/>
      <c r="O246" s="125"/>
      <c r="P246" s="125"/>
      <c r="Q246" s="125"/>
      <c r="R246" s="125"/>
    </row>
    <row r="247" spans="2:18">
      <c r="B247" s="124"/>
      <c r="C247" s="125"/>
      <c r="D247" s="125"/>
      <c r="E247" s="125"/>
      <c r="F247" s="125"/>
      <c r="G247" s="125"/>
      <c r="H247" s="125"/>
      <c r="I247" s="125"/>
      <c r="J247" s="125"/>
      <c r="K247" s="125"/>
      <c r="L247" s="125"/>
      <c r="M247" s="125"/>
      <c r="N247" s="125"/>
      <c r="O247" s="125"/>
      <c r="P247" s="125"/>
      <c r="Q247" s="125"/>
      <c r="R247" s="125"/>
    </row>
    <row r="248" spans="2:18">
      <c r="B248" s="124"/>
      <c r="C248" s="125"/>
      <c r="D248" s="125"/>
      <c r="E248" s="125"/>
      <c r="F248" s="125"/>
      <c r="G248" s="125"/>
      <c r="H248" s="125"/>
      <c r="I248" s="125"/>
      <c r="J248" s="125"/>
      <c r="K248" s="125"/>
      <c r="L248" s="125"/>
      <c r="M248" s="125"/>
      <c r="N248" s="125"/>
      <c r="O248" s="125"/>
      <c r="P248" s="125"/>
      <c r="Q248" s="125"/>
      <c r="R248" s="125"/>
    </row>
    <row r="249" spans="2:18">
      <c r="B249" s="124"/>
      <c r="C249" s="125"/>
      <c r="D249" s="125"/>
      <c r="E249" s="125"/>
      <c r="F249" s="125"/>
      <c r="G249" s="125"/>
      <c r="H249" s="125"/>
      <c r="I249" s="125"/>
      <c r="J249" s="125"/>
      <c r="K249" s="125"/>
      <c r="L249" s="125"/>
      <c r="M249" s="125"/>
      <c r="N249" s="125"/>
      <c r="O249" s="125"/>
      <c r="P249" s="125"/>
      <c r="Q249" s="125"/>
      <c r="R249" s="125"/>
    </row>
    <row r="250" spans="2:18">
      <c r="B250" s="124"/>
      <c r="C250" s="125"/>
      <c r="D250" s="125"/>
      <c r="E250" s="125"/>
      <c r="F250" s="125"/>
      <c r="G250" s="125"/>
      <c r="H250" s="125"/>
      <c r="I250" s="125"/>
      <c r="J250" s="125"/>
      <c r="K250" s="125"/>
      <c r="L250" s="125"/>
      <c r="M250" s="125"/>
      <c r="N250" s="125"/>
      <c r="O250" s="125"/>
      <c r="P250" s="125"/>
      <c r="Q250" s="125"/>
      <c r="R250" s="125"/>
    </row>
    <row r="251" spans="2:18">
      <c r="B251" s="124"/>
      <c r="C251" s="125"/>
      <c r="D251" s="125"/>
      <c r="E251" s="125"/>
      <c r="F251" s="125"/>
      <c r="G251" s="125"/>
      <c r="H251" s="125"/>
      <c r="I251" s="125"/>
      <c r="J251" s="125"/>
      <c r="K251" s="125"/>
      <c r="L251" s="125"/>
      <c r="M251" s="125"/>
      <c r="N251" s="125"/>
      <c r="O251" s="125"/>
      <c r="P251" s="125"/>
      <c r="Q251" s="125"/>
      <c r="R251" s="125"/>
    </row>
    <row r="252" spans="2:18">
      <c r="B252" s="124"/>
      <c r="C252" s="125"/>
      <c r="D252" s="125"/>
      <c r="E252" s="125"/>
      <c r="F252" s="125"/>
      <c r="G252" s="125"/>
      <c r="H252" s="125"/>
      <c r="I252" s="125"/>
      <c r="J252" s="125"/>
      <c r="K252" s="125"/>
      <c r="L252" s="125"/>
      <c r="M252" s="125"/>
      <c r="N252" s="125"/>
      <c r="O252" s="125"/>
      <c r="P252" s="125"/>
      <c r="Q252" s="125"/>
      <c r="R252" s="125"/>
    </row>
    <row r="253" spans="2:18">
      <c r="B253" s="124"/>
      <c r="C253" s="125"/>
      <c r="D253" s="125"/>
      <c r="E253" s="125"/>
      <c r="F253" s="125"/>
      <c r="G253" s="125"/>
      <c r="H253" s="125"/>
      <c r="I253" s="125"/>
      <c r="J253" s="125"/>
      <c r="K253" s="125"/>
      <c r="L253" s="125"/>
      <c r="M253" s="125"/>
      <c r="N253" s="125"/>
      <c r="O253" s="125"/>
      <c r="P253" s="125"/>
      <c r="Q253" s="125"/>
      <c r="R253" s="125"/>
    </row>
    <row r="254" spans="2:18">
      <c r="B254" s="124"/>
      <c r="C254" s="125"/>
      <c r="D254" s="125"/>
      <c r="E254" s="125"/>
      <c r="F254" s="125"/>
      <c r="G254" s="125"/>
      <c r="H254" s="125"/>
      <c r="I254" s="125"/>
      <c r="J254" s="125"/>
      <c r="K254" s="125"/>
      <c r="L254" s="125"/>
      <c r="M254" s="125"/>
      <c r="N254" s="125"/>
      <c r="O254" s="125"/>
      <c r="P254" s="125"/>
      <c r="Q254" s="125"/>
      <c r="R254" s="125"/>
    </row>
    <row r="255" spans="2:18">
      <c r="B255" s="124"/>
      <c r="C255" s="125"/>
      <c r="D255" s="125"/>
      <c r="E255" s="125"/>
      <c r="F255" s="125"/>
      <c r="G255" s="125"/>
      <c r="H255" s="125"/>
      <c r="I255" s="125"/>
      <c r="J255" s="125"/>
      <c r="K255" s="125"/>
      <c r="L255" s="125"/>
      <c r="M255" s="125"/>
      <c r="N255" s="125"/>
      <c r="O255" s="125"/>
      <c r="P255" s="125"/>
      <c r="Q255" s="125"/>
      <c r="R255" s="125"/>
    </row>
    <row r="256" spans="2:18">
      <c r="B256" s="124"/>
      <c r="C256" s="125"/>
      <c r="D256" s="125"/>
      <c r="E256" s="125"/>
      <c r="F256" s="125"/>
      <c r="G256" s="125"/>
      <c r="H256" s="125"/>
      <c r="I256" s="125"/>
      <c r="J256" s="125"/>
      <c r="K256" s="125"/>
      <c r="L256" s="125"/>
      <c r="M256" s="125"/>
      <c r="N256" s="125"/>
      <c r="O256" s="125"/>
      <c r="P256" s="125"/>
      <c r="Q256" s="125"/>
      <c r="R256" s="125"/>
    </row>
    <row r="257" spans="2:18">
      <c r="B257" s="124"/>
      <c r="C257" s="125"/>
      <c r="D257" s="125"/>
      <c r="E257" s="125"/>
      <c r="F257" s="125"/>
      <c r="G257" s="125"/>
      <c r="H257" s="125"/>
      <c r="I257" s="125"/>
      <c r="J257" s="125"/>
      <c r="K257" s="125"/>
      <c r="L257" s="125"/>
      <c r="M257" s="125"/>
      <c r="N257" s="125"/>
      <c r="O257" s="125"/>
      <c r="P257" s="125"/>
      <c r="Q257" s="125"/>
      <c r="R257" s="125"/>
    </row>
    <row r="258" spans="2:18">
      <c r="B258" s="124"/>
      <c r="C258" s="125"/>
      <c r="D258" s="125"/>
      <c r="E258" s="125"/>
      <c r="F258" s="125"/>
      <c r="G258" s="125"/>
      <c r="H258" s="125"/>
      <c r="I258" s="125"/>
      <c r="J258" s="125"/>
      <c r="K258" s="125"/>
      <c r="L258" s="125"/>
      <c r="M258" s="125"/>
      <c r="N258" s="125"/>
      <c r="O258" s="125"/>
      <c r="P258" s="125"/>
      <c r="Q258" s="125"/>
      <c r="R258" s="125"/>
    </row>
    <row r="259" spans="2:18">
      <c r="B259" s="124"/>
      <c r="C259" s="125"/>
      <c r="D259" s="125"/>
      <c r="E259" s="125"/>
      <c r="F259" s="125"/>
      <c r="G259" s="125"/>
      <c r="H259" s="125"/>
      <c r="I259" s="125"/>
      <c r="J259" s="125"/>
      <c r="K259" s="125"/>
      <c r="L259" s="125"/>
      <c r="M259" s="125"/>
      <c r="N259" s="125"/>
      <c r="O259" s="125"/>
      <c r="P259" s="125"/>
      <c r="Q259" s="125"/>
      <c r="R259" s="125"/>
    </row>
    <row r="260" spans="2:18">
      <c r="B260" s="124"/>
      <c r="C260" s="125"/>
      <c r="D260" s="125"/>
      <c r="E260" s="125"/>
      <c r="F260" s="125"/>
      <c r="G260" s="125"/>
      <c r="H260" s="125"/>
      <c r="I260" s="125"/>
      <c r="J260" s="125"/>
      <c r="K260" s="125"/>
      <c r="L260" s="125"/>
      <c r="M260" s="125"/>
      <c r="N260" s="125"/>
      <c r="O260" s="125"/>
      <c r="P260" s="125"/>
      <c r="Q260" s="125"/>
      <c r="R260" s="125"/>
    </row>
    <row r="261" spans="2:18">
      <c r="B261" s="124"/>
      <c r="C261" s="125"/>
      <c r="D261" s="125"/>
      <c r="E261" s="125"/>
      <c r="F261" s="125"/>
      <c r="G261" s="125"/>
      <c r="H261" s="125"/>
      <c r="I261" s="125"/>
      <c r="J261" s="125"/>
      <c r="K261" s="125"/>
      <c r="L261" s="125"/>
      <c r="M261" s="125"/>
      <c r="N261" s="125"/>
      <c r="O261" s="125"/>
      <c r="P261" s="125"/>
      <c r="Q261" s="125"/>
      <c r="R261" s="125"/>
    </row>
    <row r="262" spans="2:18">
      <c r="B262" s="124"/>
      <c r="C262" s="125"/>
      <c r="D262" s="125"/>
      <c r="E262" s="125"/>
      <c r="F262" s="125"/>
      <c r="G262" s="125"/>
      <c r="H262" s="125"/>
      <c r="I262" s="125"/>
      <c r="J262" s="125"/>
      <c r="K262" s="125"/>
      <c r="L262" s="125"/>
      <c r="M262" s="125"/>
      <c r="N262" s="125"/>
      <c r="O262" s="125"/>
      <c r="P262" s="125"/>
      <c r="Q262" s="125"/>
      <c r="R262" s="125"/>
    </row>
    <row r="263" spans="2:18">
      <c r="B263" s="124"/>
      <c r="C263" s="125"/>
      <c r="D263" s="125"/>
      <c r="E263" s="125"/>
      <c r="F263" s="125"/>
      <c r="G263" s="125"/>
      <c r="H263" s="125"/>
      <c r="I263" s="125"/>
      <c r="J263" s="125"/>
      <c r="K263" s="125"/>
      <c r="L263" s="125"/>
      <c r="M263" s="125"/>
      <c r="N263" s="125"/>
      <c r="O263" s="125"/>
      <c r="P263" s="125"/>
      <c r="Q263" s="125"/>
      <c r="R263" s="125"/>
    </row>
    <row r="264" spans="2:18">
      <c r="B264" s="124"/>
      <c r="C264" s="125"/>
      <c r="D264" s="125"/>
      <c r="E264" s="125"/>
      <c r="F264" s="125"/>
      <c r="G264" s="125"/>
      <c r="H264" s="125"/>
      <c r="I264" s="125"/>
      <c r="J264" s="125"/>
      <c r="K264" s="125"/>
      <c r="L264" s="125"/>
      <c r="M264" s="125"/>
      <c r="N264" s="125"/>
      <c r="O264" s="125"/>
      <c r="P264" s="125"/>
      <c r="Q264" s="125"/>
      <c r="R264" s="125"/>
    </row>
    <row r="265" spans="2:18">
      <c r="B265" s="124"/>
      <c r="C265" s="125"/>
      <c r="D265" s="125"/>
      <c r="E265" s="125"/>
      <c r="F265" s="125"/>
      <c r="G265" s="125"/>
      <c r="H265" s="125"/>
      <c r="I265" s="125"/>
      <c r="J265" s="125"/>
      <c r="K265" s="125"/>
      <c r="L265" s="125"/>
      <c r="M265" s="125"/>
      <c r="N265" s="125"/>
      <c r="O265" s="125"/>
      <c r="P265" s="125"/>
      <c r="Q265" s="125"/>
      <c r="R265" s="125"/>
    </row>
    <row r="266" spans="2:18">
      <c r="B266" s="124"/>
      <c r="C266" s="125"/>
      <c r="D266" s="125"/>
      <c r="E266" s="125"/>
      <c r="F266" s="125"/>
      <c r="G266" s="125"/>
      <c r="H266" s="125"/>
      <c r="I266" s="125"/>
      <c r="J266" s="125"/>
      <c r="K266" s="125"/>
      <c r="L266" s="125"/>
      <c r="M266" s="125"/>
      <c r="N266" s="125"/>
      <c r="O266" s="125"/>
      <c r="P266" s="125"/>
      <c r="Q266" s="125"/>
      <c r="R266" s="125"/>
    </row>
    <row r="267" spans="2:18">
      <c r="B267" s="124"/>
      <c r="C267" s="125"/>
      <c r="D267" s="125"/>
      <c r="E267" s="125"/>
      <c r="F267" s="125"/>
      <c r="G267" s="125"/>
      <c r="H267" s="125"/>
      <c r="I267" s="125"/>
      <c r="J267" s="125"/>
      <c r="K267" s="125"/>
      <c r="L267" s="125"/>
      <c r="M267" s="125"/>
      <c r="N267" s="125"/>
      <c r="O267" s="125"/>
      <c r="P267" s="125"/>
      <c r="Q267" s="125"/>
      <c r="R267" s="125"/>
    </row>
    <row r="268" spans="2:18">
      <c r="B268" s="124"/>
      <c r="C268" s="125"/>
      <c r="D268" s="125"/>
      <c r="E268" s="125"/>
      <c r="F268" s="125"/>
      <c r="G268" s="125"/>
      <c r="H268" s="125"/>
      <c r="I268" s="125"/>
      <c r="J268" s="125"/>
      <c r="K268" s="125"/>
      <c r="L268" s="125"/>
      <c r="M268" s="125"/>
      <c r="N268" s="125"/>
      <c r="O268" s="125"/>
      <c r="P268" s="125"/>
      <c r="Q268" s="125"/>
      <c r="R268" s="125"/>
    </row>
    <row r="269" spans="2:18">
      <c r="B269" s="124"/>
      <c r="C269" s="125"/>
      <c r="D269" s="125"/>
      <c r="E269" s="125"/>
      <c r="F269" s="125"/>
      <c r="G269" s="125"/>
      <c r="H269" s="125"/>
      <c r="I269" s="125"/>
      <c r="J269" s="125"/>
      <c r="K269" s="125"/>
      <c r="L269" s="125"/>
      <c r="M269" s="125"/>
      <c r="N269" s="125"/>
      <c r="O269" s="125"/>
      <c r="P269" s="125"/>
      <c r="Q269" s="125"/>
      <c r="R269" s="125"/>
    </row>
    <row r="270" spans="2:18">
      <c r="B270" s="124"/>
      <c r="C270" s="125"/>
      <c r="D270" s="125"/>
      <c r="E270" s="125"/>
      <c r="F270" s="125"/>
      <c r="G270" s="125"/>
      <c r="H270" s="125"/>
      <c r="I270" s="125"/>
      <c r="J270" s="125"/>
      <c r="K270" s="125"/>
      <c r="L270" s="125"/>
      <c r="M270" s="125"/>
      <c r="N270" s="125"/>
      <c r="O270" s="125"/>
      <c r="P270" s="125"/>
      <c r="Q270" s="125"/>
      <c r="R270" s="125"/>
    </row>
    <row r="271" spans="2:18">
      <c r="B271" s="124"/>
      <c r="C271" s="125"/>
      <c r="D271" s="125"/>
      <c r="E271" s="125"/>
      <c r="F271" s="125"/>
      <c r="G271" s="125"/>
      <c r="H271" s="125"/>
      <c r="I271" s="125"/>
      <c r="J271" s="125"/>
      <c r="K271" s="125"/>
      <c r="L271" s="125"/>
      <c r="M271" s="125"/>
      <c r="N271" s="125"/>
      <c r="O271" s="125"/>
      <c r="P271" s="125"/>
      <c r="Q271" s="125"/>
      <c r="R271" s="125"/>
    </row>
    <row r="272" spans="2:18">
      <c r="B272" s="124"/>
      <c r="C272" s="125"/>
      <c r="D272" s="125"/>
      <c r="E272" s="125"/>
      <c r="F272" s="125"/>
      <c r="G272" s="125"/>
      <c r="H272" s="125"/>
      <c r="I272" s="125"/>
      <c r="J272" s="125"/>
      <c r="K272" s="125"/>
      <c r="L272" s="125"/>
      <c r="M272" s="125"/>
      <c r="N272" s="125"/>
      <c r="O272" s="125"/>
      <c r="P272" s="125"/>
      <c r="Q272" s="125"/>
      <c r="R272" s="125"/>
    </row>
    <row r="273" spans="2:18">
      <c r="B273" s="124"/>
      <c r="C273" s="125"/>
      <c r="D273" s="125"/>
      <c r="E273" s="125"/>
      <c r="F273" s="125"/>
      <c r="G273" s="125"/>
      <c r="H273" s="125"/>
      <c r="I273" s="125"/>
      <c r="J273" s="125"/>
      <c r="K273" s="125"/>
      <c r="L273" s="125"/>
      <c r="M273" s="125"/>
      <c r="N273" s="125"/>
      <c r="O273" s="125"/>
      <c r="P273" s="125"/>
      <c r="Q273" s="125"/>
      <c r="R273" s="125"/>
    </row>
    <row r="274" spans="2:18">
      <c r="B274" s="124"/>
      <c r="C274" s="125"/>
      <c r="D274" s="125"/>
      <c r="E274" s="125"/>
      <c r="F274" s="125"/>
      <c r="G274" s="125"/>
      <c r="H274" s="125"/>
      <c r="I274" s="125"/>
      <c r="J274" s="125"/>
      <c r="K274" s="125"/>
      <c r="L274" s="125"/>
      <c r="M274" s="125"/>
      <c r="N274" s="125"/>
      <c r="O274" s="125"/>
      <c r="P274" s="125"/>
      <c r="Q274" s="125"/>
      <c r="R274" s="125"/>
    </row>
    <row r="275" spans="2:18">
      <c r="B275" s="124"/>
      <c r="C275" s="125"/>
      <c r="D275" s="125"/>
      <c r="E275" s="125"/>
      <c r="F275" s="125"/>
      <c r="G275" s="125"/>
      <c r="H275" s="125"/>
      <c r="I275" s="125"/>
      <c r="J275" s="125"/>
      <c r="K275" s="125"/>
      <c r="L275" s="125"/>
      <c r="M275" s="125"/>
      <c r="N275" s="125"/>
      <c r="O275" s="125"/>
      <c r="P275" s="125"/>
      <c r="Q275" s="125"/>
      <c r="R275" s="125"/>
    </row>
    <row r="276" spans="2:18">
      <c r="B276" s="124"/>
      <c r="C276" s="125"/>
      <c r="D276" s="125"/>
      <c r="E276" s="125"/>
      <c r="F276" s="125"/>
      <c r="G276" s="125"/>
      <c r="H276" s="125"/>
      <c r="I276" s="125"/>
      <c r="J276" s="125"/>
      <c r="K276" s="125"/>
      <c r="L276" s="125"/>
      <c r="M276" s="125"/>
      <c r="N276" s="125"/>
      <c r="O276" s="125"/>
      <c r="P276" s="125"/>
      <c r="Q276" s="125"/>
      <c r="R276" s="125"/>
    </row>
    <row r="277" spans="2:18">
      <c r="B277" s="124"/>
      <c r="C277" s="125"/>
      <c r="D277" s="125"/>
      <c r="E277" s="125"/>
      <c r="F277" s="125"/>
      <c r="G277" s="125"/>
      <c r="H277" s="125"/>
      <c r="I277" s="125"/>
      <c r="J277" s="125"/>
      <c r="K277" s="125"/>
      <c r="L277" s="125"/>
      <c r="M277" s="125"/>
      <c r="N277" s="125"/>
      <c r="O277" s="125"/>
      <c r="P277" s="125"/>
      <c r="Q277" s="125"/>
      <c r="R277" s="125"/>
    </row>
    <row r="278" spans="2:18">
      <c r="B278" s="124"/>
      <c r="C278" s="125"/>
      <c r="D278" s="125"/>
      <c r="E278" s="125"/>
      <c r="F278" s="125"/>
      <c r="G278" s="125"/>
      <c r="H278" s="125"/>
      <c r="I278" s="125"/>
      <c r="J278" s="125"/>
      <c r="K278" s="125"/>
      <c r="L278" s="125"/>
      <c r="M278" s="125"/>
      <c r="N278" s="125"/>
      <c r="O278" s="125"/>
      <c r="P278" s="125"/>
      <c r="Q278" s="125"/>
      <c r="R278" s="125"/>
    </row>
    <row r="279" spans="2:18">
      <c r="B279" s="124"/>
      <c r="C279" s="125"/>
      <c r="D279" s="125"/>
      <c r="E279" s="125"/>
      <c r="F279" s="125"/>
      <c r="G279" s="125"/>
      <c r="H279" s="125"/>
      <c r="I279" s="125"/>
      <c r="J279" s="125"/>
      <c r="K279" s="125"/>
      <c r="L279" s="125"/>
      <c r="M279" s="125"/>
      <c r="N279" s="125"/>
      <c r="O279" s="125"/>
      <c r="P279" s="125"/>
      <c r="Q279" s="125"/>
      <c r="R279" s="125"/>
    </row>
    <row r="280" spans="2:18">
      <c r="B280" s="124"/>
      <c r="C280" s="125"/>
      <c r="D280" s="125"/>
      <c r="E280" s="125"/>
      <c r="F280" s="125"/>
      <c r="G280" s="125"/>
      <c r="H280" s="125"/>
      <c r="I280" s="125"/>
      <c r="J280" s="125"/>
      <c r="K280" s="125"/>
      <c r="L280" s="125"/>
      <c r="M280" s="125"/>
      <c r="N280" s="125"/>
      <c r="O280" s="125"/>
      <c r="P280" s="125"/>
      <c r="Q280" s="125"/>
      <c r="R280" s="125"/>
    </row>
    <row r="281" spans="2:18">
      <c r="B281" s="124"/>
      <c r="C281" s="125"/>
      <c r="D281" s="125"/>
      <c r="E281" s="125"/>
      <c r="F281" s="125"/>
      <c r="G281" s="125"/>
      <c r="H281" s="125"/>
      <c r="I281" s="125"/>
      <c r="J281" s="125"/>
      <c r="K281" s="125"/>
      <c r="L281" s="125"/>
      <c r="M281" s="125"/>
      <c r="N281" s="125"/>
      <c r="O281" s="125"/>
      <c r="P281" s="125"/>
      <c r="Q281" s="125"/>
      <c r="R281" s="125"/>
    </row>
    <row r="282" spans="2:18">
      <c r="B282" s="124"/>
      <c r="C282" s="125"/>
      <c r="D282" s="125"/>
      <c r="E282" s="125"/>
      <c r="F282" s="125"/>
      <c r="G282" s="125"/>
      <c r="H282" s="125"/>
      <c r="I282" s="125"/>
      <c r="J282" s="125"/>
      <c r="K282" s="125"/>
      <c r="L282" s="125"/>
      <c r="M282" s="125"/>
      <c r="N282" s="125"/>
      <c r="O282" s="125"/>
      <c r="P282" s="125"/>
      <c r="Q282" s="125"/>
      <c r="R282" s="125"/>
    </row>
    <row r="283" spans="2:18">
      <c r="B283" s="124"/>
      <c r="C283" s="125"/>
      <c r="D283" s="125"/>
      <c r="E283" s="125"/>
      <c r="F283" s="125"/>
      <c r="G283" s="125"/>
      <c r="H283" s="125"/>
      <c r="I283" s="125"/>
      <c r="J283" s="125"/>
      <c r="K283" s="125"/>
      <c r="L283" s="125"/>
      <c r="M283" s="125"/>
      <c r="N283" s="125"/>
      <c r="O283" s="125"/>
      <c r="P283" s="125"/>
      <c r="Q283" s="125"/>
      <c r="R283" s="125"/>
    </row>
    <row r="284" spans="2:18">
      <c r="B284" s="124"/>
      <c r="C284" s="125"/>
      <c r="D284" s="125"/>
      <c r="E284" s="125"/>
      <c r="F284" s="125"/>
      <c r="G284" s="125"/>
      <c r="H284" s="125"/>
      <c r="I284" s="125"/>
      <c r="J284" s="125"/>
      <c r="K284" s="125"/>
      <c r="L284" s="125"/>
      <c r="M284" s="125"/>
      <c r="N284" s="125"/>
      <c r="O284" s="125"/>
      <c r="P284" s="125"/>
      <c r="Q284" s="125"/>
      <c r="R284" s="125"/>
    </row>
    <row r="285" spans="2:18">
      <c r="B285" s="124"/>
      <c r="C285" s="125"/>
      <c r="D285" s="125"/>
      <c r="E285" s="125"/>
      <c r="F285" s="125"/>
      <c r="G285" s="125"/>
      <c r="H285" s="125"/>
      <c r="I285" s="125"/>
      <c r="J285" s="125"/>
      <c r="K285" s="125"/>
      <c r="L285" s="125"/>
      <c r="M285" s="125"/>
      <c r="N285" s="125"/>
      <c r="O285" s="125"/>
      <c r="P285" s="125"/>
      <c r="Q285" s="125"/>
      <c r="R285" s="125"/>
    </row>
    <row r="286" spans="2:18">
      <c r="B286" s="124"/>
      <c r="C286" s="125"/>
      <c r="D286" s="125"/>
      <c r="E286" s="125"/>
      <c r="F286" s="125"/>
      <c r="G286" s="125"/>
      <c r="H286" s="125"/>
      <c r="I286" s="125"/>
      <c r="J286" s="125"/>
      <c r="K286" s="125"/>
      <c r="L286" s="125"/>
      <c r="M286" s="125"/>
      <c r="N286" s="125"/>
      <c r="O286" s="125"/>
      <c r="P286" s="125"/>
      <c r="Q286" s="125"/>
      <c r="R286" s="125"/>
    </row>
    <row r="287" spans="2:18">
      <c r="B287" s="124"/>
      <c r="C287" s="125"/>
      <c r="D287" s="125"/>
      <c r="E287" s="125"/>
      <c r="F287" s="125"/>
      <c r="G287" s="125"/>
      <c r="H287" s="125"/>
      <c r="I287" s="125"/>
      <c r="J287" s="125"/>
      <c r="K287" s="125"/>
      <c r="L287" s="125"/>
      <c r="M287" s="125"/>
      <c r="N287" s="125"/>
      <c r="O287" s="125"/>
      <c r="P287" s="125"/>
      <c r="Q287" s="125"/>
      <c r="R287" s="125"/>
    </row>
    <row r="288" spans="2:18">
      <c r="B288" s="124"/>
      <c r="C288" s="125"/>
      <c r="D288" s="125"/>
      <c r="E288" s="125"/>
      <c r="F288" s="125"/>
      <c r="G288" s="125"/>
      <c r="H288" s="125"/>
      <c r="I288" s="125"/>
      <c r="J288" s="125"/>
      <c r="K288" s="125"/>
      <c r="L288" s="125"/>
      <c r="M288" s="125"/>
      <c r="N288" s="125"/>
      <c r="O288" s="125"/>
      <c r="P288" s="125"/>
      <c r="Q288" s="125"/>
      <c r="R288" s="125"/>
    </row>
    <row r="289" spans="2:18">
      <c r="B289" s="124"/>
      <c r="C289" s="125"/>
      <c r="D289" s="125"/>
      <c r="E289" s="125"/>
      <c r="F289" s="125"/>
      <c r="G289" s="125"/>
      <c r="H289" s="125"/>
      <c r="I289" s="125"/>
      <c r="J289" s="125"/>
      <c r="K289" s="125"/>
      <c r="L289" s="125"/>
      <c r="M289" s="125"/>
      <c r="N289" s="125"/>
      <c r="O289" s="125"/>
      <c r="P289" s="125"/>
      <c r="Q289" s="125"/>
      <c r="R289" s="125"/>
    </row>
    <row r="290" spans="2:18">
      <c r="B290" s="124"/>
      <c r="C290" s="125"/>
      <c r="D290" s="125"/>
      <c r="E290" s="125"/>
      <c r="F290" s="125"/>
      <c r="G290" s="125"/>
      <c r="H290" s="125"/>
      <c r="I290" s="125"/>
      <c r="J290" s="125"/>
      <c r="K290" s="125"/>
      <c r="L290" s="125"/>
      <c r="M290" s="125"/>
      <c r="N290" s="125"/>
      <c r="O290" s="125"/>
      <c r="P290" s="125"/>
      <c r="Q290" s="125"/>
      <c r="R290" s="125"/>
    </row>
    <row r="291" spans="2:18">
      <c r="B291" s="124"/>
      <c r="C291" s="125"/>
      <c r="D291" s="125"/>
      <c r="E291" s="125"/>
      <c r="F291" s="125"/>
      <c r="G291" s="125"/>
      <c r="H291" s="125"/>
      <c r="I291" s="125"/>
      <c r="J291" s="125"/>
      <c r="K291" s="125"/>
      <c r="L291" s="125"/>
      <c r="M291" s="125"/>
      <c r="N291" s="125"/>
      <c r="O291" s="125"/>
      <c r="P291" s="125"/>
      <c r="Q291" s="125"/>
      <c r="R291" s="125"/>
    </row>
    <row r="292" spans="2:18">
      <c r="B292" s="124"/>
      <c r="C292" s="125"/>
      <c r="D292" s="125"/>
      <c r="E292" s="125"/>
      <c r="F292" s="125"/>
      <c r="G292" s="125"/>
      <c r="H292" s="125"/>
      <c r="I292" s="125"/>
      <c r="J292" s="125"/>
      <c r="K292" s="125"/>
      <c r="L292" s="125"/>
      <c r="M292" s="125"/>
      <c r="N292" s="125"/>
      <c r="O292" s="125"/>
      <c r="P292" s="125"/>
      <c r="Q292" s="125"/>
      <c r="R292" s="125"/>
    </row>
    <row r="293" spans="2:18">
      <c r="B293" s="124"/>
      <c r="C293" s="125"/>
      <c r="D293" s="125"/>
      <c r="E293" s="125"/>
      <c r="F293" s="125"/>
      <c r="G293" s="125"/>
      <c r="H293" s="125"/>
      <c r="I293" s="125"/>
      <c r="J293" s="125"/>
      <c r="K293" s="125"/>
      <c r="L293" s="125"/>
      <c r="M293" s="125"/>
      <c r="N293" s="125"/>
      <c r="O293" s="125"/>
      <c r="P293" s="125"/>
      <c r="Q293" s="125"/>
      <c r="R293" s="125"/>
    </row>
    <row r="294" spans="2:18">
      <c r="B294" s="124"/>
      <c r="C294" s="125"/>
      <c r="D294" s="125"/>
      <c r="E294" s="125"/>
      <c r="F294" s="125"/>
      <c r="G294" s="125"/>
      <c r="H294" s="125"/>
      <c r="I294" s="125"/>
      <c r="J294" s="125"/>
      <c r="K294" s="125"/>
      <c r="L294" s="125"/>
      <c r="M294" s="125"/>
      <c r="N294" s="125"/>
      <c r="O294" s="125"/>
      <c r="P294" s="125"/>
      <c r="Q294" s="125"/>
      <c r="R294" s="125"/>
    </row>
    <row r="295" spans="2:18">
      <c r="B295" s="124"/>
      <c r="C295" s="125"/>
      <c r="D295" s="125"/>
      <c r="E295" s="125"/>
      <c r="F295" s="125"/>
      <c r="G295" s="125"/>
      <c r="H295" s="125"/>
      <c r="I295" s="125"/>
      <c r="J295" s="125"/>
      <c r="K295" s="125"/>
      <c r="L295" s="125"/>
      <c r="M295" s="125"/>
      <c r="N295" s="125"/>
      <c r="O295" s="125"/>
      <c r="P295" s="125"/>
      <c r="Q295" s="125"/>
      <c r="R295" s="125"/>
    </row>
    <row r="296" spans="2:18">
      <c r="B296" s="124"/>
      <c r="C296" s="125"/>
      <c r="D296" s="125"/>
      <c r="E296" s="125"/>
      <c r="F296" s="125"/>
      <c r="G296" s="125"/>
      <c r="H296" s="125"/>
      <c r="I296" s="125"/>
      <c r="J296" s="125"/>
      <c r="K296" s="125"/>
      <c r="L296" s="125"/>
      <c r="M296" s="125"/>
      <c r="N296" s="125"/>
      <c r="O296" s="125"/>
      <c r="P296" s="125"/>
      <c r="Q296" s="125"/>
      <c r="R296" s="125"/>
    </row>
    <row r="297" spans="2:18">
      <c r="B297" s="124"/>
      <c r="C297" s="125"/>
      <c r="D297" s="125"/>
      <c r="E297" s="125"/>
      <c r="F297" s="125"/>
      <c r="G297" s="125"/>
      <c r="H297" s="125"/>
      <c r="I297" s="125"/>
      <c r="J297" s="125"/>
      <c r="K297" s="125"/>
      <c r="L297" s="125"/>
      <c r="M297" s="125"/>
      <c r="N297" s="125"/>
      <c r="O297" s="125"/>
      <c r="P297" s="125"/>
      <c r="Q297" s="125"/>
      <c r="R297" s="125"/>
    </row>
    <row r="298" spans="2:18">
      <c r="B298" s="124"/>
      <c r="C298" s="125"/>
      <c r="D298" s="125"/>
      <c r="E298" s="125"/>
      <c r="F298" s="125"/>
      <c r="G298" s="125"/>
      <c r="H298" s="125"/>
      <c r="I298" s="125"/>
      <c r="J298" s="125"/>
      <c r="K298" s="125"/>
      <c r="L298" s="125"/>
      <c r="M298" s="125"/>
      <c r="N298" s="125"/>
      <c r="O298" s="125"/>
      <c r="P298" s="125"/>
      <c r="Q298" s="125"/>
      <c r="R298" s="125"/>
    </row>
    <row r="299" spans="2:18">
      <c r="B299" s="124"/>
      <c r="C299" s="125"/>
      <c r="D299" s="125"/>
      <c r="E299" s="125"/>
      <c r="F299" s="125"/>
      <c r="G299" s="125"/>
      <c r="H299" s="125"/>
      <c r="I299" s="125"/>
      <c r="J299" s="125"/>
      <c r="K299" s="125"/>
      <c r="L299" s="125"/>
      <c r="M299" s="125"/>
      <c r="N299" s="125"/>
      <c r="O299" s="125"/>
      <c r="P299" s="125"/>
      <c r="Q299" s="125"/>
      <c r="R299" s="125"/>
    </row>
    <row r="300" spans="2:18">
      <c r="B300" s="124"/>
      <c r="C300" s="125"/>
      <c r="D300" s="125"/>
      <c r="E300" s="125"/>
      <c r="F300" s="125"/>
      <c r="G300" s="125"/>
      <c r="H300" s="125"/>
      <c r="I300" s="125"/>
      <c r="J300" s="125"/>
      <c r="K300" s="125"/>
      <c r="L300" s="125"/>
      <c r="M300" s="125"/>
      <c r="N300" s="125"/>
      <c r="O300" s="125"/>
      <c r="P300" s="125"/>
      <c r="Q300" s="125"/>
      <c r="R300" s="125"/>
    </row>
    <row r="301" spans="2:18">
      <c r="B301" s="124"/>
      <c r="C301" s="125"/>
      <c r="D301" s="125"/>
      <c r="E301" s="125"/>
      <c r="F301" s="125"/>
      <c r="G301" s="125"/>
      <c r="H301" s="125"/>
      <c r="I301" s="125"/>
      <c r="J301" s="125"/>
      <c r="K301" s="125"/>
      <c r="L301" s="125"/>
      <c r="M301" s="125"/>
      <c r="N301" s="125"/>
      <c r="O301" s="125"/>
      <c r="P301" s="125"/>
      <c r="Q301" s="125"/>
      <c r="R301" s="125"/>
    </row>
    <row r="302" spans="2:18">
      <c r="B302" s="124"/>
      <c r="C302" s="125"/>
      <c r="D302" s="125"/>
      <c r="E302" s="125"/>
      <c r="F302" s="125"/>
      <c r="G302" s="125"/>
      <c r="H302" s="125"/>
      <c r="I302" s="125"/>
      <c r="J302" s="125"/>
      <c r="K302" s="125"/>
      <c r="L302" s="125"/>
      <c r="M302" s="125"/>
      <c r="N302" s="125"/>
      <c r="O302" s="125"/>
      <c r="P302" s="125"/>
      <c r="Q302" s="125"/>
      <c r="R302" s="125"/>
    </row>
    <row r="303" spans="2:18">
      <c r="B303" s="124"/>
      <c r="C303" s="125"/>
      <c r="D303" s="125"/>
      <c r="E303" s="125"/>
      <c r="F303" s="125"/>
      <c r="G303" s="125"/>
      <c r="H303" s="125"/>
      <c r="I303" s="125"/>
      <c r="J303" s="125"/>
      <c r="K303" s="125"/>
      <c r="L303" s="125"/>
      <c r="M303" s="125"/>
      <c r="N303" s="125"/>
      <c r="O303" s="125"/>
      <c r="P303" s="125"/>
      <c r="Q303" s="125"/>
      <c r="R303" s="125"/>
    </row>
    <row r="304" spans="2:18">
      <c r="B304" s="124"/>
      <c r="C304" s="125"/>
      <c r="D304" s="125"/>
      <c r="E304" s="125"/>
      <c r="F304" s="125"/>
      <c r="G304" s="125"/>
      <c r="H304" s="125"/>
      <c r="I304" s="125"/>
      <c r="J304" s="125"/>
      <c r="K304" s="125"/>
      <c r="L304" s="125"/>
      <c r="M304" s="125"/>
      <c r="N304" s="125"/>
      <c r="O304" s="125"/>
      <c r="P304" s="125"/>
      <c r="Q304" s="125"/>
      <c r="R304" s="125"/>
    </row>
    <row r="305" spans="2:18">
      <c r="B305" s="124"/>
      <c r="C305" s="125"/>
      <c r="D305" s="125"/>
      <c r="E305" s="125"/>
      <c r="F305" s="125"/>
      <c r="G305" s="125"/>
      <c r="H305" s="125"/>
      <c r="I305" s="125"/>
      <c r="J305" s="125"/>
      <c r="K305" s="125"/>
      <c r="L305" s="125"/>
      <c r="M305" s="125"/>
      <c r="N305" s="125"/>
      <c r="O305" s="125"/>
      <c r="P305" s="125"/>
      <c r="Q305" s="125"/>
      <c r="R305" s="125"/>
    </row>
    <row r="306" spans="2:18">
      <c r="B306" s="124"/>
      <c r="C306" s="125"/>
      <c r="D306" s="125"/>
      <c r="E306" s="125"/>
      <c r="F306" s="125"/>
      <c r="G306" s="125"/>
      <c r="H306" s="125"/>
      <c r="I306" s="125"/>
      <c r="J306" s="125"/>
      <c r="K306" s="125"/>
      <c r="L306" s="125"/>
      <c r="M306" s="125"/>
      <c r="N306" s="125"/>
      <c r="O306" s="125"/>
      <c r="P306" s="125"/>
      <c r="Q306" s="125"/>
      <c r="R306" s="125"/>
    </row>
    <row r="307" spans="2:18">
      <c r="B307" s="124"/>
      <c r="C307" s="125"/>
      <c r="D307" s="125"/>
      <c r="E307" s="125"/>
      <c r="F307" s="125"/>
      <c r="G307" s="125"/>
      <c r="H307" s="125"/>
      <c r="I307" s="125"/>
      <c r="J307" s="125"/>
      <c r="K307" s="125"/>
      <c r="L307" s="125"/>
      <c r="M307" s="125"/>
      <c r="N307" s="125"/>
      <c r="O307" s="125"/>
      <c r="P307" s="125"/>
      <c r="Q307" s="125"/>
      <c r="R307" s="125"/>
    </row>
    <row r="308" spans="2:18">
      <c r="B308" s="124"/>
      <c r="C308" s="125"/>
      <c r="D308" s="125"/>
      <c r="E308" s="125"/>
      <c r="F308" s="125"/>
      <c r="G308" s="125"/>
      <c r="H308" s="125"/>
      <c r="I308" s="125"/>
      <c r="J308" s="125"/>
      <c r="K308" s="125"/>
      <c r="L308" s="125"/>
      <c r="M308" s="125"/>
      <c r="N308" s="125"/>
      <c r="O308" s="125"/>
      <c r="P308" s="125"/>
      <c r="Q308" s="125"/>
      <c r="R308" s="125"/>
    </row>
    <row r="309" spans="2:18">
      <c r="B309" s="124"/>
      <c r="C309" s="125"/>
      <c r="D309" s="125"/>
      <c r="E309" s="125"/>
      <c r="F309" s="125"/>
      <c r="G309" s="125"/>
      <c r="H309" s="125"/>
      <c r="I309" s="125"/>
      <c r="J309" s="125"/>
      <c r="K309" s="125"/>
      <c r="L309" s="125"/>
      <c r="M309" s="125"/>
      <c r="N309" s="125"/>
      <c r="O309" s="125"/>
      <c r="P309" s="125"/>
      <c r="Q309" s="125"/>
      <c r="R309" s="125"/>
    </row>
    <row r="310" spans="2:18">
      <c r="B310" s="124"/>
      <c r="C310" s="125"/>
      <c r="D310" s="125"/>
      <c r="E310" s="125"/>
      <c r="F310" s="125"/>
      <c r="G310" s="125"/>
      <c r="H310" s="125"/>
      <c r="I310" s="125"/>
      <c r="J310" s="125"/>
      <c r="K310" s="125"/>
      <c r="L310" s="125"/>
      <c r="M310" s="125"/>
      <c r="N310" s="125"/>
      <c r="O310" s="125"/>
      <c r="P310" s="125"/>
      <c r="Q310" s="125"/>
      <c r="R310" s="125"/>
    </row>
    <row r="311" spans="2:18">
      <c r="B311" s="124"/>
      <c r="C311" s="125"/>
      <c r="D311" s="125"/>
      <c r="E311" s="125"/>
      <c r="F311" s="125"/>
      <c r="G311" s="125"/>
      <c r="H311" s="125"/>
      <c r="I311" s="125"/>
      <c r="J311" s="125"/>
      <c r="K311" s="125"/>
      <c r="L311" s="125"/>
      <c r="M311" s="125"/>
      <c r="N311" s="125"/>
      <c r="O311" s="125"/>
      <c r="P311" s="125"/>
      <c r="Q311" s="125"/>
      <c r="R311" s="125"/>
    </row>
    <row r="312" spans="2:18">
      <c r="B312" s="124"/>
      <c r="C312" s="125"/>
      <c r="D312" s="125"/>
      <c r="E312" s="125"/>
      <c r="F312" s="125"/>
      <c r="G312" s="125"/>
      <c r="H312" s="125"/>
      <c r="I312" s="125"/>
      <c r="J312" s="125"/>
      <c r="K312" s="125"/>
      <c r="L312" s="125"/>
      <c r="M312" s="125"/>
      <c r="N312" s="125"/>
      <c r="O312" s="125"/>
      <c r="P312" s="125"/>
      <c r="Q312" s="125"/>
      <c r="R312" s="125"/>
    </row>
    <row r="313" spans="2:18">
      <c r="B313" s="124"/>
      <c r="C313" s="125"/>
      <c r="D313" s="125"/>
      <c r="E313" s="125"/>
      <c r="F313" s="125"/>
      <c r="G313" s="125"/>
      <c r="H313" s="125"/>
      <c r="I313" s="125"/>
      <c r="J313" s="125"/>
      <c r="K313" s="125"/>
      <c r="L313" s="125"/>
      <c r="M313" s="125"/>
      <c r="N313" s="125"/>
      <c r="O313" s="125"/>
      <c r="P313" s="125"/>
      <c r="Q313" s="125"/>
      <c r="R313" s="125"/>
    </row>
    <row r="314" spans="2:18">
      <c r="B314" s="124"/>
      <c r="C314" s="125"/>
      <c r="D314" s="125"/>
      <c r="E314" s="125"/>
      <c r="F314" s="125"/>
      <c r="G314" s="125"/>
      <c r="H314" s="125"/>
      <c r="I314" s="125"/>
      <c r="J314" s="125"/>
      <c r="K314" s="125"/>
      <c r="L314" s="125"/>
      <c r="M314" s="125"/>
      <c r="N314" s="125"/>
      <c r="O314" s="125"/>
      <c r="P314" s="125"/>
      <c r="Q314" s="125"/>
      <c r="R314" s="125"/>
    </row>
    <row r="315" spans="2:18">
      <c r="B315" s="124"/>
      <c r="C315" s="125"/>
      <c r="D315" s="125"/>
      <c r="E315" s="125"/>
      <c r="F315" s="125"/>
      <c r="G315" s="125"/>
      <c r="H315" s="125"/>
      <c r="I315" s="125"/>
      <c r="J315" s="125"/>
      <c r="K315" s="125"/>
      <c r="L315" s="125"/>
      <c r="M315" s="125"/>
      <c r="N315" s="125"/>
      <c r="O315" s="125"/>
      <c r="P315" s="125"/>
      <c r="Q315" s="125"/>
      <c r="R315" s="125"/>
    </row>
    <row r="316" spans="2:18">
      <c r="B316" s="124"/>
      <c r="C316" s="125"/>
      <c r="D316" s="125"/>
      <c r="E316" s="125"/>
      <c r="F316" s="125"/>
      <c r="G316" s="125"/>
      <c r="H316" s="125"/>
      <c r="I316" s="125"/>
      <c r="J316" s="125"/>
      <c r="K316" s="125"/>
      <c r="L316" s="125"/>
      <c r="M316" s="125"/>
      <c r="N316" s="125"/>
      <c r="O316" s="125"/>
      <c r="P316" s="125"/>
      <c r="Q316" s="125"/>
      <c r="R316" s="125"/>
    </row>
    <row r="317" spans="2:18">
      <c r="B317" s="124"/>
      <c r="C317" s="125"/>
      <c r="D317" s="125"/>
      <c r="E317" s="125"/>
      <c r="F317" s="125"/>
      <c r="G317" s="125"/>
      <c r="H317" s="125"/>
      <c r="I317" s="125"/>
      <c r="J317" s="125"/>
      <c r="K317" s="125"/>
      <c r="L317" s="125"/>
      <c r="M317" s="125"/>
      <c r="N317" s="125"/>
      <c r="O317" s="125"/>
      <c r="P317" s="125"/>
      <c r="Q317" s="125"/>
      <c r="R317" s="125"/>
    </row>
    <row r="318" spans="2:18">
      <c r="B318" s="124"/>
      <c r="C318" s="125"/>
      <c r="D318" s="125"/>
      <c r="E318" s="125"/>
      <c r="F318" s="125"/>
      <c r="G318" s="125"/>
      <c r="H318" s="125"/>
      <c r="I318" s="125"/>
      <c r="J318" s="125"/>
      <c r="K318" s="125"/>
      <c r="L318" s="125"/>
      <c r="M318" s="125"/>
      <c r="N318" s="125"/>
      <c r="O318" s="125"/>
      <c r="P318" s="125"/>
      <c r="Q318" s="125"/>
      <c r="R318" s="125"/>
    </row>
    <row r="319" spans="2:18">
      <c r="B319" s="124"/>
      <c r="C319" s="125"/>
      <c r="D319" s="125"/>
      <c r="E319" s="125"/>
      <c r="F319" s="125"/>
      <c r="G319" s="125"/>
      <c r="H319" s="125"/>
      <c r="I319" s="125"/>
      <c r="J319" s="125"/>
      <c r="K319" s="125"/>
      <c r="L319" s="125"/>
      <c r="M319" s="125"/>
      <c r="N319" s="125"/>
      <c r="O319" s="125"/>
      <c r="P319" s="125"/>
      <c r="Q319" s="125"/>
      <c r="R319" s="125"/>
    </row>
    <row r="320" spans="2:18">
      <c r="B320" s="124"/>
      <c r="C320" s="125"/>
      <c r="D320" s="125"/>
      <c r="E320" s="125"/>
      <c r="F320" s="125"/>
      <c r="G320" s="125"/>
      <c r="H320" s="125"/>
      <c r="I320" s="125"/>
      <c r="J320" s="125"/>
      <c r="K320" s="125"/>
      <c r="L320" s="125"/>
      <c r="M320" s="125"/>
      <c r="N320" s="125"/>
      <c r="O320" s="125"/>
      <c r="P320" s="125"/>
      <c r="Q320" s="125"/>
      <c r="R320" s="125"/>
    </row>
    <row r="321" spans="2:18">
      <c r="B321" s="124"/>
      <c r="C321" s="125"/>
      <c r="D321" s="125"/>
      <c r="E321" s="125"/>
      <c r="F321" s="125"/>
      <c r="G321" s="125"/>
      <c r="H321" s="125"/>
      <c r="I321" s="125"/>
      <c r="J321" s="125"/>
      <c r="K321" s="125"/>
      <c r="L321" s="125"/>
      <c r="M321" s="125"/>
      <c r="N321" s="125"/>
      <c r="O321" s="125"/>
      <c r="P321" s="125"/>
      <c r="Q321" s="125"/>
      <c r="R321" s="125"/>
    </row>
    <row r="322" spans="2:18">
      <c r="B322" s="124"/>
      <c r="C322" s="125"/>
      <c r="D322" s="125"/>
      <c r="E322" s="125"/>
      <c r="F322" s="125"/>
      <c r="G322" s="125"/>
      <c r="H322" s="125"/>
      <c r="I322" s="125"/>
      <c r="J322" s="125"/>
      <c r="K322" s="125"/>
      <c r="L322" s="125"/>
      <c r="M322" s="125"/>
      <c r="N322" s="125"/>
      <c r="O322" s="125"/>
      <c r="P322" s="125"/>
      <c r="Q322" s="125"/>
      <c r="R322" s="125"/>
    </row>
    <row r="323" spans="2:18">
      <c r="B323" s="124"/>
      <c r="C323" s="125"/>
      <c r="D323" s="125"/>
      <c r="E323" s="125"/>
      <c r="F323" s="125"/>
      <c r="G323" s="125"/>
      <c r="H323" s="125"/>
      <c r="I323" s="125"/>
      <c r="J323" s="125"/>
      <c r="K323" s="125"/>
      <c r="L323" s="125"/>
      <c r="M323" s="125"/>
      <c r="N323" s="125"/>
      <c r="O323" s="125"/>
      <c r="P323" s="125"/>
      <c r="Q323" s="125"/>
      <c r="R323" s="125"/>
    </row>
    <row r="324" spans="2:18">
      <c r="B324" s="124"/>
      <c r="C324" s="125"/>
      <c r="D324" s="125"/>
      <c r="E324" s="125"/>
      <c r="F324" s="125"/>
      <c r="G324" s="125"/>
      <c r="H324" s="125"/>
      <c r="I324" s="125"/>
      <c r="J324" s="125"/>
      <c r="K324" s="125"/>
      <c r="L324" s="125"/>
      <c r="M324" s="125"/>
      <c r="N324" s="125"/>
      <c r="O324" s="125"/>
      <c r="P324" s="125"/>
      <c r="Q324" s="125"/>
      <c r="R324" s="125"/>
    </row>
    <row r="325" spans="2:18">
      <c r="B325" s="124"/>
      <c r="C325" s="125"/>
      <c r="D325" s="125"/>
      <c r="E325" s="125"/>
      <c r="F325" s="125"/>
      <c r="G325" s="125"/>
      <c r="H325" s="125"/>
      <c r="I325" s="125"/>
      <c r="J325" s="125"/>
      <c r="K325" s="125"/>
      <c r="L325" s="125"/>
      <c r="M325" s="125"/>
      <c r="N325" s="125"/>
      <c r="O325" s="125"/>
      <c r="P325" s="125"/>
      <c r="Q325" s="125"/>
      <c r="R325" s="125"/>
    </row>
    <row r="326" spans="2:18">
      <c r="B326" s="124"/>
      <c r="C326" s="125"/>
      <c r="D326" s="125"/>
      <c r="E326" s="125"/>
      <c r="F326" s="125"/>
      <c r="G326" s="125"/>
      <c r="H326" s="125"/>
      <c r="I326" s="125"/>
      <c r="J326" s="125"/>
      <c r="K326" s="125"/>
      <c r="L326" s="125"/>
      <c r="M326" s="125"/>
      <c r="N326" s="125"/>
      <c r="O326" s="125"/>
      <c r="P326" s="125"/>
      <c r="Q326" s="125"/>
      <c r="R326" s="125"/>
    </row>
    <row r="327" spans="2:18">
      <c r="B327" s="124"/>
      <c r="C327" s="125"/>
      <c r="D327" s="125"/>
      <c r="E327" s="125"/>
      <c r="F327" s="125"/>
      <c r="G327" s="125"/>
      <c r="H327" s="125"/>
      <c r="I327" s="125"/>
      <c r="J327" s="125"/>
      <c r="K327" s="125"/>
      <c r="L327" s="125"/>
      <c r="M327" s="125"/>
      <c r="N327" s="125"/>
      <c r="O327" s="125"/>
      <c r="P327" s="125"/>
      <c r="Q327" s="125"/>
      <c r="R327" s="125"/>
    </row>
    <row r="328" spans="2:18">
      <c r="B328" s="124"/>
      <c r="C328" s="125"/>
      <c r="D328" s="125"/>
      <c r="E328" s="125"/>
      <c r="F328" s="125"/>
      <c r="G328" s="125"/>
      <c r="H328" s="125"/>
      <c r="I328" s="125"/>
      <c r="J328" s="125"/>
      <c r="K328" s="125"/>
      <c r="L328" s="125"/>
      <c r="M328" s="125"/>
      <c r="N328" s="125"/>
      <c r="O328" s="125"/>
      <c r="P328" s="125"/>
      <c r="Q328" s="125"/>
      <c r="R328" s="125"/>
    </row>
    <row r="329" spans="2:18">
      <c r="B329" s="124"/>
      <c r="C329" s="125"/>
      <c r="D329" s="125"/>
      <c r="E329" s="125"/>
      <c r="F329" s="125"/>
      <c r="G329" s="125"/>
      <c r="H329" s="125"/>
      <c r="I329" s="125"/>
      <c r="J329" s="125"/>
      <c r="K329" s="125"/>
      <c r="L329" s="125"/>
      <c r="M329" s="125"/>
      <c r="N329" s="125"/>
      <c r="O329" s="125"/>
      <c r="P329" s="125"/>
      <c r="Q329" s="125"/>
      <c r="R329" s="125"/>
    </row>
    <row r="330" spans="2:18">
      <c r="B330" s="124"/>
      <c r="C330" s="125"/>
      <c r="D330" s="125"/>
      <c r="E330" s="125"/>
      <c r="F330" s="125"/>
      <c r="G330" s="125"/>
      <c r="H330" s="125"/>
      <c r="I330" s="125"/>
      <c r="J330" s="125"/>
      <c r="K330" s="125"/>
      <c r="L330" s="125"/>
      <c r="M330" s="125"/>
      <c r="N330" s="125"/>
      <c r="O330" s="125"/>
      <c r="P330" s="125"/>
      <c r="Q330" s="125"/>
      <c r="R330" s="125"/>
    </row>
    <row r="331" spans="2:18">
      <c r="B331" s="124"/>
      <c r="C331" s="125"/>
      <c r="D331" s="125"/>
      <c r="E331" s="125"/>
      <c r="F331" s="125"/>
      <c r="G331" s="125"/>
      <c r="H331" s="125"/>
      <c r="I331" s="125"/>
      <c r="J331" s="125"/>
      <c r="K331" s="125"/>
      <c r="L331" s="125"/>
      <c r="M331" s="125"/>
      <c r="N331" s="125"/>
      <c r="O331" s="125"/>
      <c r="P331" s="125"/>
      <c r="Q331" s="125"/>
      <c r="R331" s="125"/>
    </row>
    <row r="332" spans="2:18">
      <c r="B332" s="124"/>
      <c r="C332" s="125"/>
      <c r="D332" s="125"/>
      <c r="E332" s="125"/>
      <c r="F332" s="125"/>
      <c r="G332" s="125"/>
      <c r="H332" s="125"/>
      <c r="I332" s="125"/>
      <c r="J332" s="125"/>
      <c r="K332" s="125"/>
      <c r="L332" s="125"/>
      <c r="M332" s="125"/>
      <c r="N332" s="125"/>
      <c r="O332" s="125"/>
      <c r="P332" s="125"/>
      <c r="Q332" s="125"/>
      <c r="R332" s="125"/>
    </row>
    <row r="333" spans="2:18">
      <c r="B333" s="124"/>
      <c r="C333" s="125"/>
      <c r="D333" s="125"/>
      <c r="E333" s="125"/>
      <c r="F333" s="125"/>
      <c r="G333" s="125"/>
      <c r="H333" s="125"/>
      <c r="I333" s="125"/>
      <c r="J333" s="125"/>
      <c r="K333" s="125"/>
      <c r="L333" s="125"/>
      <c r="M333" s="125"/>
      <c r="N333" s="125"/>
      <c r="O333" s="125"/>
      <c r="P333" s="125"/>
      <c r="Q333" s="125"/>
      <c r="R333" s="125"/>
    </row>
    <row r="334" spans="2:18">
      <c r="B334" s="124"/>
      <c r="C334" s="125"/>
      <c r="D334" s="125"/>
      <c r="E334" s="125"/>
      <c r="F334" s="125"/>
      <c r="G334" s="125"/>
      <c r="H334" s="125"/>
      <c r="I334" s="125"/>
      <c r="J334" s="125"/>
      <c r="K334" s="125"/>
      <c r="L334" s="125"/>
      <c r="M334" s="125"/>
      <c r="N334" s="125"/>
      <c r="O334" s="125"/>
      <c r="P334" s="125"/>
      <c r="Q334" s="125"/>
      <c r="R334" s="125"/>
    </row>
    <row r="335" spans="2:18">
      <c r="B335" s="124"/>
      <c r="C335" s="125"/>
      <c r="D335" s="125"/>
      <c r="E335" s="125"/>
      <c r="F335" s="125"/>
      <c r="G335" s="125"/>
      <c r="H335" s="125"/>
      <c r="I335" s="125"/>
      <c r="J335" s="125"/>
      <c r="K335" s="125"/>
      <c r="L335" s="125"/>
      <c r="M335" s="125"/>
      <c r="N335" s="125"/>
      <c r="O335" s="125"/>
      <c r="P335" s="125"/>
      <c r="Q335" s="125"/>
      <c r="R335" s="125"/>
    </row>
    <row r="336" spans="2:18">
      <c r="B336" s="124"/>
      <c r="C336" s="125"/>
      <c r="D336" s="125"/>
      <c r="E336" s="125"/>
      <c r="F336" s="125"/>
      <c r="G336" s="125"/>
      <c r="H336" s="125"/>
      <c r="I336" s="125"/>
      <c r="J336" s="125"/>
      <c r="K336" s="125"/>
      <c r="L336" s="125"/>
      <c r="M336" s="125"/>
      <c r="N336" s="125"/>
      <c r="O336" s="125"/>
      <c r="P336" s="125"/>
      <c r="Q336" s="125"/>
      <c r="R336" s="125"/>
    </row>
    <row r="337" spans="2:18">
      <c r="B337" s="124"/>
      <c r="C337" s="125"/>
      <c r="D337" s="125"/>
      <c r="E337" s="125"/>
      <c r="F337" s="125"/>
      <c r="G337" s="125"/>
      <c r="H337" s="125"/>
      <c r="I337" s="125"/>
      <c r="J337" s="125"/>
      <c r="K337" s="125"/>
      <c r="L337" s="125"/>
      <c r="M337" s="125"/>
      <c r="N337" s="125"/>
      <c r="O337" s="125"/>
      <c r="P337" s="125"/>
      <c r="Q337" s="125"/>
      <c r="R337" s="125"/>
    </row>
    <row r="338" spans="2:18">
      <c r="B338" s="124"/>
      <c r="C338" s="125"/>
      <c r="D338" s="125"/>
      <c r="E338" s="125"/>
      <c r="F338" s="125"/>
      <c r="G338" s="125"/>
      <c r="H338" s="125"/>
      <c r="I338" s="125"/>
      <c r="J338" s="125"/>
      <c r="K338" s="125"/>
      <c r="L338" s="125"/>
      <c r="M338" s="125"/>
      <c r="N338" s="125"/>
      <c r="O338" s="125"/>
      <c r="P338" s="125"/>
      <c r="Q338" s="125"/>
      <c r="R338" s="125"/>
    </row>
    <row r="339" spans="2:18">
      <c r="B339" s="124"/>
      <c r="C339" s="125"/>
      <c r="D339" s="125"/>
      <c r="E339" s="125"/>
      <c r="F339" s="125"/>
      <c r="G339" s="125"/>
      <c r="H339" s="125"/>
      <c r="I339" s="125"/>
      <c r="J339" s="125"/>
      <c r="K339" s="125"/>
      <c r="L339" s="125"/>
      <c r="M339" s="125"/>
      <c r="N339" s="125"/>
      <c r="O339" s="125"/>
      <c r="P339" s="125"/>
      <c r="Q339" s="125"/>
      <c r="R339" s="125"/>
    </row>
    <row r="340" spans="2:18">
      <c r="B340" s="124"/>
      <c r="C340" s="125"/>
      <c r="D340" s="125"/>
      <c r="E340" s="125"/>
      <c r="F340" s="125"/>
      <c r="G340" s="125"/>
      <c r="H340" s="125"/>
      <c r="I340" s="125"/>
      <c r="J340" s="125"/>
      <c r="K340" s="125"/>
      <c r="L340" s="125"/>
      <c r="M340" s="125"/>
      <c r="N340" s="125"/>
      <c r="O340" s="125"/>
      <c r="P340" s="125"/>
      <c r="Q340" s="125"/>
      <c r="R340" s="125"/>
    </row>
    <row r="341" spans="2:18">
      <c r="B341" s="124"/>
      <c r="C341" s="125"/>
      <c r="D341" s="125"/>
      <c r="E341" s="125"/>
      <c r="F341" s="125"/>
      <c r="G341" s="125"/>
      <c r="H341" s="125"/>
      <c r="I341" s="125"/>
      <c r="J341" s="125"/>
      <c r="K341" s="125"/>
      <c r="L341" s="125"/>
      <c r="M341" s="125"/>
      <c r="N341" s="125"/>
      <c r="O341" s="125"/>
      <c r="P341" s="125"/>
      <c r="Q341" s="125"/>
      <c r="R341" s="125"/>
    </row>
    <row r="342" spans="2:18">
      <c r="B342" s="124"/>
      <c r="C342" s="125"/>
      <c r="D342" s="125"/>
      <c r="E342" s="125"/>
      <c r="F342" s="125"/>
      <c r="G342" s="125"/>
      <c r="H342" s="125"/>
      <c r="I342" s="125"/>
      <c r="J342" s="125"/>
      <c r="K342" s="125"/>
      <c r="L342" s="125"/>
      <c r="M342" s="125"/>
      <c r="N342" s="125"/>
      <c r="O342" s="125"/>
      <c r="P342" s="125"/>
      <c r="Q342" s="125"/>
      <c r="R342" s="125"/>
    </row>
    <row r="343" spans="2:18">
      <c r="B343" s="124"/>
      <c r="C343" s="125"/>
      <c r="D343" s="125"/>
      <c r="E343" s="125"/>
      <c r="F343" s="125"/>
      <c r="G343" s="125"/>
      <c r="H343" s="125"/>
      <c r="I343" s="125"/>
      <c r="J343" s="125"/>
      <c r="K343" s="125"/>
      <c r="L343" s="125"/>
      <c r="M343" s="125"/>
      <c r="N343" s="125"/>
      <c r="O343" s="125"/>
      <c r="P343" s="125"/>
      <c r="Q343" s="125"/>
      <c r="R343" s="125"/>
    </row>
    <row r="344" spans="2:18">
      <c r="B344" s="124"/>
      <c r="C344" s="125"/>
      <c r="D344" s="125"/>
      <c r="E344" s="125"/>
      <c r="F344" s="125"/>
      <c r="G344" s="125"/>
      <c r="H344" s="125"/>
      <c r="I344" s="125"/>
      <c r="J344" s="125"/>
      <c r="K344" s="125"/>
      <c r="L344" s="125"/>
      <c r="M344" s="125"/>
      <c r="N344" s="125"/>
      <c r="O344" s="125"/>
      <c r="P344" s="125"/>
      <c r="Q344" s="125"/>
      <c r="R344" s="125"/>
    </row>
    <row r="345" spans="2:18">
      <c r="B345" s="124"/>
      <c r="C345" s="125"/>
      <c r="D345" s="125"/>
      <c r="E345" s="125"/>
      <c r="F345" s="125"/>
      <c r="G345" s="125"/>
      <c r="H345" s="125"/>
      <c r="I345" s="125"/>
      <c r="J345" s="125"/>
      <c r="K345" s="125"/>
      <c r="L345" s="125"/>
      <c r="M345" s="125"/>
      <c r="N345" s="125"/>
      <c r="O345" s="125"/>
      <c r="P345" s="125"/>
      <c r="Q345" s="125"/>
      <c r="R345" s="125"/>
    </row>
    <row r="346" spans="2:18">
      <c r="B346" s="124"/>
      <c r="C346" s="125"/>
      <c r="D346" s="125"/>
      <c r="E346" s="125"/>
      <c r="F346" s="125"/>
      <c r="G346" s="125"/>
      <c r="H346" s="125"/>
      <c r="I346" s="125"/>
      <c r="J346" s="125"/>
      <c r="K346" s="125"/>
      <c r="L346" s="125"/>
      <c r="M346" s="125"/>
      <c r="N346" s="125"/>
      <c r="O346" s="125"/>
      <c r="P346" s="125"/>
      <c r="Q346" s="125"/>
      <c r="R346" s="125"/>
    </row>
    <row r="347" spans="2:18">
      <c r="B347" s="124"/>
      <c r="C347" s="125"/>
      <c r="D347" s="125"/>
      <c r="E347" s="125"/>
      <c r="F347" s="125"/>
      <c r="G347" s="125"/>
      <c r="H347" s="125"/>
      <c r="I347" s="125"/>
      <c r="J347" s="125"/>
      <c r="K347" s="125"/>
      <c r="L347" s="125"/>
      <c r="M347" s="125"/>
      <c r="N347" s="125"/>
      <c r="O347" s="125"/>
      <c r="P347" s="125"/>
      <c r="Q347" s="125"/>
      <c r="R347" s="125"/>
    </row>
    <row r="348" spans="2:18">
      <c r="B348" s="124"/>
      <c r="C348" s="125"/>
      <c r="D348" s="125"/>
      <c r="E348" s="125"/>
      <c r="F348" s="125"/>
      <c r="G348" s="125"/>
      <c r="H348" s="125"/>
      <c r="I348" s="125"/>
      <c r="J348" s="125"/>
      <c r="K348" s="125"/>
      <c r="L348" s="125"/>
      <c r="M348" s="125"/>
      <c r="N348" s="125"/>
      <c r="O348" s="125"/>
      <c r="P348" s="125"/>
      <c r="Q348" s="125"/>
      <c r="R348" s="125"/>
    </row>
    <row r="349" spans="2:18">
      <c r="B349" s="124"/>
      <c r="C349" s="125"/>
      <c r="D349" s="125"/>
      <c r="E349" s="125"/>
      <c r="F349" s="125"/>
      <c r="G349" s="125"/>
      <c r="H349" s="125"/>
      <c r="I349" s="125"/>
      <c r="J349" s="125"/>
      <c r="K349" s="125"/>
      <c r="L349" s="125"/>
      <c r="M349" s="125"/>
      <c r="N349" s="125"/>
      <c r="O349" s="125"/>
      <c r="P349" s="125"/>
      <c r="Q349" s="125"/>
      <c r="R349" s="125"/>
    </row>
    <row r="350" spans="2:18">
      <c r="B350" s="124"/>
      <c r="C350" s="125"/>
      <c r="D350" s="125"/>
      <c r="E350" s="125"/>
      <c r="F350" s="125"/>
      <c r="G350" s="125"/>
      <c r="H350" s="125"/>
      <c r="I350" s="125"/>
      <c r="J350" s="125"/>
      <c r="K350" s="125"/>
      <c r="L350" s="125"/>
      <c r="M350" s="125"/>
      <c r="N350" s="125"/>
      <c r="O350" s="125"/>
      <c r="P350" s="125"/>
      <c r="Q350" s="125"/>
      <c r="R350" s="125"/>
    </row>
    <row r="351" spans="2:18">
      <c r="B351" s="124"/>
      <c r="C351" s="125"/>
      <c r="D351" s="125"/>
      <c r="E351" s="125"/>
      <c r="F351" s="125"/>
      <c r="G351" s="125"/>
      <c r="H351" s="125"/>
      <c r="I351" s="125"/>
      <c r="J351" s="125"/>
      <c r="K351" s="125"/>
      <c r="L351" s="125"/>
      <c r="M351" s="125"/>
      <c r="N351" s="125"/>
      <c r="O351" s="125"/>
      <c r="P351" s="125"/>
      <c r="Q351" s="125"/>
      <c r="R351" s="125"/>
    </row>
    <row r="352" spans="2:18">
      <c r="B352" s="124"/>
      <c r="C352" s="125"/>
      <c r="D352" s="125"/>
      <c r="E352" s="125"/>
      <c r="F352" s="125"/>
      <c r="G352" s="125"/>
      <c r="H352" s="125"/>
      <c r="I352" s="125"/>
      <c r="J352" s="125"/>
      <c r="K352" s="125"/>
      <c r="L352" s="125"/>
      <c r="M352" s="125"/>
      <c r="N352" s="125"/>
      <c r="O352" s="125"/>
      <c r="P352" s="125"/>
      <c r="Q352" s="125"/>
      <c r="R352" s="125"/>
    </row>
    <row r="353" spans="2:18">
      <c r="B353" s="124"/>
      <c r="C353" s="125"/>
      <c r="D353" s="125"/>
      <c r="E353" s="125"/>
      <c r="F353" s="125"/>
      <c r="G353" s="125"/>
      <c r="H353" s="125"/>
      <c r="I353" s="125"/>
      <c r="J353" s="125"/>
      <c r="K353" s="125"/>
      <c r="L353" s="125"/>
      <c r="M353" s="125"/>
      <c r="N353" s="125"/>
      <c r="O353" s="125"/>
      <c r="P353" s="125"/>
      <c r="Q353" s="125"/>
      <c r="R353" s="125"/>
    </row>
    <row r="354" spans="2:18">
      <c r="B354" s="124"/>
      <c r="C354" s="125"/>
      <c r="D354" s="125"/>
      <c r="E354" s="125"/>
      <c r="F354" s="125"/>
      <c r="G354" s="125"/>
      <c r="H354" s="125"/>
      <c r="I354" s="125"/>
      <c r="J354" s="125"/>
      <c r="K354" s="125"/>
      <c r="L354" s="125"/>
      <c r="M354" s="125"/>
      <c r="N354" s="125"/>
      <c r="O354" s="125"/>
      <c r="P354" s="125"/>
      <c r="Q354" s="125"/>
      <c r="R354" s="125"/>
    </row>
    <row r="355" spans="2:18">
      <c r="B355" s="124"/>
      <c r="C355" s="125"/>
      <c r="D355" s="125"/>
      <c r="E355" s="125"/>
      <c r="F355" s="125"/>
      <c r="G355" s="125"/>
      <c r="H355" s="125"/>
      <c r="I355" s="125"/>
      <c r="J355" s="125"/>
      <c r="K355" s="125"/>
      <c r="L355" s="125"/>
      <c r="M355" s="125"/>
      <c r="N355" s="125"/>
      <c r="O355" s="125"/>
      <c r="P355" s="125"/>
      <c r="Q355" s="125"/>
      <c r="R355" s="125"/>
    </row>
    <row r="356" spans="2:18">
      <c r="B356" s="124"/>
      <c r="C356" s="125"/>
      <c r="D356" s="125"/>
      <c r="E356" s="125"/>
      <c r="F356" s="125"/>
      <c r="G356" s="125"/>
      <c r="H356" s="125"/>
      <c r="I356" s="125"/>
      <c r="J356" s="125"/>
      <c r="K356" s="125"/>
      <c r="L356" s="125"/>
      <c r="M356" s="125"/>
      <c r="N356" s="125"/>
      <c r="O356" s="125"/>
      <c r="P356" s="125"/>
      <c r="Q356" s="125"/>
      <c r="R356" s="125"/>
    </row>
    <row r="357" spans="2:18">
      <c r="B357" s="124"/>
      <c r="C357" s="125"/>
      <c r="D357" s="125"/>
      <c r="E357" s="125"/>
      <c r="F357" s="125"/>
      <c r="G357" s="125"/>
      <c r="H357" s="125"/>
      <c r="I357" s="125"/>
      <c r="J357" s="125"/>
      <c r="K357" s="125"/>
      <c r="L357" s="125"/>
      <c r="M357" s="125"/>
      <c r="N357" s="125"/>
      <c r="O357" s="125"/>
      <c r="P357" s="125"/>
      <c r="Q357" s="125"/>
      <c r="R357" s="125"/>
    </row>
    <row r="358" spans="2:18">
      <c r="B358" s="124"/>
      <c r="C358" s="125"/>
      <c r="D358" s="125"/>
      <c r="E358" s="125"/>
      <c r="F358" s="125"/>
      <c r="G358" s="125"/>
      <c r="H358" s="125"/>
      <c r="I358" s="125"/>
      <c r="J358" s="125"/>
      <c r="K358" s="125"/>
      <c r="L358" s="125"/>
      <c r="M358" s="125"/>
      <c r="N358" s="125"/>
      <c r="O358" s="125"/>
      <c r="P358" s="125"/>
      <c r="Q358" s="125"/>
      <c r="R358" s="125"/>
    </row>
    <row r="359" spans="2:18">
      <c r="B359" s="124"/>
      <c r="C359" s="125"/>
      <c r="D359" s="125"/>
      <c r="E359" s="125"/>
      <c r="F359" s="125"/>
      <c r="G359" s="125"/>
      <c r="H359" s="125"/>
      <c r="I359" s="125"/>
      <c r="J359" s="125"/>
      <c r="K359" s="125"/>
      <c r="L359" s="125"/>
      <c r="M359" s="125"/>
      <c r="N359" s="125"/>
      <c r="O359" s="125"/>
      <c r="P359" s="125"/>
      <c r="Q359" s="125"/>
      <c r="R359" s="125"/>
    </row>
    <row r="360" spans="2:18">
      <c r="B360" s="124"/>
      <c r="C360" s="125"/>
      <c r="D360" s="125"/>
      <c r="E360" s="125"/>
      <c r="F360" s="125"/>
      <c r="G360" s="125"/>
      <c r="H360" s="125"/>
      <c r="I360" s="125"/>
      <c r="J360" s="125"/>
      <c r="K360" s="125"/>
      <c r="L360" s="125"/>
      <c r="M360" s="125"/>
      <c r="N360" s="125"/>
      <c r="O360" s="125"/>
      <c r="P360" s="125"/>
      <c r="Q360" s="125"/>
      <c r="R360" s="125"/>
    </row>
    <row r="361" spans="2:18">
      <c r="B361" s="124"/>
      <c r="C361" s="125"/>
      <c r="D361" s="125"/>
      <c r="E361" s="125"/>
      <c r="F361" s="125"/>
      <c r="G361" s="125"/>
      <c r="H361" s="125"/>
      <c r="I361" s="125"/>
      <c r="J361" s="125"/>
      <c r="K361" s="125"/>
      <c r="L361" s="125"/>
      <c r="M361" s="125"/>
      <c r="N361" s="125"/>
      <c r="O361" s="125"/>
      <c r="P361" s="125"/>
      <c r="Q361" s="125"/>
      <c r="R361" s="125"/>
    </row>
    <row r="362" spans="2:18">
      <c r="B362" s="124"/>
      <c r="C362" s="125"/>
      <c r="D362" s="125"/>
      <c r="E362" s="125"/>
      <c r="F362" s="125"/>
      <c r="G362" s="125"/>
      <c r="H362" s="125"/>
      <c r="I362" s="125"/>
      <c r="J362" s="125"/>
      <c r="K362" s="125"/>
      <c r="L362" s="125"/>
      <c r="M362" s="125"/>
      <c r="N362" s="125"/>
      <c r="O362" s="125"/>
      <c r="P362" s="125"/>
      <c r="Q362" s="125"/>
      <c r="R362" s="125"/>
    </row>
    <row r="363" spans="2:18">
      <c r="B363" s="124"/>
      <c r="C363" s="125"/>
      <c r="D363" s="125"/>
      <c r="E363" s="125"/>
      <c r="F363" s="125"/>
      <c r="G363" s="125"/>
      <c r="H363" s="125"/>
      <c r="I363" s="125"/>
      <c r="J363" s="125"/>
      <c r="K363" s="125"/>
      <c r="L363" s="125"/>
      <c r="M363" s="125"/>
      <c r="N363" s="125"/>
      <c r="O363" s="125"/>
      <c r="P363" s="125"/>
      <c r="Q363" s="125"/>
      <c r="R363" s="125"/>
    </row>
    <row r="364" spans="2:18">
      <c r="B364" s="124"/>
      <c r="C364" s="125"/>
      <c r="D364" s="125"/>
      <c r="E364" s="125"/>
      <c r="F364" s="125"/>
      <c r="G364" s="125"/>
      <c r="H364" s="125"/>
      <c r="I364" s="125"/>
      <c r="J364" s="125"/>
      <c r="K364" s="125"/>
      <c r="L364" s="125"/>
      <c r="M364" s="125"/>
      <c r="N364" s="125"/>
      <c r="O364" s="125"/>
      <c r="P364" s="125"/>
      <c r="Q364" s="125"/>
      <c r="R364" s="125"/>
    </row>
    <row r="365" spans="2:18">
      <c r="B365" s="124"/>
      <c r="C365" s="125"/>
      <c r="D365" s="125"/>
      <c r="E365" s="125"/>
      <c r="F365" s="125"/>
      <c r="G365" s="125"/>
      <c r="H365" s="125"/>
      <c r="I365" s="125"/>
      <c r="J365" s="125"/>
      <c r="K365" s="125"/>
      <c r="L365" s="125"/>
      <c r="M365" s="125"/>
      <c r="N365" s="125"/>
      <c r="O365" s="125"/>
      <c r="P365" s="125"/>
      <c r="Q365" s="125"/>
      <c r="R365" s="125"/>
    </row>
    <row r="366" spans="2:18">
      <c r="B366" s="124"/>
      <c r="C366" s="125"/>
      <c r="D366" s="125"/>
      <c r="E366" s="125"/>
      <c r="F366" s="125"/>
      <c r="G366" s="125"/>
      <c r="H366" s="125"/>
      <c r="I366" s="125"/>
      <c r="J366" s="125"/>
      <c r="K366" s="125"/>
      <c r="L366" s="125"/>
      <c r="M366" s="125"/>
      <c r="N366" s="125"/>
      <c r="O366" s="125"/>
      <c r="P366" s="125"/>
      <c r="Q366" s="125"/>
      <c r="R366" s="125"/>
    </row>
    <row r="367" spans="2:18">
      <c r="B367" s="124"/>
      <c r="C367" s="125"/>
      <c r="D367" s="125"/>
      <c r="E367" s="125"/>
      <c r="F367" s="125"/>
      <c r="G367" s="125"/>
      <c r="H367" s="125"/>
      <c r="I367" s="125"/>
      <c r="J367" s="125"/>
      <c r="K367" s="125"/>
      <c r="L367" s="125"/>
      <c r="M367" s="125"/>
      <c r="N367" s="125"/>
      <c r="O367" s="125"/>
      <c r="P367" s="125"/>
      <c r="Q367" s="125"/>
      <c r="R367" s="125"/>
    </row>
    <row r="368" spans="2:18">
      <c r="B368" s="124"/>
      <c r="C368" s="125"/>
      <c r="D368" s="125"/>
      <c r="E368" s="125"/>
      <c r="F368" s="125"/>
      <c r="G368" s="125"/>
      <c r="H368" s="125"/>
      <c r="I368" s="125"/>
      <c r="J368" s="125"/>
      <c r="K368" s="125"/>
      <c r="L368" s="125"/>
      <c r="M368" s="125"/>
      <c r="N368" s="125"/>
      <c r="O368" s="125"/>
      <c r="P368" s="125"/>
      <c r="Q368" s="125"/>
      <c r="R368" s="125"/>
    </row>
    <row r="369" spans="2:18">
      <c r="B369" s="124"/>
      <c r="C369" s="125"/>
      <c r="D369" s="125"/>
      <c r="E369" s="125"/>
      <c r="F369" s="125"/>
      <c r="G369" s="125"/>
      <c r="H369" s="125"/>
      <c r="I369" s="125"/>
      <c r="J369" s="125"/>
      <c r="K369" s="125"/>
      <c r="L369" s="125"/>
      <c r="M369" s="125"/>
      <c r="N369" s="125"/>
      <c r="O369" s="125"/>
      <c r="P369" s="125"/>
      <c r="Q369" s="125"/>
      <c r="R369" s="125"/>
    </row>
    <row r="370" spans="2:18">
      <c r="B370" s="124"/>
      <c r="C370" s="125"/>
      <c r="D370" s="125"/>
      <c r="E370" s="125"/>
      <c r="F370" s="125"/>
      <c r="G370" s="125"/>
      <c r="H370" s="125"/>
      <c r="I370" s="125"/>
      <c r="J370" s="125"/>
      <c r="K370" s="125"/>
      <c r="L370" s="125"/>
      <c r="M370" s="125"/>
      <c r="N370" s="125"/>
      <c r="O370" s="125"/>
      <c r="P370" s="125"/>
      <c r="Q370" s="125"/>
      <c r="R370" s="125"/>
    </row>
    <row r="371" spans="2:18">
      <c r="B371" s="124"/>
      <c r="C371" s="125"/>
      <c r="D371" s="125"/>
      <c r="E371" s="125"/>
      <c r="F371" s="125"/>
      <c r="G371" s="125"/>
      <c r="H371" s="125"/>
      <c r="I371" s="125"/>
      <c r="J371" s="125"/>
      <c r="K371" s="125"/>
      <c r="L371" s="125"/>
      <c r="M371" s="125"/>
      <c r="N371" s="125"/>
      <c r="O371" s="125"/>
      <c r="P371" s="125"/>
      <c r="Q371" s="125"/>
      <c r="R371" s="125"/>
    </row>
    <row r="372" spans="2:18">
      <c r="B372" s="124"/>
      <c r="C372" s="125"/>
      <c r="D372" s="125"/>
      <c r="E372" s="125"/>
      <c r="F372" s="125"/>
      <c r="G372" s="125"/>
      <c r="H372" s="125"/>
      <c r="I372" s="125"/>
      <c r="J372" s="125"/>
      <c r="K372" s="125"/>
      <c r="L372" s="125"/>
      <c r="M372" s="125"/>
      <c r="N372" s="125"/>
      <c r="O372" s="125"/>
      <c r="P372" s="125"/>
      <c r="Q372" s="125"/>
      <c r="R372" s="125"/>
    </row>
    <row r="373" spans="2:18">
      <c r="B373" s="124"/>
      <c r="C373" s="125"/>
      <c r="D373" s="125"/>
      <c r="E373" s="125"/>
      <c r="F373" s="125"/>
      <c r="G373" s="125"/>
      <c r="H373" s="125"/>
      <c r="I373" s="125"/>
      <c r="J373" s="125"/>
      <c r="K373" s="125"/>
      <c r="L373" s="125"/>
      <c r="M373" s="125"/>
      <c r="N373" s="125"/>
      <c r="O373" s="125"/>
      <c r="P373" s="125"/>
      <c r="Q373" s="125"/>
      <c r="R373" s="125"/>
    </row>
    <row r="374" spans="2:18">
      <c r="B374" s="124"/>
      <c r="C374" s="125"/>
      <c r="D374" s="125"/>
      <c r="E374" s="125"/>
      <c r="F374" s="125"/>
      <c r="G374" s="125"/>
      <c r="H374" s="125"/>
      <c r="I374" s="125"/>
      <c r="J374" s="125"/>
      <c r="K374" s="125"/>
      <c r="L374" s="125"/>
      <c r="M374" s="125"/>
      <c r="N374" s="125"/>
      <c r="O374" s="125"/>
      <c r="P374" s="125"/>
      <c r="Q374" s="125"/>
      <c r="R374" s="125"/>
    </row>
    <row r="375" spans="2:18">
      <c r="B375" s="124"/>
      <c r="C375" s="125"/>
      <c r="D375" s="125"/>
      <c r="E375" s="125"/>
      <c r="F375" s="125"/>
      <c r="G375" s="125"/>
      <c r="H375" s="125"/>
      <c r="I375" s="125"/>
      <c r="J375" s="125"/>
      <c r="K375" s="125"/>
      <c r="L375" s="125"/>
      <c r="M375" s="125"/>
      <c r="N375" s="125"/>
      <c r="O375" s="125"/>
      <c r="P375" s="125"/>
      <c r="Q375" s="125"/>
      <c r="R375" s="125"/>
    </row>
    <row r="376" spans="2:18">
      <c r="B376" s="124"/>
      <c r="C376" s="125"/>
      <c r="D376" s="125"/>
      <c r="E376" s="125"/>
      <c r="F376" s="125"/>
      <c r="G376" s="125"/>
      <c r="H376" s="125"/>
      <c r="I376" s="125"/>
      <c r="J376" s="125"/>
      <c r="K376" s="125"/>
      <c r="L376" s="125"/>
      <c r="M376" s="125"/>
      <c r="N376" s="125"/>
      <c r="O376" s="125"/>
      <c r="P376" s="125"/>
      <c r="Q376" s="125"/>
      <c r="R376" s="125"/>
    </row>
    <row r="377" spans="2:18">
      <c r="B377" s="124"/>
      <c r="C377" s="125"/>
      <c r="D377" s="125"/>
      <c r="E377" s="125"/>
      <c r="F377" s="125"/>
      <c r="G377" s="125"/>
      <c r="H377" s="125"/>
      <c r="I377" s="125"/>
      <c r="J377" s="125"/>
      <c r="K377" s="125"/>
      <c r="L377" s="125"/>
      <c r="M377" s="125"/>
      <c r="N377" s="125"/>
      <c r="O377" s="125"/>
      <c r="P377" s="125"/>
      <c r="Q377" s="125"/>
      <c r="R377" s="125"/>
    </row>
    <row r="378" spans="2:18">
      <c r="B378" s="124"/>
      <c r="C378" s="125"/>
      <c r="D378" s="125"/>
      <c r="E378" s="125"/>
      <c r="F378" s="125"/>
      <c r="G378" s="125"/>
      <c r="H378" s="125"/>
      <c r="I378" s="125"/>
      <c r="J378" s="125"/>
      <c r="K378" s="125"/>
      <c r="L378" s="125"/>
      <c r="M378" s="125"/>
      <c r="N378" s="125"/>
      <c r="O378" s="125"/>
      <c r="P378" s="125"/>
      <c r="Q378" s="125"/>
      <c r="R378" s="125"/>
    </row>
    <row r="379" spans="2:18">
      <c r="B379" s="124"/>
      <c r="C379" s="125"/>
      <c r="D379" s="125"/>
      <c r="E379" s="125"/>
      <c r="F379" s="125"/>
      <c r="G379" s="125"/>
      <c r="H379" s="125"/>
      <c r="I379" s="125"/>
      <c r="J379" s="125"/>
      <c r="K379" s="125"/>
      <c r="L379" s="125"/>
      <c r="M379" s="125"/>
      <c r="N379" s="125"/>
      <c r="O379" s="125"/>
      <c r="P379" s="125"/>
      <c r="Q379" s="125"/>
      <c r="R379" s="125"/>
    </row>
    <row r="380" spans="2:18">
      <c r="B380" s="124"/>
      <c r="C380" s="125"/>
      <c r="D380" s="125"/>
      <c r="E380" s="125"/>
      <c r="F380" s="125"/>
      <c r="G380" s="125"/>
      <c r="H380" s="125"/>
      <c r="I380" s="125"/>
      <c r="J380" s="125"/>
      <c r="K380" s="125"/>
      <c r="L380" s="125"/>
      <c r="M380" s="125"/>
      <c r="N380" s="125"/>
      <c r="O380" s="125"/>
      <c r="P380" s="125"/>
      <c r="Q380" s="125"/>
      <c r="R380" s="125"/>
    </row>
    <row r="381" spans="2:18">
      <c r="B381" s="124"/>
      <c r="C381" s="125"/>
      <c r="D381" s="125"/>
      <c r="E381" s="125"/>
      <c r="F381" s="125"/>
      <c r="G381" s="125"/>
      <c r="H381" s="125"/>
      <c r="I381" s="125"/>
      <c r="J381" s="125"/>
      <c r="K381" s="125"/>
      <c r="L381" s="125"/>
      <c r="M381" s="125"/>
      <c r="N381" s="125"/>
      <c r="O381" s="125"/>
      <c r="P381" s="125"/>
      <c r="Q381" s="125"/>
      <c r="R381" s="125"/>
    </row>
    <row r="382" spans="2:18">
      <c r="B382" s="124"/>
      <c r="C382" s="125"/>
      <c r="D382" s="125"/>
      <c r="E382" s="125"/>
      <c r="F382" s="125"/>
      <c r="G382" s="125"/>
      <c r="H382" s="125"/>
      <c r="I382" s="125"/>
      <c r="J382" s="125"/>
      <c r="K382" s="125"/>
      <c r="L382" s="125"/>
      <c r="M382" s="125"/>
      <c r="N382" s="125"/>
      <c r="O382" s="125"/>
      <c r="P382" s="125"/>
      <c r="Q382" s="125"/>
      <c r="R382" s="125"/>
    </row>
    <row r="383" spans="2:18">
      <c r="B383" s="124"/>
      <c r="C383" s="125"/>
      <c r="D383" s="125"/>
      <c r="E383" s="125"/>
      <c r="F383" s="125"/>
      <c r="G383" s="125"/>
      <c r="H383" s="125"/>
      <c r="I383" s="125"/>
      <c r="J383" s="125"/>
      <c r="K383" s="125"/>
      <c r="L383" s="125"/>
      <c r="M383" s="125"/>
      <c r="N383" s="125"/>
      <c r="O383" s="125"/>
      <c r="P383" s="125"/>
      <c r="Q383" s="125"/>
      <c r="R383" s="125"/>
    </row>
    <row r="384" spans="2:18">
      <c r="B384" s="124"/>
      <c r="C384" s="125"/>
      <c r="D384" s="125"/>
      <c r="E384" s="125"/>
      <c r="F384" s="125"/>
      <c r="G384" s="125"/>
      <c r="H384" s="125"/>
      <c r="I384" s="125"/>
      <c r="J384" s="125"/>
      <c r="K384" s="125"/>
      <c r="L384" s="125"/>
      <c r="M384" s="125"/>
      <c r="N384" s="125"/>
      <c r="O384" s="125"/>
      <c r="P384" s="125"/>
      <c r="Q384" s="125"/>
      <c r="R384" s="125"/>
    </row>
    <row r="385" spans="2:18">
      <c r="B385" s="124"/>
      <c r="C385" s="125"/>
      <c r="D385" s="125"/>
      <c r="E385" s="125"/>
      <c r="F385" s="125"/>
      <c r="G385" s="125"/>
      <c r="H385" s="125"/>
      <c r="I385" s="125"/>
      <c r="J385" s="125"/>
      <c r="K385" s="125"/>
      <c r="L385" s="125"/>
      <c r="M385" s="125"/>
      <c r="N385" s="125"/>
      <c r="O385" s="125"/>
      <c r="P385" s="125"/>
      <c r="Q385" s="125"/>
      <c r="R385" s="125"/>
    </row>
    <row r="386" spans="2:18">
      <c r="B386" s="124"/>
      <c r="C386" s="125"/>
      <c r="D386" s="125"/>
      <c r="E386" s="125"/>
      <c r="F386" s="125"/>
      <c r="G386" s="125"/>
      <c r="H386" s="125"/>
      <c r="I386" s="125"/>
      <c r="J386" s="125"/>
      <c r="K386" s="125"/>
      <c r="L386" s="125"/>
      <c r="M386" s="125"/>
      <c r="N386" s="125"/>
      <c r="O386" s="125"/>
      <c r="P386" s="125"/>
      <c r="Q386" s="125"/>
      <c r="R386" s="125"/>
    </row>
    <row r="387" spans="2:18">
      <c r="B387" s="124"/>
      <c r="C387" s="125"/>
      <c r="D387" s="125"/>
      <c r="E387" s="125"/>
      <c r="F387" s="125"/>
      <c r="G387" s="125"/>
      <c r="H387" s="125"/>
      <c r="I387" s="125"/>
      <c r="J387" s="125"/>
      <c r="K387" s="125"/>
      <c r="L387" s="125"/>
      <c r="M387" s="125"/>
      <c r="N387" s="125"/>
      <c r="O387" s="125"/>
      <c r="P387" s="125"/>
      <c r="Q387" s="125"/>
      <c r="R387" s="125"/>
    </row>
    <row r="388" spans="2:18">
      <c r="B388" s="124"/>
      <c r="C388" s="125"/>
      <c r="D388" s="125"/>
      <c r="E388" s="125"/>
      <c r="F388" s="125"/>
      <c r="G388" s="125"/>
      <c r="H388" s="125"/>
      <c r="I388" s="125"/>
      <c r="J388" s="125"/>
      <c r="K388" s="125"/>
      <c r="L388" s="125"/>
      <c r="M388" s="125"/>
      <c r="N388" s="125"/>
      <c r="O388" s="125"/>
      <c r="P388" s="125"/>
      <c r="Q388" s="125"/>
      <c r="R388" s="125"/>
    </row>
    <row r="389" spans="2:18">
      <c r="B389" s="124"/>
      <c r="C389" s="125"/>
      <c r="D389" s="125"/>
      <c r="E389" s="125"/>
      <c r="F389" s="125"/>
      <c r="G389" s="125"/>
      <c r="H389" s="125"/>
      <c r="I389" s="125"/>
      <c r="J389" s="125"/>
      <c r="K389" s="125"/>
      <c r="L389" s="125"/>
      <c r="M389" s="125"/>
      <c r="N389" s="125"/>
      <c r="O389" s="125"/>
      <c r="P389" s="125"/>
      <c r="Q389" s="125"/>
      <c r="R389" s="125"/>
    </row>
    <row r="390" spans="2:18">
      <c r="B390" s="124"/>
      <c r="C390" s="125"/>
      <c r="D390" s="125"/>
      <c r="E390" s="125"/>
      <c r="F390" s="125"/>
      <c r="G390" s="125"/>
      <c r="H390" s="125"/>
      <c r="I390" s="125"/>
      <c r="J390" s="125"/>
      <c r="K390" s="125"/>
      <c r="L390" s="125"/>
      <c r="M390" s="125"/>
      <c r="N390" s="125"/>
      <c r="O390" s="125"/>
      <c r="P390" s="125"/>
      <c r="Q390" s="125"/>
      <c r="R390" s="125"/>
    </row>
    <row r="391" spans="2:18">
      <c r="B391" s="124"/>
      <c r="C391" s="125"/>
      <c r="D391" s="125"/>
      <c r="E391" s="125"/>
      <c r="F391" s="125"/>
      <c r="G391" s="125"/>
      <c r="H391" s="125"/>
      <c r="I391" s="125"/>
      <c r="J391" s="125"/>
      <c r="K391" s="125"/>
      <c r="L391" s="125"/>
      <c r="M391" s="125"/>
      <c r="N391" s="125"/>
      <c r="O391" s="125"/>
      <c r="P391" s="125"/>
      <c r="Q391" s="125"/>
      <c r="R391" s="125"/>
    </row>
    <row r="392" spans="2:18">
      <c r="B392" s="124"/>
      <c r="C392" s="125"/>
      <c r="D392" s="125"/>
      <c r="E392" s="125"/>
      <c r="F392" s="125"/>
      <c r="G392" s="125"/>
      <c r="H392" s="125"/>
      <c r="I392" s="125"/>
      <c r="J392" s="125"/>
      <c r="K392" s="125"/>
      <c r="L392" s="125"/>
      <c r="M392" s="125"/>
      <c r="N392" s="125"/>
      <c r="O392" s="125"/>
      <c r="P392" s="125"/>
      <c r="Q392" s="125"/>
      <c r="R392" s="125"/>
    </row>
    <row r="393" spans="2:18">
      <c r="B393" s="124"/>
      <c r="C393" s="125"/>
      <c r="D393" s="125"/>
      <c r="E393" s="125"/>
      <c r="F393" s="125"/>
      <c r="G393" s="125"/>
      <c r="H393" s="125"/>
      <c r="I393" s="125"/>
      <c r="J393" s="125"/>
      <c r="K393" s="125"/>
      <c r="L393" s="125"/>
      <c r="M393" s="125"/>
      <c r="N393" s="125"/>
      <c r="O393" s="125"/>
      <c r="P393" s="125"/>
      <c r="Q393" s="125"/>
      <c r="R393" s="125"/>
    </row>
    <row r="394" spans="2:18">
      <c r="B394" s="124"/>
      <c r="C394" s="125"/>
      <c r="D394" s="125"/>
      <c r="E394" s="125"/>
      <c r="F394" s="125"/>
      <c r="G394" s="125"/>
      <c r="H394" s="125"/>
      <c r="I394" s="125"/>
      <c r="J394" s="125"/>
      <c r="K394" s="125"/>
      <c r="L394" s="125"/>
      <c r="M394" s="125"/>
      <c r="N394" s="125"/>
      <c r="O394" s="125"/>
      <c r="P394" s="125"/>
      <c r="Q394" s="125"/>
      <c r="R394" s="125"/>
    </row>
    <row r="395" spans="2:18">
      <c r="B395" s="124"/>
      <c r="C395" s="125"/>
      <c r="D395" s="125"/>
      <c r="E395" s="125"/>
      <c r="F395" s="125"/>
      <c r="G395" s="125"/>
      <c r="H395" s="125"/>
      <c r="I395" s="125"/>
      <c r="J395" s="125"/>
      <c r="K395" s="125"/>
      <c r="L395" s="125"/>
      <c r="M395" s="125"/>
      <c r="N395" s="125"/>
      <c r="O395" s="125"/>
      <c r="P395" s="125"/>
      <c r="Q395" s="125"/>
      <c r="R395" s="125"/>
    </row>
    <row r="396" spans="2:18">
      <c r="B396" s="124"/>
      <c r="C396" s="125"/>
      <c r="D396" s="125"/>
      <c r="E396" s="125"/>
      <c r="F396" s="125"/>
      <c r="G396" s="125"/>
      <c r="H396" s="125"/>
      <c r="I396" s="125"/>
      <c r="J396" s="125"/>
      <c r="K396" s="125"/>
      <c r="L396" s="125"/>
      <c r="M396" s="125"/>
      <c r="N396" s="125"/>
      <c r="O396" s="125"/>
      <c r="P396" s="125"/>
      <c r="Q396" s="125"/>
      <c r="R396" s="125"/>
    </row>
    <row r="397" spans="2:18">
      <c r="B397" s="124"/>
      <c r="C397" s="125"/>
      <c r="D397" s="125"/>
      <c r="E397" s="125"/>
      <c r="F397" s="125"/>
      <c r="G397" s="125"/>
      <c r="H397" s="125"/>
      <c r="I397" s="125"/>
      <c r="J397" s="125"/>
      <c r="K397" s="125"/>
      <c r="L397" s="125"/>
      <c r="M397" s="125"/>
      <c r="N397" s="125"/>
      <c r="O397" s="125"/>
      <c r="P397" s="125"/>
      <c r="Q397" s="125"/>
      <c r="R397" s="125"/>
    </row>
    <row r="398" spans="2:18">
      <c r="B398" s="124"/>
      <c r="C398" s="125"/>
      <c r="D398" s="125"/>
      <c r="E398" s="125"/>
      <c r="F398" s="125"/>
      <c r="G398" s="125"/>
      <c r="H398" s="125"/>
      <c r="I398" s="125"/>
      <c r="J398" s="125"/>
      <c r="K398" s="125"/>
      <c r="L398" s="125"/>
      <c r="M398" s="125"/>
      <c r="N398" s="125"/>
      <c r="O398" s="125"/>
      <c r="P398" s="125"/>
      <c r="Q398" s="125"/>
      <c r="R398" s="125"/>
    </row>
    <row r="399" spans="2:18">
      <c r="B399" s="124"/>
      <c r="C399" s="125"/>
      <c r="D399" s="125"/>
      <c r="E399" s="125"/>
      <c r="F399" s="125"/>
      <c r="G399" s="125"/>
      <c r="H399" s="125"/>
      <c r="I399" s="125"/>
      <c r="J399" s="125"/>
      <c r="K399" s="125"/>
      <c r="L399" s="125"/>
      <c r="M399" s="125"/>
      <c r="N399" s="125"/>
      <c r="O399" s="125"/>
      <c r="P399" s="125"/>
      <c r="Q399" s="125"/>
      <c r="R399" s="125"/>
    </row>
    <row r="400" spans="2:18">
      <c r="B400" s="124"/>
      <c r="C400" s="125"/>
      <c r="D400" s="125"/>
      <c r="E400" s="125"/>
      <c r="F400" s="125"/>
      <c r="G400" s="125"/>
      <c r="H400" s="125"/>
      <c r="I400" s="125"/>
      <c r="J400" s="125"/>
      <c r="K400" s="125"/>
      <c r="L400" s="125"/>
      <c r="M400" s="125"/>
      <c r="N400" s="125"/>
      <c r="O400" s="125"/>
      <c r="P400" s="125"/>
      <c r="Q400" s="125"/>
      <c r="R400" s="125"/>
    </row>
    <row r="401" spans="2:18">
      <c r="B401" s="124"/>
      <c r="C401" s="125"/>
      <c r="D401" s="125"/>
      <c r="E401" s="125"/>
      <c r="F401" s="125"/>
      <c r="G401" s="125"/>
      <c r="H401" s="125"/>
      <c r="I401" s="125"/>
      <c r="J401" s="125"/>
      <c r="K401" s="125"/>
      <c r="L401" s="125"/>
      <c r="M401" s="125"/>
      <c r="N401" s="125"/>
      <c r="O401" s="125"/>
      <c r="P401" s="125"/>
      <c r="Q401" s="125"/>
      <c r="R401" s="125"/>
    </row>
    <row r="402" spans="2:18">
      <c r="B402" s="124"/>
      <c r="C402" s="125"/>
      <c r="D402" s="125"/>
      <c r="E402" s="125"/>
      <c r="F402" s="125"/>
      <c r="G402" s="125"/>
      <c r="H402" s="125"/>
      <c r="I402" s="125"/>
      <c r="J402" s="125"/>
      <c r="K402" s="125"/>
      <c r="L402" s="125"/>
      <c r="M402" s="125"/>
      <c r="N402" s="125"/>
      <c r="O402" s="125"/>
      <c r="P402" s="125"/>
      <c r="Q402" s="125"/>
      <c r="R402" s="125"/>
    </row>
    <row r="403" spans="2:18">
      <c r="B403" s="124"/>
      <c r="C403" s="125"/>
      <c r="D403" s="125"/>
      <c r="E403" s="125"/>
      <c r="F403" s="125"/>
      <c r="G403" s="125"/>
      <c r="H403" s="125"/>
      <c r="I403" s="125"/>
      <c r="J403" s="125"/>
      <c r="K403" s="125"/>
      <c r="L403" s="125"/>
      <c r="M403" s="125"/>
      <c r="N403" s="125"/>
      <c r="O403" s="125"/>
      <c r="P403" s="125"/>
      <c r="Q403" s="125"/>
      <c r="R403" s="125"/>
    </row>
    <row r="404" spans="2:18">
      <c r="B404" s="124"/>
      <c r="C404" s="125"/>
      <c r="D404" s="125"/>
      <c r="E404" s="125"/>
      <c r="F404" s="125"/>
      <c r="G404" s="125"/>
      <c r="H404" s="125"/>
      <c r="I404" s="125"/>
      <c r="J404" s="125"/>
      <c r="K404" s="125"/>
      <c r="L404" s="125"/>
      <c r="M404" s="125"/>
      <c r="N404" s="125"/>
      <c r="O404" s="125"/>
      <c r="P404" s="125"/>
      <c r="Q404" s="125"/>
      <c r="R404" s="125"/>
    </row>
    <row r="405" spans="2:18">
      <c r="B405" s="124"/>
      <c r="C405" s="125"/>
      <c r="D405" s="125"/>
      <c r="E405" s="125"/>
      <c r="F405" s="125"/>
      <c r="G405" s="125"/>
      <c r="H405" s="125"/>
      <c r="I405" s="125"/>
      <c r="J405" s="125"/>
      <c r="K405" s="125"/>
      <c r="L405" s="125"/>
      <c r="M405" s="125"/>
      <c r="N405" s="125"/>
      <c r="O405" s="125"/>
      <c r="P405" s="125"/>
      <c r="Q405" s="125"/>
      <c r="R405" s="125"/>
    </row>
    <row r="406" spans="2:18">
      <c r="B406" s="124"/>
      <c r="C406" s="125"/>
      <c r="D406" s="125"/>
      <c r="E406" s="125"/>
      <c r="F406" s="125"/>
      <c r="G406" s="125"/>
      <c r="H406" s="125"/>
      <c r="I406" s="125"/>
      <c r="J406" s="125"/>
      <c r="K406" s="125"/>
      <c r="L406" s="125"/>
      <c r="M406" s="125"/>
      <c r="N406" s="125"/>
      <c r="O406" s="125"/>
      <c r="P406" s="125"/>
      <c r="Q406" s="125"/>
      <c r="R406" s="125"/>
    </row>
    <row r="407" spans="2:18">
      <c r="B407" s="124"/>
      <c r="C407" s="125"/>
      <c r="D407" s="125"/>
      <c r="E407" s="125"/>
      <c r="F407" s="125"/>
      <c r="G407" s="125"/>
      <c r="H407" s="125"/>
      <c r="I407" s="125"/>
      <c r="J407" s="125"/>
      <c r="K407" s="125"/>
      <c r="L407" s="125"/>
      <c r="M407" s="125"/>
      <c r="N407" s="125"/>
      <c r="O407" s="125"/>
      <c r="P407" s="125"/>
      <c r="Q407" s="125"/>
      <c r="R407" s="125"/>
    </row>
    <row r="408" spans="2:18">
      <c r="B408" s="124"/>
      <c r="C408" s="125"/>
      <c r="D408" s="125"/>
      <c r="E408" s="125"/>
      <c r="F408" s="125"/>
      <c r="G408" s="125"/>
      <c r="H408" s="125"/>
      <c r="I408" s="125"/>
      <c r="J408" s="125"/>
      <c r="K408" s="125"/>
      <c r="L408" s="125"/>
      <c r="M408" s="125"/>
      <c r="N408" s="125"/>
      <c r="O408" s="125"/>
      <c r="P408" s="125"/>
      <c r="Q408" s="125"/>
      <c r="R408" s="125"/>
    </row>
    <row r="409" spans="2:18">
      <c r="B409" s="124"/>
      <c r="C409" s="125"/>
      <c r="D409" s="125"/>
      <c r="E409" s="125"/>
      <c r="F409" s="125"/>
      <c r="G409" s="125"/>
      <c r="H409" s="125"/>
      <c r="I409" s="125"/>
      <c r="J409" s="125"/>
      <c r="K409" s="125"/>
      <c r="L409" s="125"/>
      <c r="M409" s="125"/>
      <c r="N409" s="125"/>
      <c r="O409" s="125"/>
      <c r="P409" s="125"/>
      <c r="Q409" s="125"/>
      <c r="R409" s="125"/>
    </row>
    <row r="410" spans="2:18">
      <c r="B410" s="124"/>
      <c r="C410" s="125"/>
      <c r="D410" s="125"/>
      <c r="E410" s="125"/>
      <c r="F410" s="125"/>
      <c r="G410" s="125"/>
      <c r="H410" s="125"/>
      <c r="I410" s="125"/>
      <c r="J410" s="125"/>
      <c r="K410" s="125"/>
      <c r="L410" s="125"/>
      <c r="M410" s="125"/>
      <c r="N410" s="125"/>
      <c r="O410" s="125"/>
      <c r="P410" s="125"/>
      <c r="Q410" s="125"/>
      <c r="R410" s="125"/>
    </row>
    <row r="411" spans="2:18">
      <c r="B411" s="124"/>
      <c r="C411" s="125"/>
      <c r="D411" s="125"/>
      <c r="E411" s="125"/>
      <c r="F411" s="125"/>
      <c r="G411" s="125"/>
      <c r="H411" s="125"/>
      <c r="I411" s="125"/>
      <c r="J411" s="125"/>
      <c r="K411" s="125"/>
      <c r="L411" s="125"/>
      <c r="M411" s="125"/>
      <c r="N411" s="125"/>
      <c r="O411" s="125"/>
      <c r="P411" s="125"/>
      <c r="Q411" s="125"/>
      <c r="R411" s="125"/>
    </row>
    <row r="412" spans="2:18">
      <c r="B412" s="124"/>
      <c r="C412" s="125"/>
      <c r="D412" s="125"/>
      <c r="E412" s="125"/>
      <c r="F412" s="125"/>
      <c r="G412" s="125"/>
      <c r="H412" s="125"/>
      <c r="I412" s="125"/>
      <c r="J412" s="125"/>
      <c r="K412" s="125"/>
      <c r="L412" s="125"/>
      <c r="M412" s="125"/>
      <c r="N412" s="125"/>
      <c r="O412" s="125"/>
      <c r="P412" s="125"/>
      <c r="Q412" s="125"/>
      <c r="R412" s="125"/>
    </row>
    <row r="413" spans="2:18">
      <c r="B413" s="124"/>
      <c r="C413" s="125"/>
      <c r="D413" s="125"/>
      <c r="E413" s="125"/>
      <c r="F413" s="125"/>
      <c r="G413" s="125"/>
      <c r="H413" s="125"/>
      <c r="I413" s="125"/>
      <c r="J413" s="125"/>
      <c r="K413" s="125"/>
      <c r="L413" s="125"/>
      <c r="M413" s="125"/>
      <c r="N413" s="125"/>
      <c r="O413" s="125"/>
      <c r="P413" s="125"/>
      <c r="Q413" s="125"/>
      <c r="R413" s="125"/>
    </row>
    <row r="414" spans="2:18">
      <c r="B414" s="124"/>
      <c r="C414" s="125"/>
      <c r="D414" s="125"/>
      <c r="E414" s="125"/>
      <c r="F414" s="125"/>
      <c r="G414" s="125"/>
      <c r="H414" s="125"/>
      <c r="I414" s="125"/>
      <c r="J414" s="125"/>
      <c r="K414" s="125"/>
      <c r="L414" s="125"/>
      <c r="M414" s="125"/>
      <c r="N414" s="125"/>
      <c r="O414" s="125"/>
      <c r="P414" s="125"/>
      <c r="Q414" s="125"/>
      <c r="R414" s="125"/>
    </row>
    <row r="415" spans="2:18">
      <c r="B415" s="124"/>
      <c r="C415" s="125"/>
      <c r="D415" s="125"/>
      <c r="E415" s="125"/>
      <c r="F415" s="125"/>
      <c r="G415" s="125"/>
      <c r="H415" s="125"/>
      <c r="I415" s="125"/>
      <c r="J415" s="125"/>
      <c r="K415" s="125"/>
      <c r="L415" s="125"/>
      <c r="M415" s="125"/>
      <c r="N415" s="125"/>
      <c r="O415" s="125"/>
      <c r="P415" s="125"/>
      <c r="Q415" s="125"/>
      <c r="R415" s="125"/>
    </row>
    <row r="416" spans="2:18">
      <c r="B416" s="124"/>
      <c r="C416" s="125"/>
      <c r="D416" s="125"/>
      <c r="E416" s="125"/>
      <c r="F416" s="125"/>
      <c r="G416" s="125"/>
      <c r="H416" s="125"/>
      <c r="I416" s="125"/>
      <c r="J416" s="125"/>
      <c r="K416" s="125"/>
      <c r="L416" s="125"/>
      <c r="M416" s="125"/>
      <c r="N416" s="125"/>
      <c r="O416" s="125"/>
      <c r="P416" s="125"/>
      <c r="Q416" s="125"/>
      <c r="R416" s="125"/>
    </row>
    <row r="417" spans="2:18">
      <c r="B417" s="124"/>
      <c r="C417" s="125"/>
      <c r="D417" s="125"/>
      <c r="E417" s="125"/>
      <c r="F417" s="125"/>
      <c r="G417" s="125"/>
      <c r="H417" s="125"/>
      <c r="I417" s="125"/>
      <c r="J417" s="125"/>
      <c r="K417" s="125"/>
      <c r="L417" s="125"/>
      <c r="M417" s="125"/>
      <c r="N417" s="125"/>
      <c r="O417" s="125"/>
      <c r="P417" s="125"/>
      <c r="Q417" s="125"/>
      <c r="R417" s="125"/>
    </row>
    <row r="418" spans="2:18">
      <c r="B418" s="124"/>
      <c r="C418" s="125"/>
      <c r="D418" s="125"/>
      <c r="E418" s="125"/>
      <c r="F418" s="125"/>
      <c r="G418" s="125"/>
      <c r="H418" s="125"/>
      <c r="I418" s="125"/>
      <c r="J418" s="125"/>
      <c r="K418" s="125"/>
      <c r="L418" s="125"/>
      <c r="M418" s="125"/>
      <c r="N418" s="125"/>
      <c r="O418" s="125"/>
      <c r="P418" s="125"/>
      <c r="Q418" s="125"/>
      <c r="R418" s="125"/>
    </row>
    <row r="419" spans="2:18">
      <c r="B419" s="124"/>
      <c r="C419" s="125"/>
      <c r="D419" s="125"/>
      <c r="E419" s="125"/>
      <c r="F419" s="125"/>
      <c r="G419" s="125"/>
      <c r="H419" s="125"/>
      <c r="I419" s="125"/>
      <c r="J419" s="125"/>
      <c r="K419" s="125"/>
      <c r="L419" s="125"/>
      <c r="M419" s="125"/>
      <c r="N419" s="125"/>
      <c r="O419" s="125"/>
      <c r="P419" s="125"/>
      <c r="Q419" s="125"/>
      <c r="R419" s="125"/>
    </row>
    <row r="420" spans="2:18">
      <c r="B420" s="124"/>
      <c r="C420" s="125"/>
      <c r="D420" s="125"/>
      <c r="E420" s="125"/>
      <c r="F420" s="125"/>
      <c r="G420" s="125"/>
      <c r="H420" s="125"/>
      <c r="I420" s="125"/>
      <c r="J420" s="125"/>
      <c r="K420" s="125"/>
      <c r="L420" s="125"/>
      <c r="M420" s="125"/>
      <c r="N420" s="125"/>
      <c r="O420" s="125"/>
      <c r="P420" s="125"/>
      <c r="Q420" s="125"/>
      <c r="R420" s="125"/>
    </row>
    <row r="421" spans="2:18">
      <c r="B421" s="124"/>
      <c r="C421" s="125"/>
      <c r="D421" s="125"/>
      <c r="E421" s="125"/>
      <c r="F421" s="125"/>
      <c r="G421" s="125"/>
      <c r="H421" s="125"/>
      <c r="I421" s="125"/>
      <c r="J421" s="125"/>
      <c r="K421" s="125"/>
      <c r="L421" s="125"/>
      <c r="M421" s="125"/>
      <c r="N421" s="125"/>
      <c r="O421" s="125"/>
      <c r="P421" s="125"/>
      <c r="Q421" s="125"/>
      <c r="R421" s="125"/>
    </row>
    <row r="422" spans="2:18">
      <c r="B422" s="124"/>
      <c r="C422" s="125"/>
      <c r="D422" s="125"/>
      <c r="E422" s="125"/>
      <c r="F422" s="125"/>
      <c r="G422" s="125"/>
      <c r="H422" s="125"/>
      <c r="I422" s="125"/>
      <c r="J422" s="125"/>
      <c r="K422" s="125"/>
      <c r="L422" s="125"/>
      <c r="M422" s="125"/>
      <c r="N422" s="125"/>
      <c r="O422" s="125"/>
      <c r="P422" s="125"/>
      <c r="Q422" s="125"/>
      <c r="R422" s="125"/>
    </row>
    <row r="423" spans="2:18">
      <c r="B423" s="124"/>
      <c r="C423" s="125"/>
      <c r="D423" s="125"/>
      <c r="E423" s="125"/>
      <c r="F423" s="125"/>
      <c r="G423" s="125"/>
      <c r="H423" s="125"/>
      <c r="I423" s="125"/>
      <c r="J423" s="125"/>
      <c r="K423" s="125"/>
      <c r="L423" s="125"/>
      <c r="M423" s="125"/>
      <c r="N423" s="125"/>
      <c r="O423" s="125"/>
      <c r="P423" s="125"/>
      <c r="Q423" s="125"/>
      <c r="R423" s="125"/>
    </row>
    <row r="424" spans="2:18">
      <c r="B424" s="124"/>
      <c r="C424" s="125"/>
      <c r="D424" s="125"/>
      <c r="E424" s="125"/>
      <c r="F424" s="125"/>
      <c r="G424" s="125"/>
      <c r="H424" s="125"/>
      <c r="I424" s="125"/>
      <c r="J424" s="125"/>
      <c r="K424" s="125"/>
      <c r="L424" s="125"/>
      <c r="M424" s="125"/>
      <c r="N424" s="125"/>
      <c r="O424" s="125"/>
      <c r="P424" s="125"/>
      <c r="Q424" s="125"/>
      <c r="R424" s="125"/>
    </row>
    <row r="425" spans="2:18">
      <c r="B425" s="124"/>
      <c r="C425" s="125"/>
      <c r="D425" s="125"/>
      <c r="E425" s="125"/>
      <c r="F425" s="125"/>
      <c r="G425" s="125"/>
      <c r="H425" s="125"/>
      <c r="I425" s="125"/>
      <c r="J425" s="125"/>
      <c r="K425" s="125"/>
      <c r="L425" s="125"/>
      <c r="M425" s="125"/>
      <c r="N425" s="125"/>
      <c r="O425" s="125"/>
      <c r="P425" s="125"/>
      <c r="Q425" s="125"/>
      <c r="R425" s="125"/>
    </row>
    <row r="426" spans="2:18">
      <c r="B426" s="124"/>
      <c r="C426" s="125"/>
      <c r="D426" s="125"/>
      <c r="E426" s="125"/>
      <c r="F426" s="125"/>
      <c r="G426" s="125"/>
      <c r="H426" s="125"/>
      <c r="I426" s="125"/>
      <c r="J426" s="125"/>
      <c r="K426" s="125"/>
      <c r="L426" s="125"/>
      <c r="M426" s="125"/>
      <c r="N426" s="125"/>
      <c r="O426" s="125"/>
      <c r="P426" s="125"/>
      <c r="Q426" s="125"/>
      <c r="R426" s="125"/>
    </row>
    <row r="427" spans="2:18">
      <c r="B427" s="124"/>
      <c r="C427" s="125"/>
      <c r="D427" s="125"/>
      <c r="E427" s="125"/>
      <c r="F427" s="125"/>
      <c r="G427" s="125"/>
      <c r="H427" s="125"/>
      <c r="I427" s="125"/>
      <c r="J427" s="125"/>
      <c r="K427" s="125"/>
      <c r="L427" s="125"/>
      <c r="M427" s="125"/>
      <c r="N427" s="125"/>
      <c r="O427" s="125"/>
      <c r="P427" s="125"/>
      <c r="Q427" s="125"/>
      <c r="R427" s="125"/>
    </row>
    <row r="428" spans="2:18">
      <c r="B428" s="124"/>
      <c r="C428" s="125"/>
      <c r="D428" s="125"/>
      <c r="E428" s="125"/>
      <c r="F428" s="125"/>
      <c r="G428" s="125"/>
      <c r="H428" s="125"/>
      <c r="I428" s="125"/>
      <c r="J428" s="125"/>
      <c r="K428" s="125"/>
      <c r="L428" s="125"/>
      <c r="M428" s="125"/>
      <c r="N428" s="125"/>
      <c r="O428" s="125"/>
      <c r="P428" s="125"/>
      <c r="Q428" s="125"/>
      <c r="R428" s="125"/>
    </row>
    <row r="429" spans="2:18">
      <c r="B429" s="124"/>
      <c r="C429" s="125"/>
      <c r="D429" s="125"/>
      <c r="E429" s="125"/>
      <c r="F429" s="125"/>
      <c r="G429" s="125"/>
      <c r="H429" s="125"/>
      <c r="I429" s="125"/>
      <c r="J429" s="125"/>
      <c r="K429" s="125"/>
      <c r="L429" s="125"/>
      <c r="M429" s="125"/>
      <c r="N429" s="125"/>
      <c r="O429" s="125"/>
      <c r="P429" s="125"/>
      <c r="Q429" s="125"/>
      <c r="R429" s="125"/>
    </row>
    <row r="430" spans="2:18">
      <c r="B430" s="124"/>
      <c r="C430" s="125"/>
      <c r="D430" s="125"/>
      <c r="E430" s="125"/>
      <c r="F430" s="125"/>
      <c r="G430" s="125"/>
      <c r="H430" s="125"/>
      <c r="I430" s="125"/>
      <c r="J430" s="125"/>
      <c r="K430" s="125"/>
      <c r="L430" s="125"/>
      <c r="M430" s="125"/>
      <c r="N430" s="125"/>
      <c r="O430" s="125"/>
      <c r="P430" s="125"/>
      <c r="Q430" s="125"/>
      <c r="R430" s="125"/>
    </row>
    <row r="431" spans="2:18">
      <c r="B431" s="124"/>
      <c r="C431" s="125"/>
      <c r="D431" s="125"/>
      <c r="E431" s="125"/>
      <c r="F431" s="125"/>
      <c r="G431" s="125"/>
      <c r="H431" s="125"/>
      <c r="I431" s="125"/>
      <c r="J431" s="125"/>
      <c r="K431" s="125"/>
      <c r="L431" s="125"/>
      <c r="M431" s="125"/>
      <c r="N431" s="125"/>
      <c r="O431" s="125"/>
      <c r="P431" s="125"/>
      <c r="Q431" s="125"/>
      <c r="R431" s="125"/>
    </row>
    <row r="432" spans="2:18">
      <c r="B432" s="124"/>
      <c r="C432" s="125"/>
      <c r="D432" s="125"/>
      <c r="E432" s="125"/>
      <c r="F432" s="125"/>
      <c r="G432" s="125"/>
      <c r="H432" s="125"/>
      <c r="I432" s="125"/>
      <c r="J432" s="125"/>
      <c r="K432" s="125"/>
      <c r="L432" s="125"/>
      <c r="M432" s="125"/>
      <c r="N432" s="125"/>
      <c r="O432" s="125"/>
      <c r="P432" s="125"/>
      <c r="Q432" s="125"/>
      <c r="R432" s="125"/>
    </row>
    <row r="433" spans="2:18">
      <c r="B433" s="124"/>
      <c r="C433" s="125"/>
      <c r="D433" s="125"/>
      <c r="E433" s="125"/>
      <c r="F433" s="125"/>
      <c r="G433" s="125"/>
      <c r="H433" s="125"/>
      <c r="I433" s="125"/>
      <c r="J433" s="125"/>
      <c r="K433" s="125"/>
      <c r="L433" s="125"/>
      <c r="M433" s="125"/>
      <c r="N433" s="125"/>
      <c r="O433" s="125"/>
      <c r="P433" s="125"/>
      <c r="Q433" s="125"/>
      <c r="R433" s="125"/>
    </row>
    <row r="434" spans="2:18">
      <c r="B434" s="124"/>
      <c r="C434" s="125"/>
      <c r="D434" s="125"/>
      <c r="E434" s="125"/>
      <c r="F434" s="125"/>
      <c r="G434" s="125"/>
      <c r="H434" s="125"/>
      <c r="I434" s="125"/>
      <c r="J434" s="125"/>
      <c r="K434" s="125"/>
      <c r="L434" s="125"/>
      <c r="M434" s="125"/>
      <c r="N434" s="125"/>
      <c r="O434" s="125"/>
      <c r="P434" s="125"/>
      <c r="Q434" s="125"/>
      <c r="R434" s="125"/>
    </row>
    <row r="435" spans="2:18">
      <c r="B435" s="124"/>
      <c r="C435" s="125"/>
      <c r="D435" s="125"/>
      <c r="E435" s="125"/>
      <c r="F435" s="125"/>
      <c r="G435" s="125"/>
      <c r="H435" s="125"/>
      <c r="I435" s="125"/>
      <c r="J435" s="125"/>
      <c r="K435" s="125"/>
      <c r="L435" s="125"/>
      <c r="M435" s="125"/>
      <c r="N435" s="125"/>
      <c r="O435" s="125"/>
      <c r="P435" s="125"/>
      <c r="Q435" s="125"/>
      <c r="R435" s="125"/>
    </row>
    <row r="436" spans="2:18">
      <c r="B436" s="124"/>
      <c r="C436" s="125"/>
      <c r="D436" s="125"/>
      <c r="E436" s="125"/>
      <c r="F436" s="125"/>
      <c r="G436" s="125"/>
      <c r="H436" s="125"/>
      <c r="I436" s="125"/>
      <c r="J436" s="125"/>
      <c r="K436" s="125"/>
      <c r="L436" s="125"/>
      <c r="M436" s="125"/>
      <c r="N436" s="125"/>
      <c r="O436" s="125"/>
      <c r="P436" s="125"/>
      <c r="Q436" s="125"/>
      <c r="R436" s="125"/>
    </row>
    <row r="437" spans="2:18">
      <c r="B437" s="124"/>
      <c r="C437" s="125"/>
      <c r="D437" s="125"/>
      <c r="E437" s="125"/>
      <c r="F437" s="125"/>
      <c r="G437" s="125"/>
      <c r="H437" s="125"/>
      <c r="I437" s="125"/>
      <c r="J437" s="125"/>
      <c r="K437" s="125"/>
      <c r="L437" s="125"/>
      <c r="M437" s="125"/>
      <c r="N437" s="125"/>
      <c r="O437" s="125"/>
      <c r="P437" s="125"/>
      <c r="Q437" s="125"/>
      <c r="R437" s="125"/>
    </row>
    <row r="438" spans="2:18">
      <c r="B438" s="124"/>
      <c r="C438" s="125"/>
      <c r="D438" s="125"/>
      <c r="E438" s="125"/>
      <c r="F438" s="125"/>
      <c r="G438" s="125"/>
      <c r="H438" s="125"/>
      <c r="I438" s="125"/>
      <c r="J438" s="125"/>
      <c r="K438" s="125"/>
      <c r="L438" s="125"/>
      <c r="M438" s="125"/>
      <c r="N438" s="125"/>
      <c r="O438" s="125"/>
      <c r="P438" s="125"/>
      <c r="Q438" s="125"/>
      <c r="R438" s="125"/>
    </row>
    <row r="439" spans="2:18">
      <c r="B439" s="124"/>
      <c r="C439" s="125"/>
      <c r="D439" s="125"/>
      <c r="E439" s="125"/>
      <c r="F439" s="125"/>
      <c r="G439" s="125"/>
      <c r="H439" s="125"/>
      <c r="I439" s="125"/>
      <c r="J439" s="125"/>
      <c r="K439" s="125"/>
      <c r="L439" s="125"/>
      <c r="M439" s="125"/>
      <c r="N439" s="125"/>
      <c r="O439" s="125"/>
      <c r="P439" s="125"/>
      <c r="Q439" s="125"/>
      <c r="R439" s="125"/>
    </row>
    <row r="440" spans="2:18">
      <c r="B440" s="124"/>
      <c r="C440" s="125"/>
      <c r="D440" s="125"/>
      <c r="E440" s="125"/>
      <c r="F440" s="125"/>
      <c r="G440" s="125"/>
      <c r="H440" s="125"/>
      <c r="I440" s="125"/>
      <c r="J440" s="125"/>
      <c r="K440" s="125"/>
      <c r="L440" s="125"/>
      <c r="M440" s="125"/>
      <c r="N440" s="125"/>
      <c r="O440" s="125"/>
      <c r="P440" s="125"/>
      <c r="Q440" s="125"/>
      <c r="R440" s="125"/>
    </row>
    <row r="441" spans="2:18">
      <c r="B441" s="124"/>
      <c r="C441" s="125"/>
      <c r="D441" s="125"/>
      <c r="E441" s="125"/>
      <c r="F441" s="125"/>
      <c r="G441" s="125"/>
      <c r="H441" s="125"/>
      <c r="I441" s="125"/>
      <c r="J441" s="125"/>
      <c r="K441" s="125"/>
      <c r="L441" s="125"/>
      <c r="M441" s="125"/>
      <c r="N441" s="125"/>
      <c r="O441" s="125"/>
      <c r="P441" s="125"/>
      <c r="Q441" s="125"/>
      <c r="R441" s="125"/>
    </row>
    <row r="442" spans="2:18">
      <c r="B442" s="124"/>
      <c r="C442" s="125"/>
      <c r="D442" s="125"/>
      <c r="E442" s="125"/>
      <c r="F442" s="125"/>
      <c r="G442" s="125"/>
      <c r="H442" s="125"/>
      <c r="I442" s="125"/>
      <c r="J442" s="125"/>
      <c r="K442" s="125"/>
      <c r="L442" s="125"/>
      <c r="M442" s="125"/>
      <c r="N442" s="125"/>
      <c r="O442" s="125"/>
      <c r="P442" s="125"/>
      <c r="Q442" s="125"/>
      <c r="R442" s="125"/>
    </row>
    <row r="443" spans="2:18">
      <c r="B443" s="124"/>
      <c r="C443" s="125"/>
      <c r="D443" s="125"/>
      <c r="E443" s="125"/>
      <c r="F443" s="125"/>
      <c r="G443" s="125"/>
      <c r="H443" s="125"/>
      <c r="I443" s="125"/>
      <c r="J443" s="125"/>
      <c r="K443" s="125"/>
      <c r="L443" s="125"/>
      <c r="M443" s="125"/>
      <c r="N443" s="125"/>
      <c r="O443" s="125"/>
      <c r="P443" s="125"/>
      <c r="Q443" s="125"/>
      <c r="R443" s="125"/>
    </row>
    <row r="444" spans="2:18">
      <c r="B444" s="124"/>
      <c r="C444" s="125"/>
      <c r="D444" s="125"/>
      <c r="E444" s="125"/>
      <c r="F444" s="125"/>
      <c r="G444" s="125"/>
      <c r="H444" s="125"/>
      <c r="I444" s="125"/>
      <c r="J444" s="125"/>
      <c r="K444" s="125"/>
      <c r="L444" s="125"/>
      <c r="M444" s="125"/>
      <c r="N444" s="125"/>
      <c r="O444" s="125"/>
      <c r="P444" s="125"/>
      <c r="Q444" s="125"/>
      <c r="R444" s="125"/>
    </row>
    <row r="445" spans="2:18">
      <c r="B445" s="124"/>
      <c r="C445" s="125"/>
      <c r="D445" s="125"/>
      <c r="E445" s="125"/>
      <c r="F445" s="125"/>
      <c r="G445" s="125"/>
      <c r="H445" s="125"/>
      <c r="I445" s="125"/>
      <c r="J445" s="125"/>
      <c r="K445" s="125"/>
      <c r="L445" s="125"/>
      <c r="M445" s="125"/>
      <c r="N445" s="125"/>
      <c r="O445" s="125"/>
      <c r="P445" s="125"/>
      <c r="Q445" s="125"/>
      <c r="R445" s="125"/>
    </row>
    <row r="446" spans="2:18">
      <c r="B446" s="124"/>
      <c r="C446" s="125"/>
      <c r="D446" s="125"/>
      <c r="E446" s="125"/>
      <c r="F446" s="125"/>
      <c r="G446" s="125"/>
      <c r="H446" s="125"/>
      <c r="I446" s="125"/>
      <c r="J446" s="125"/>
      <c r="K446" s="125"/>
      <c r="L446" s="125"/>
      <c r="M446" s="125"/>
      <c r="N446" s="125"/>
      <c r="O446" s="125"/>
      <c r="P446" s="125"/>
      <c r="Q446" s="125"/>
      <c r="R446" s="125"/>
    </row>
    <row r="447" spans="2:18">
      <c r="B447" s="124"/>
      <c r="C447" s="125"/>
      <c r="D447" s="125"/>
      <c r="E447" s="125"/>
      <c r="F447" s="125"/>
      <c r="G447" s="125"/>
      <c r="H447" s="125"/>
      <c r="I447" s="125"/>
      <c r="J447" s="125"/>
      <c r="K447" s="125"/>
      <c r="L447" s="125"/>
      <c r="M447" s="125"/>
      <c r="N447" s="125"/>
      <c r="O447" s="125"/>
      <c r="P447" s="125"/>
      <c r="Q447" s="125"/>
      <c r="R447" s="125"/>
    </row>
    <row r="448" spans="2:18">
      <c r="B448" s="124"/>
      <c r="C448" s="125"/>
      <c r="D448" s="125"/>
      <c r="E448" s="125"/>
      <c r="F448" s="125"/>
      <c r="G448" s="125"/>
      <c r="H448" s="125"/>
      <c r="I448" s="125"/>
      <c r="J448" s="125"/>
      <c r="K448" s="125"/>
      <c r="L448" s="125"/>
      <c r="M448" s="125"/>
      <c r="N448" s="125"/>
      <c r="O448" s="125"/>
      <c r="P448" s="125"/>
      <c r="Q448" s="125"/>
      <c r="R448" s="125"/>
    </row>
    <row r="449" spans="2:18">
      <c r="B449" s="124"/>
      <c r="C449" s="125"/>
      <c r="D449" s="125"/>
      <c r="E449" s="125"/>
      <c r="F449" s="125"/>
      <c r="G449" s="125"/>
      <c r="H449" s="125"/>
      <c r="I449" s="125"/>
      <c r="J449" s="125"/>
      <c r="K449" s="125"/>
      <c r="L449" s="125"/>
      <c r="M449" s="125"/>
      <c r="N449" s="125"/>
      <c r="O449" s="125"/>
      <c r="P449" s="125"/>
      <c r="Q449" s="125"/>
      <c r="R449" s="125"/>
    </row>
    <row r="450" spans="2:18">
      <c r="B450" s="124"/>
      <c r="C450" s="125"/>
      <c r="D450" s="125"/>
      <c r="E450" s="125"/>
      <c r="F450" s="125"/>
      <c r="G450" s="125"/>
      <c r="H450" s="125"/>
      <c r="I450" s="125"/>
      <c r="J450" s="125"/>
      <c r="K450" s="125"/>
      <c r="L450" s="125"/>
      <c r="M450" s="125"/>
      <c r="N450" s="125"/>
      <c r="O450" s="125"/>
      <c r="P450" s="125"/>
      <c r="Q450" s="125"/>
      <c r="R450" s="125"/>
    </row>
    <row r="451" spans="2:18">
      <c r="B451" s="124"/>
      <c r="C451" s="125"/>
      <c r="D451" s="125"/>
      <c r="E451" s="125"/>
      <c r="F451" s="125"/>
      <c r="G451" s="125"/>
      <c r="H451" s="125"/>
      <c r="I451" s="125"/>
      <c r="J451" s="125"/>
      <c r="K451" s="125"/>
      <c r="L451" s="125"/>
      <c r="M451" s="125"/>
      <c r="N451" s="125"/>
      <c r="O451" s="125"/>
      <c r="P451" s="125"/>
      <c r="Q451" s="125"/>
      <c r="R451" s="125"/>
    </row>
    <row r="452" spans="2:18">
      <c r="B452" s="124"/>
      <c r="C452" s="125"/>
      <c r="D452" s="125"/>
      <c r="E452" s="125"/>
      <c r="F452" s="125"/>
      <c r="G452" s="125"/>
      <c r="H452" s="125"/>
      <c r="I452" s="125"/>
      <c r="J452" s="125"/>
      <c r="K452" s="125"/>
      <c r="L452" s="125"/>
      <c r="M452" s="125"/>
      <c r="N452" s="125"/>
      <c r="O452" s="125"/>
      <c r="P452" s="125"/>
      <c r="Q452" s="125"/>
      <c r="R452" s="125"/>
    </row>
    <row r="453" spans="2:18">
      <c r="B453" s="124"/>
      <c r="C453" s="125"/>
      <c r="D453" s="125"/>
      <c r="E453" s="125"/>
      <c r="F453" s="125"/>
      <c r="G453" s="125"/>
      <c r="H453" s="125"/>
      <c r="I453" s="125"/>
      <c r="J453" s="125"/>
      <c r="K453" s="125"/>
      <c r="L453" s="125"/>
      <c r="M453" s="125"/>
      <c r="N453" s="125"/>
      <c r="O453" s="125"/>
      <c r="P453" s="125"/>
      <c r="Q453" s="125"/>
      <c r="R453" s="125"/>
    </row>
    <row r="454" spans="2:18">
      <c r="B454" s="124"/>
      <c r="C454" s="125"/>
      <c r="D454" s="125"/>
      <c r="E454" s="125"/>
      <c r="F454" s="125"/>
      <c r="G454" s="125"/>
      <c r="H454" s="125"/>
      <c r="I454" s="125"/>
      <c r="J454" s="125"/>
      <c r="K454" s="125"/>
      <c r="L454" s="125"/>
      <c r="M454" s="125"/>
      <c r="N454" s="125"/>
      <c r="O454" s="125"/>
      <c r="P454" s="125"/>
      <c r="Q454" s="125"/>
      <c r="R454" s="125"/>
    </row>
    <row r="455" spans="2:18">
      <c r="B455" s="124"/>
      <c r="C455" s="125"/>
      <c r="D455" s="125"/>
      <c r="E455" s="125"/>
      <c r="F455" s="125"/>
      <c r="G455" s="125"/>
      <c r="H455" s="125"/>
      <c r="I455" s="125"/>
      <c r="J455" s="125"/>
      <c r="K455" s="125"/>
      <c r="L455" s="125"/>
      <c r="M455" s="125"/>
      <c r="N455" s="125"/>
      <c r="O455" s="125"/>
      <c r="P455" s="125"/>
      <c r="Q455" s="125"/>
      <c r="R455" s="125"/>
    </row>
    <row r="456" spans="2:18">
      <c r="B456" s="124"/>
      <c r="C456" s="125"/>
      <c r="D456" s="125"/>
      <c r="E456" s="125"/>
      <c r="F456" s="125"/>
      <c r="G456" s="125"/>
      <c r="H456" s="125"/>
      <c r="I456" s="125"/>
      <c r="J456" s="125"/>
      <c r="K456" s="125"/>
      <c r="L456" s="125"/>
      <c r="M456" s="125"/>
      <c r="N456" s="125"/>
      <c r="O456" s="125"/>
      <c r="P456" s="125"/>
      <c r="Q456" s="125"/>
      <c r="R456" s="125"/>
    </row>
    <row r="457" spans="2:18">
      <c r="B457" s="124"/>
      <c r="C457" s="125"/>
      <c r="D457" s="125"/>
      <c r="E457" s="125"/>
      <c r="F457" s="125"/>
      <c r="G457" s="125"/>
      <c r="H457" s="125"/>
      <c r="I457" s="125"/>
      <c r="J457" s="125"/>
      <c r="K457" s="125"/>
      <c r="L457" s="125"/>
      <c r="M457" s="125"/>
      <c r="N457" s="125"/>
      <c r="O457" s="125"/>
      <c r="P457" s="125"/>
      <c r="Q457" s="125"/>
      <c r="R457" s="125"/>
    </row>
    <row r="458" spans="2:18">
      <c r="B458" s="124"/>
      <c r="C458" s="125"/>
      <c r="D458" s="125"/>
      <c r="E458" s="125"/>
      <c r="F458" s="125"/>
      <c r="G458" s="125"/>
      <c r="H458" s="125"/>
      <c r="I458" s="125"/>
      <c r="J458" s="125"/>
      <c r="K458" s="125"/>
      <c r="L458" s="125"/>
      <c r="M458" s="125"/>
      <c r="N458" s="125"/>
      <c r="O458" s="125"/>
      <c r="P458" s="125"/>
      <c r="Q458" s="125"/>
      <c r="R458" s="125"/>
    </row>
    <row r="459" spans="2:18">
      <c r="B459" s="124"/>
      <c r="C459" s="125"/>
      <c r="D459" s="125"/>
      <c r="E459" s="125"/>
      <c r="F459" s="125"/>
      <c r="G459" s="125"/>
      <c r="H459" s="125"/>
      <c r="I459" s="125"/>
      <c r="J459" s="125"/>
      <c r="K459" s="125"/>
      <c r="L459" s="125"/>
      <c r="M459" s="125"/>
      <c r="N459" s="125"/>
      <c r="O459" s="125"/>
      <c r="P459" s="125"/>
      <c r="Q459" s="125"/>
      <c r="R459" s="125"/>
    </row>
    <row r="460" spans="2:18">
      <c r="B460" s="124"/>
      <c r="C460" s="125"/>
      <c r="D460" s="125"/>
      <c r="E460" s="125"/>
      <c r="F460" s="125"/>
      <c r="G460" s="125"/>
      <c r="H460" s="125"/>
      <c r="I460" s="125"/>
      <c r="J460" s="125"/>
      <c r="K460" s="125"/>
      <c r="L460" s="125"/>
      <c r="M460" s="125"/>
      <c r="N460" s="125"/>
      <c r="O460" s="125"/>
      <c r="P460" s="125"/>
      <c r="Q460" s="125"/>
      <c r="R460" s="125"/>
    </row>
    <row r="461" spans="2:18">
      <c r="B461" s="124"/>
      <c r="C461" s="125"/>
      <c r="D461" s="125"/>
      <c r="E461" s="125"/>
      <c r="F461" s="125"/>
      <c r="G461" s="125"/>
      <c r="H461" s="125"/>
      <c r="I461" s="125"/>
      <c r="J461" s="125"/>
      <c r="K461" s="125"/>
      <c r="L461" s="125"/>
      <c r="M461" s="125"/>
      <c r="N461" s="125"/>
      <c r="O461" s="125"/>
      <c r="P461" s="125"/>
      <c r="Q461" s="125"/>
      <c r="R461" s="125"/>
    </row>
    <row r="462" spans="2:18">
      <c r="B462" s="124"/>
      <c r="C462" s="125"/>
      <c r="D462" s="125"/>
      <c r="E462" s="125"/>
      <c r="F462" s="125"/>
      <c r="G462" s="125"/>
      <c r="H462" s="125"/>
      <c r="I462" s="125"/>
      <c r="J462" s="125"/>
      <c r="K462" s="125"/>
      <c r="L462" s="125"/>
      <c r="M462" s="125"/>
      <c r="N462" s="125"/>
      <c r="O462" s="125"/>
      <c r="P462" s="125"/>
      <c r="Q462" s="125"/>
      <c r="R462" s="125"/>
    </row>
    <row r="463" spans="2:18">
      <c r="B463" s="124"/>
      <c r="C463" s="125"/>
      <c r="D463" s="125"/>
      <c r="E463" s="125"/>
      <c r="F463" s="125"/>
      <c r="G463" s="125"/>
      <c r="H463" s="125"/>
      <c r="I463" s="125"/>
      <c r="J463" s="125"/>
      <c r="K463" s="125"/>
      <c r="L463" s="125"/>
      <c r="M463" s="125"/>
      <c r="N463" s="125"/>
      <c r="O463" s="125"/>
      <c r="P463" s="125"/>
      <c r="Q463" s="125"/>
      <c r="R463" s="125"/>
    </row>
    <row r="464" spans="2:18">
      <c r="B464" s="124"/>
      <c r="C464" s="125"/>
      <c r="D464" s="125"/>
      <c r="E464" s="125"/>
      <c r="F464" s="125"/>
      <c r="G464" s="125"/>
      <c r="H464" s="125"/>
      <c r="I464" s="125"/>
      <c r="J464" s="125"/>
      <c r="K464" s="125"/>
      <c r="L464" s="125"/>
      <c r="M464" s="125"/>
      <c r="N464" s="125"/>
      <c r="O464" s="125"/>
      <c r="P464" s="125"/>
      <c r="Q464" s="125"/>
      <c r="R464" s="125"/>
    </row>
    <row r="465" spans="2:18">
      <c r="B465" s="124"/>
      <c r="C465" s="125"/>
      <c r="D465" s="125"/>
      <c r="E465" s="125"/>
      <c r="F465" s="125"/>
      <c r="G465" s="125"/>
      <c r="H465" s="125"/>
      <c r="I465" s="125"/>
      <c r="J465" s="125"/>
      <c r="K465" s="125"/>
      <c r="L465" s="125"/>
      <c r="M465" s="125"/>
      <c r="N465" s="125"/>
      <c r="O465" s="125"/>
      <c r="P465" s="125"/>
      <c r="Q465" s="125"/>
      <c r="R465" s="125"/>
    </row>
    <row r="466" spans="2:18">
      <c r="B466" s="124"/>
      <c r="C466" s="125"/>
      <c r="D466" s="125"/>
      <c r="E466" s="125"/>
      <c r="F466" s="125"/>
      <c r="G466" s="125"/>
      <c r="H466" s="125"/>
      <c r="I466" s="125"/>
      <c r="J466" s="125"/>
      <c r="K466" s="125"/>
      <c r="L466" s="125"/>
      <c r="M466" s="125"/>
      <c r="N466" s="125"/>
      <c r="O466" s="125"/>
      <c r="P466" s="125"/>
      <c r="Q466" s="125"/>
      <c r="R466" s="125"/>
    </row>
    <row r="467" spans="2:18">
      <c r="B467" s="124"/>
      <c r="C467" s="125"/>
      <c r="D467" s="125"/>
      <c r="E467" s="125"/>
      <c r="F467" s="125"/>
      <c r="G467" s="125"/>
      <c r="H467" s="125"/>
      <c r="I467" s="125"/>
      <c r="J467" s="125"/>
      <c r="K467" s="125"/>
      <c r="L467" s="125"/>
      <c r="M467" s="125"/>
      <c r="N467" s="125"/>
      <c r="O467" s="125"/>
      <c r="P467" s="125"/>
      <c r="Q467" s="125"/>
      <c r="R467" s="125"/>
    </row>
    <row r="468" spans="2:18">
      <c r="B468" s="124"/>
      <c r="C468" s="125"/>
      <c r="D468" s="125"/>
      <c r="E468" s="125"/>
      <c r="F468" s="125"/>
      <c r="G468" s="125"/>
      <c r="H468" s="125"/>
      <c r="I468" s="125"/>
      <c r="J468" s="125"/>
      <c r="K468" s="125"/>
      <c r="L468" s="125"/>
      <c r="M468" s="125"/>
      <c r="N468" s="125"/>
      <c r="O468" s="125"/>
      <c r="P468" s="125"/>
      <c r="Q468" s="125"/>
      <c r="R468" s="125"/>
    </row>
    <row r="469" spans="2:18">
      <c r="B469" s="124"/>
      <c r="C469" s="125"/>
      <c r="D469" s="125"/>
      <c r="E469" s="125"/>
      <c r="F469" s="125"/>
      <c r="G469" s="125"/>
      <c r="H469" s="125"/>
      <c r="I469" s="125"/>
      <c r="J469" s="125"/>
      <c r="K469" s="125"/>
      <c r="L469" s="125"/>
      <c r="M469" s="125"/>
      <c r="N469" s="125"/>
      <c r="O469" s="125"/>
      <c r="P469" s="125"/>
      <c r="Q469" s="125"/>
      <c r="R469" s="125"/>
    </row>
    <row r="470" spans="2:18">
      <c r="B470" s="124"/>
      <c r="C470" s="125"/>
      <c r="D470" s="125"/>
      <c r="E470" s="125"/>
      <c r="F470" s="125"/>
      <c r="G470" s="125"/>
      <c r="H470" s="125"/>
      <c r="I470" s="125"/>
      <c r="J470" s="125"/>
      <c r="K470" s="125"/>
      <c r="L470" s="125"/>
      <c r="M470" s="125"/>
      <c r="N470" s="125"/>
      <c r="O470" s="125"/>
      <c r="P470" s="125"/>
      <c r="Q470" s="125"/>
      <c r="R470" s="125"/>
    </row>
    <row r="471" spans="2:18">
      <c r="B471" s="124"/>
      <c r="C471" s="125"/>
      <c r="D471" s="125"/>
      <c r="E471" s="125"/>
      <c r="F471" s="125"/>
      <c r="G471" s="125"/>
      <c r="H471" s="125"/>
      <c r="I471" s="125"/>
      <c r="J471" s="125"/>
      <c r="K471" s="125"/>
      <c r="L471" s="125"/>
      <c r="M471" s="125"/>
      <c r="N471" s="125"/>
      <c r="O471" s="125"/>
      <c r="P471" s="125"/>
      <c r="Q471" s="125"/>
      <c r="R471" s="125"/>
    </row>
    <row r="472" spans="2:18">
      <c r="B472" s="124"/>
      <c r="C472" s="125"/>
      <c r="D472" s="125"/>
      <c r="E472" s="125"/>
      <c r="F472" s="125"/>
      <c r="G472" s="125"/>
      <c r="H472" s="125"/>
      <c r="I472" s="125"/>
      <c r="J472" s="125"/>
      <c r="K472" s="125"/>
      <c r="L472" s="125"/>
      <c r="M472" s="125"/>
      <c r="N472" s="125"/>
      <c r="O472" s="125"/>
      <c r="P472" s="125"/>
      <c r="Q472" s="125"/>
      <c r="R472" s="125"/>
    </row>
    <row r="473" spans="2:18">
      <c r="B473" s="124"/>
      <c r="C473" s="125"/>
      <c r="D473" s="125"/>
      <c r="E473" s="125"/>
      <c r="F473" s="125"/>
      <c r="G473" s="125"/>
      <c r="H473" s="125"/>
      <c r="I473" s="125"/>
      <c r="J473" s="125"/>
      <c r="K473" s="125"/>
      <c r="L473" s="125"/>
      <c r="M473" s="125"/>
      <c r="N473" s="125"/>
      <c r="O473" s="125"/>
      <c r="P473" s="125"/>
      <c r="Q473" s="125"/>
      <c r="R473" s="125"/>
    </row>
    <row r="474" spans="2:18">
      <c r="B474" s="124"/>
      <c r="C474" s="125"/>
      <c r="D474" s="125"/>
      <c r="E474" s="125"/>
      <c r="F474" s="125"/>
      <c r="G474" s="125"/>
      <c r="H474" s="125"/>
      <c r="I474" s="125"/>
      <c r="J474" s="125"/>
      <c r="K474" s="125"/>
      <c r="L474" s="125"/>
      <c r="M474" s="125"/>
      <c r="N474" s="125"/>
      <c r="O474" s="125"/>
      <c r="P474" s="125"/>
      <c r="Q474" s="125"/>
      <c r="R474" s="125"/>
    </row>
    <row r="475" spans="2:18">
      <c r="B475" s="124"/>
      <c r="C475" s="125"/>
      <c r="D475" s="125"/>
      <c r="E475" s="125"/>
      <c r="F475" s="125"/>
      <c r="G475" s="125"/>
      <c r="H475" s="125"/>
      <c r="I475" s="125"/>
      <c r="J475" s="125"/>
      <c r="K475" s="125"/>
      <c r="L475" s="125"/>
      <c r="M475" s="125"/>
      <c r="N475" s="125"/>
      <c r="O475" s="125"/>
      <c r="P475" s="125"/>
      <c r="Q475" s="125"/>
      <c r="R475" s="125"/>
    </row>
    <row r="476" spans="2:18">
      <c r="B476" s="124"/>
      <c r="C476" s="125"/>
      <c r="D476" s="125"/>
      <c r="E476" s="125"/>
      <c r="F476" s="125"/>
      <c r="G476" s="125"/>
      <c r="H476" s="125"/>
      <c r="I476" s="125"/>
      <c r="J476" s="125"/>
      <c r="K476" s="125"/>
      <c r="L476" s="125"/>
      <c r="M476" s="125"/>
      <c r="N476" s="125"/>
      <c r="O476" s="125"/>
      <c r="P476" s="125"/>
      <c r="Q476" s="125"/>
      <c r="R476" s="125"/>
    </row>
    <row r="477" spans="2:18">
      <c r="B477" s="124"/>
      <c r="C477" s="125"/>
      <c r="D477" s="125"/>
      <c r="E477" s="125"/>
      <c r="F477" s="125"/>
      <c r="G477" s="125"/>
      <c r="H477" s="125"/>
      <c r="I477" s="125"/>
      <c r="J477" s="125"/>
      <c r="K477" s="125"/>
      <c r="L477" s="125"/>
      <c r="M477" s="125"/>
      <c r="N477" s="125"/>
      <c r="O477" s="125"/>
      <c r="P477" s="125"/>
      <c r="Q477" s="125"/>
      <c r="R477" s="125"/>
    </row>
    <row r="478" spans="2:18">
      <c r="B478" s="124"/>
      <c r="C478" s="125"/>
      <c r="D478" s="125"/>
      <c r="E478" s="125"/>
      <c r="F478" s="125"/>
      <c r="G478" s="125"/>
      <c r="H478" s="125"/>
      <c r="I478" s="125"/>
      <c r="J478" s="125"/>
      <c r="K478" s="125"/>
      <c r="L478" s="125"/>
      <c r="M478" s="125"/>
      <c r="N478" s="125"/>
      <c r="O478" s="125"/>
      <c r="P478" s="125"/>
      <c r="Q478" s="125"/>
      <c r="R478" s="125"/>
    </row>
    <row r="479" spans="2:18">
      <c r="B479" s="124"/>
      <c r="C479" s="125"/>
      <c r="D479" s="125"/>
      <c r="E479" s="125"/>
      <c r="F479" s="125"/>
      <c r="G479" s="125"/>
      <c r="H479" s="125"/>
      <c r="I479" s="125"/>
      <c r="J479" s="125"/>
      <c r="K479" s="125"/>
      <c r="L479" s="125"/>
      <c r="M479" s="125"/>
      <c r="N479" s="125"/>
      <c r="O479" s="125"/>
      <c r="P479" s="125"/>
      <c r="Q479" s="125"/>
      <c r="R479" s="125"/>
    </row>
    <row r="480" spans="2:18">
      <c r="B480" s="124"/>
      <c r="C480" s="125"/>
      <c r="D480" s="125"/>
      <c r="E480" s="125"/>
      <c r="F480" s="125"/>
      <c r="G480" s="125"/>
      <c r="H480" s="125"/>
      <c r="I480" s="125"/>
      <c r="J480" s="125"/>
      <c r="K480" s="125"/>
      <c r="L480" s="125"/>
      <c r="M480" s="125"/>
      <c r="N480" s="125"/>
      <c r="O480" s="125"/>
      <c r="P480" s="125"/>
      <c r="Q480" s="125"/>
      <c r="R480" s="125"/>
    </row>
    <row r="481" spans="2:18">
      <c r="B481" s="124"/>
      <c r="C481" s="125"/>
      <c r="D481" s="125"/>
      <c r="E481" s="125"/>
      <c r="F481" s="125"/>
      <c r="G481" s="125"/>
      <c r="H481" s="125"/>
      <c r="I481" s="125"/>
      <c r="J481" s="125"/>
      <c r="K481" s="125"/>
      <c r="L481" s="125"/>
      <c r="M481" s="125"/>
      <c r="N481" s="125"/>
      <c r="O481" s="125"/>
      <c r="P481" s="125"/>
      <c r="Q481" s="125"/>
      <c r="R481" s="125"/>
    </row>
    <row r="482" spans="2:18">
      <c r="B482" s="124"/>
      <c r="C482" s="125"/>
      <c r="D482" s="125"/>
      <c r="E482" s="125"/>
      <c r="F482" s="125"/>
      <c r="G482" s="125"/>
      <c r="H482" s="125"/>
      <c r="I482" s="125"/>
      <c r="J482" s="125"/>
      <c r="K482" s="125"/>
      <c r="L482" s="125"/>
      <c r="M482" s="125"/>
      <c r="N482" s="125"/>
      <c r="O482" s="125"/>
      <c r="P482" s="125"/>
      <c r="Q482" s="125"/>
      <c r="R482" s="125"/>
    </row>
    <row r="483" spans="2:18">
      <c r="B483" s="124"/>
      <c r="C483" s="125"/>
      <c r="D483" s="125"/>
      <c r="E483" s="125"/>
      <c r="F483" s="125"/>
      <c r="G483" s="125"/>
      <c r="H483" s="125"/>
      <c r="I483" s="125"/>
      <c r="J483" s="125"/>
      <c r="K483" s="125"/>
      <c r="L483" s="125"/>
      <c r="M483" s="125"/>
      <c r="N483" s="125"/>
      <c r="O483" s="125"/>
      <c r="P483" s="125"/>
      <c r="Q483" s="125"/>
      <c r="R483" s="125"/>
    </row>
    <row r="484" spans="2:18">
      <c r="B484" s="124"/>
      <c r="C484" s="125"/>
      <c r="D484" s="125"/>
      <c r="E484" s="125"/>
      <c r="F484" s="125"/>
      <c r="G484" s="125"/>
      <c r="H484" s="125"/>
      <c r="I484" s="125"/>
      <c r="J484" s="125"/>
      <c r="K484" s="125"/>
      <c r="L484" s="125"/>
      <c r="M484" s="125"/>
      <c r="N484" s="125"/>
      <c r="O484" s="125"/>
      <c r="P484" s="125"/>
      <c r="Q484" s="125"/>
      <c r="R484" s="125"/>
    </row>
    <row r="485" spans="2:18">
      <c r="B485" s="124"/>
      <c r="C485" s="125"/>
      <c r="D485" s="125"/>
      <c r="E485" s="125"/>
      <c r="F485" s="125"/>
      <c r="G485" s="125"/>
      <c r="H485" s="125"/>
      <c r="I485" s="125"/>
      <c r="J485" s="125"/>
      <c r="K485" s="125"/>
      <c r="L485" s="125"/>
      <c r="M485" s="125"/>
      <c r="N485" s="125"/>
      <c r="O485" s="125"/>
      <c r="P485" s="125"/>
      <c r="Q485" s="125"/>
      <c r="R485" s="125"/>
    </row>
    <row r="486" spans="2:18">
      <c r="B486" s="124"/>
      <c r="C486" s="125"/>
      <c r="D486" s="125"/>
      <c r="E486" s="125"/>
      <c r="F486" s="125"/>
      <c r="G486" s="125"/>
      <c r="H486" s="125"/>
      <c r="I486" s="125"/>
      <c r="J486" s="125"/>
      <c r="K486" s="125"/>
      <c r="L486" s="125"/>
      <c r="M486" s="125"/>
      <c r="N486" s="125"/>
      <c r="O486" s="125"/>
      <c r="P486" s="125"/>
      <c r="Q486" s="125"/>
      <c r="R486" s="125"/>
    </row>
    <row r="487" spans="2:18">
      <c r="B487" s="124"/>
      <c r="C487" s="125"/>
      <c r="D487" s="125"/>
      <c r="E487" s="125"/>
      <c r="F487" s="125"/>
      <c r="G487" s="125"/>
      <c r="H487" s="125"/>
      <c r="I487" s="125"/>
      <c r="J487" s="125"/>
      <c r="K487" s="125"/>
      <c r="L487" s="125"/>
      <c r="M487" s="125"/>
      <c r="N487" s="125"/>
      <c r="O487" s="125"/>
      <c r="P487" s="125"/>
      <c r="Q487" s="125"/>
      <c r="R487" s="125"/>
    </row>
    <row r="488" spans="2:18">
      <c r="B488" s="124"/>
      <c r="C488" s="125"/>
      <c r="D488" s="125"/>
      <c r="E488" s="125"/>
      <c r="F488" s="125"/>
      <c r="G488" s="125"/>
      <c r="H488" s="125"/>
      <c r="I488" s="125"/>
      <c r="J488" s="125"/>
      <c r="K488" s="125"/>
      <c r="L488" s="125"/>
      <c r="M488" s="125"/>
      <c r="N488" s="125"/>
      <c r="O488" s="125"/>
      <c r="P488" s="125"/>
      <c r="Q488" s="125"/>
      <c r="R488" s="125"/>
    </row>
    <row r="489" spans="2:18">
      <c r="B489" s="124"/>
      <c r="C489" s="125"/>
      <c r="D489" s="125"/>
      <c r="E489" s="125"/>
      <c r="F489" s="125"/>
      <c r="G489" s="125"/>
      <c r="H489" s="125"/>
      <c r="I489" s="125"/>
      <c r="J489" s="125"/>
      <c r="K489" s="125"/>
      <c r="L489" s="125"/>
      <c r="M489" s="125"/>
      <c r="N489" s="125"/>
      <c r="O489" s="125"/>
      <c r="P489" s="125"/>
      <c r="Q489" s="125"/>
      <c r="R489" s="125"/>
    </row>
    <row r="490" spans="2:18">
      <c r="B490" s="124"/>
      <c r="C490" s="125"/>
      <c r="D490" s="125"/>
      <c r="E490" s="125"/>
      <c r="F490" s="125"/>
      <c r="G490" s="125"/>
      <c r="H490" s="125"/>
      <c r="I490" s="125"/>
      <c r="J490" s="125"/>
      <c r="K490" s="125"/>
      <c r="L490" s="125"/>
      <c r="M490" s="125"/>
      <c r="N490" s="125"/>
      <c r="O490" s="125"/>
      <c r="P490" s="125"/>
      <c r="Q490" s="125"/>
      <c r="R490" s="125"/>
    </row>
    <row r="491" spans="2:18">
      <c r="B491" s="124"/>
      <c r="C491" s="125"/>
      <c r="D491" s="125"/>
      <c r="E491" s="125"/>
      <c r="F491" s="125"/>
      <c r="G491" s="125"/>
      <c r="H491" s="125"/>
      <c r="I491" s="125"/>
      <c r="J491" s="125"/>
      <c r="K491" s="125"/>
      <c r="L491" s="125"/>
      <c r="M491" s="125"/>
      <c r="N491" s="125"/>
      <c r="O491" s="125"/>
      <c r="P491" s="125"/>
      <c r="Q491" s="125"/>
      <c r="R491" s="125"/>
    </row>
    <row r="492" spans="2:18">
      <c r="B492" s="124"/>
      <c r="C492" s="125"/>
      <c r="D492" s="125"/>
      <c r="E492" s="125"/>
      <c r="F492" s="125"/>
      <c r="G492" s="125"/>
      <c r="H492" s="125"/>
      <c r="I492" s="125"/>
      <c r="J492" s="125"/>
      <c r="K492" s="125"/>
      <c r="L492" s="125"/>
      <c r="M492" s="125"/>
      <c r="N492" s="125"/>
      <c r="O492" s="125"/>
      <c r="P492" s="125"/>
      <c r="Q492" s="125"/>
      <c r="R492" s="125"/>
    </row>
    <row r="493" spans="2:18">
      <c r="B493" s="124"/>
      <c r="C493" s="125"/>
      <c r="D493" s="125"/>
      <c r="E493" s="125"/>
      <c r="F493" s="125"/>
      <c r="G493" s="125"/>
      <c r="H493" s="125"/>
      <c r="I493" s="125"/>
      <c r="J493" s="125"/>
      <c r="K493" s="125"/>
      <c r="L493" s="125"/>
      <c r="M493" s="125"/>
      <c r="N493" s="125"/>
      <c r="O493" s="125"/>
      <c r="P493" s="125"/>
      <c r="Q493" s="125"/>
      <c r="R493" s="125"/>
    </row>
    <row r="494" spans="2:18">
      <c r="B494" s="124"/>
      <c r="C494" s="125"/>
      <c r="D494" s="125"/>
      <c r="E494" s="125"/>
      <c r="F494" s="125"/>
      <c r="G494" s="125"/>
      <c r="H494" s="125"/>
      <c r="I494" s="125"/>
      <c r="J494" s="125"/>
      <c r="K494" s="125"/>
      <c r="L494" s="125"/>
      <c r="M494" s="125"/>
      <c r="N494" s="125"/>
      <c r="O494" s="125"/>
      <c r="P494" s="125"/>
      <c r="Q494" s="125"/>
      <c r="R494" s="125"/>
    </row>
    <row r="495" spans="2:18">
      <c r="B495" s="124"/>
      <c r="C495" s="125"/>
      <c r="D495" s="125"/>
      <c r="E495" s="125"/>
      <c r="F495" s="125"/>
      <c r="G495" s="125"/>
      <c r="H495" s="125"/>
      <c r="I495" s="125"/>
      <c r="J495" s="125"/>
      <c r="K495" s="125"/>
      <c r="L495" s="125"/>
      <c r="M495" s="125"/>
      <c r="N495" s="125"/>
      <c r="O495" s="125"/>
      <c r="P495" s="125"/>
      <c r="Q495" s="125"/>
      <c r="R495" s="125"/>
    </row>
    <row r="496" spans="2:18">
      <c r="B496" s="124"/>
      <c r="C496" s="125"/>
      <c r="D496" s="125"/>
      <c r="E496" s="125"/>
      <c r="F496" s="125"/>
      <c r="G496" s="125"/>
      <c r="H496" s="125"/>
      <c r="I496" s="125"/>
      <c r="J496" s="125"/>
      <c r="K496" s="125"/>
      <c r="L496" s="125"/>
      <c r="M496" s="125"/>
      <c r="N496" s="125"/>
      <c r="O496" s="125"/>
      <c r="P496" s="125"/>
      <c r="Q496" s="125"/>
      <c r="R496" s="125"/>
    </row>
    <row r="497" spans="2:18">
      <c r="B497" s="124"/>
      <c r="C497" s="125"/>
      <c r="D497" s="125"/>
      <c r="E497" s="125"/>
      <c r="F497" s="125"/>
      <c r="G497" s="125"/>
      <c r="H497" s="125"/>
      <c r="I497" s="125"/>
      <c r="J497" s="125"/>
      <c r="K497" s="125"/>
      <c r="L497" s="125"/>
      <c r="M497" s="125"/>
      <c r="N497" s="125"/>
      <c r="O497" s="125"/>
      <c r="P497" s="125"/>
      <c r="Q497" s="125"/>
      <c r="R497" s="125"/>
    </row>
    <row r="498" spans="2:18">
      <c r="B498" s="124"/>
      <c r="C498" s="125"/>
      <c r="D498" s="125"/>
      <c r="E498" s="125"/>
      <c r="F498" s="125"/>
      <c r="G498" s="125"/>
      <c r="H498" s="125"/>
      <c r="I498" s="125"/>
      <c r="J498" s="125"/>
      <c r="K498" s="125"/>
      <c r="L498" s="125"/>
      <c r="M498" s="125"/>
      <c r="N498" s="125"/>
      <c r="O498" s="125"/>
      <c r="P498" s="125"/>
      <c r="Q498" s="125"/>
      <c r="R498" s="125"/>
    </row>
    <row r="499" spans="2:18">
      <c r="B499" s="124"/>
      <c r="C499" s="125"/>
      <c r="D499" s="125"/>
      <c r="E499" s="125"/>
      <c r="F499" s="125"/>
      <c r="G499" s="125"/>
      <c r="H499" s="125"/>
      <c r="I499" s="125"/>
      <c r="J499" s="125"/>
      <c r="K499" s="125"/>
      <c r="L499" s="125"/>
      <c r="M499" s="125"/>
      <c r="N499" s="125"/>
      <c r="O499" s="125"/>
      <c r="P499" s="125"/>
      <c r="Q499" s="125"/>
      <c r="R499" s="125"/>
    </row>
    <row r="500" spans="2:18">
      <c r="B500" s="124"/>
      <c r="C500" s="125"/>
      <c r="D500" s="125"/>
      <c r="E500" s="125"/>
      <c r="F500" s="125"/>
      <c r="G500" s="125"/>
      <c r="H500" s="125"/>
      <c r="I500" s="125"/>
      <c r="J500" s="125"/>
      <c r="K500" s="125"/>
      <c r="L500" s="125"/>
      <c r="M500" s="125"/>
      <c r="N500" s="125"/>
      <c r="O500" s="125"/>
      <c r="P500" s="125"/>
      <c r="Q500" s="125"/>
      <c r="R500" s="125"/>
    </row>
    <row r="501" spans="2:18">
      <c r="B501" s="124"/>
      <c r="C501" s="125"/>
      <c r="D501" s="125"/>
      <c r="E501" s="125"/>
      <c r="F501" s="125"/>
      <c r="G501" s="125"/>
      <c r="H501" s="125"/>
      <c r="I501" s="125"/>
      <c r="J501" s="125"/>
      <c r="K501" s="125"/>
      <c r="L501" s="125"/>
      <c r="M501" s="125"/>
      <c r="N501" s="125"/>
      <c r="O501" s="125"/>
      <c r="P501" s="125"/>
      <c r="Q501" s="125"/>
      <c r="R501" s="125"/>
    </row>
    <row r="502" spans="2:18">
      <c r="B502" s="124"/>
      <c r="C502" s="125"/>
      <c r="D502" s="125"/>
      <c r="E502" s="125"/>
      <c r="F502" s="125"/>
      <c r="G502" s="125"/>
      <c r="H502" s="125"/>
      <c r="I502" s="125"/>
      <c r="J502" s="125"/>
      <c r="K502" s="125"/>
      <c r="L502" s="125"/>
      <c r="M502" s="125"/>
      <c r="N502" s="125"/>
      <c r="O502" s="125"/>
      <c r="P502" s="125"/>
      <c r="Q502" s="125"/>
      <c r="R502" s="125"/>
    </row>
    <row r="503" spans="2:18">
      <c r="B503" s="124"/>
      <c r="C503" s="125"/>
      <c r="D503" s="125"/>
      <c r="E503" s="125"/>
      <c r="F503" s="125"/>
      <c r="G503" s="125"/>
      <c r="H503" s="125"/>
      <c r="I503" s="125"/>
      <c r="J503" s="125"/>
      <c r="K503" s="125"/>
      <c r="L503" s="125"/>
      <c r="M503" s="125"/>
      <c r="N503" s="125"/>
      <c r="O503" s="125"/>
      <c r="P503" s="125"/>
      <c r="Q503" s="125"/>
      <c r="R503" s="125"/>
    </row>
    <row r="504" spans="2:18">
      <c r="B504" s="124"/>
      <c r="C504" s="125"/>
      <c r="D504" s="125"/>
      <c r="E504" s="125"/>
      <c r="F504" s="125"/>
      <c r="G504" s="125"/>
      <c r="H504" s="125"/>
      <c r="I504" s="125"/>
      <c r="J504" s="125"/>
      <c r="K504" s="125"/>
      <c r="L504" s="125"/>
      <c r="M504" s="125"/>
      <c r="N504" s="125"/>
      <c r="O504" s="125"/>
      <c r="P504" s="125"/>
      <c r="Q504" s="125"/>
      <c r="R504" s="125"/>
    </row>
    <row r="505" spans="2:18">
      <c r="B505" s="124"/>
      <c r="C505" s="125"/>
      <c r="D505" s="125"/>
      <c r="E505" s="125"/>
      <c r="F505" s="125"/>
      <c r="G505" s="125"/>
      <c r="H505" s="125"/>
      <c r="I505" s="125"/>
      <c r="J505" s="125"/>
      <c r="K505" s="125"/>
      <c r="L505" s="125"/>
      <c r="M505" s="125"/>
      <c r="N505" s="125"/>
      <c r="O505" s="125"/>
      <c r="P505" s="125"/>
      <c r="Q505" s="125"/>
      <c r="R505" s="125"/>
    </row>
    <row r="506" spans="2:18">
      <c r="B506" s="124"/>
      <c r="C506" s="125"/>
      <c r="D506" s="125"/>
      <c r="E506" s="125"/>
      <c r="F506" s="125"/>
      <c r="G506" s="125"/>
      <c r="H506" s="125"/>
      <c r="I506" s="125"/>
      <c r="J506" s="125"/>
      <c r="K506" s="125"/>
      <c r="L506" s="125"/>
      <c r="M506" s="125"/>
      <c r="N506" s="125"/>
      <c r="O506" s="125"/>
      <c r="P506" s="125"/>
      <c r="Q506" s="125"/>
      <c r="R506" s="125"/>
    </row>
    <row r="507" spans="2:18">
      <c r="B507" s="124"/>
      <c r="C507" s="125"/>
      <c r="D507" s="125"/>
      <c r="E507" s="125"/>
      <c r="F507" s="125"/>
      <c r="G507" s="125"/>
      <c r="H507" s="125"/>
      <c r="I507" s="125"/>
      <c r="J507" s="125"/>
      <c r="K507" s="125"/>
      <c r="L507" s="125"/>
      <c r="M507" s="125"/>
      <c r="N507" s="125"/>
      <c r="O507" s="125"/>
      <c r="P507" s="125"/>
      <c r="Q507" s="125"/>
      <c r="R507" s="125"/>
    </row>
    <row r="508" spans="2:18">
      <c r="B508" s="124"/>
      <c r="C508" s="125"/>
      <c r="D508" s="125"/>
      <c r="E508" s="125"/>
      <c r="F508" s="125"/>
      <c r="G508" s="125"/>
      <c r="H508" s="125"/>
      <c r="I508" s="125"/>
      <c r="J508" s="125"/>
      <c r="K508" s="125"/>
      <c r="L508" s="125"/>
      <c r="M508" s="125"/>
      <c r="N508" s="125"/>
      <c r="O508" s="125"/>
      <c r="P508" s="125"/>
      <c r="Q508" s="125"/>
      <c r="R508" s="125"/>
    </row>
    <row r="509" spans="2:18">
      <c r="B509" s="124"/>
      <c r="C509" s="125"/>
      <c r="D509" s="125"/>
      <c r="E509" s="125"/>
      <c r="F509" s="125"/>
      <c r="G509" s="125"/>
      <c r="H509" s="125"/>
      <c r="I509" s="125"/>
      <c r="J509" s="125"/>
      <c r="K509" s="125"/>
      <c r="L509" s="125"/>
      <c r="M509" s="125"/>
      <c r="N509" s="125"/>
      <c r="O509" s="125"/>
      <c r="P509" s="125"/>
      <c r="Q509" s="125"/>
      <c r="R509" s="125"/>
    </row>
    <row r="510" spans="2:18">
      <c r="B510" s="124"/>
      <c r="C510" s="125"/>
      <c r="D510" s="125"/>
      <c r="E510" s="125"/>
      <c r="F510" s="125"/>
      <c r="G510" s="125"/>
      <c r="H510" s="125"/>
      <c r="I510" s="125"/>
      <c r="J510" s="125"/>
      <c r="K510" s="125"/>
      <c r="L510" s="125"/>
      <c r="M510" s="125"/>
      <c r="N510" s="125"/>
      <c r="O510" s="125"/>
      <c r="P510" s="125"/>
      <c r="Q510" s="125"/>
      <c r="R510" s="125"/>
    </row>
    <row r="511" spans="2:18">
      <c r="B511" s="124"/>
      <c r="C511" s="125"/>
      <c r="D511" s="125"/>
      <c r="E511" s="125"/>
      <c r="F511" s="125"/>
      <c r="G511" s="125"/>
      <c r="H511" s="125"/>
      <c r="I511" s="125"/>
      <c r="J511" s="125"/>
      <c r="K511" s="125"/>
      <c r="L511" s="125"/>
      <c r="M511" s="125"/>
      <c r="N511" s="125"/>
      <c r="O511" s="125"/>
      <c r="P511" s="125"/>
      <c r="Q511" s="125"/>
      <c r="R511" s="125"/>
    </row>
    <row r="512" spans="2:18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sheetProtection sheet="1" objects="1" scenarios="1"/>
  <mergeCells count="3">
    <mergeCell ref="B6:R6"/>
    <mergeCell ref="B7:R7"/>
    <mergeCell ref="B69:D69"/>
  </mergeCells>
  <phoneticPr fontId="3" type="noConversion"/>
  <dataValidations count="1">
    <dataValidation allowBlank="1" showInputMessage="1" showErrorMessage="1" sqref="N10:Q10 N9 N1:N7 C5:C29 O1:Q9 E1:I30 D1:D29 C70:D1048576 N32:N1048576 O11:Q1048576 J1:M1048576 A1:B1048576 E32:I1048576 C32:D68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6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147</v>
      </c>
      <c r="C1" s="67" t="s" vm="1">
        <v>231</v>
      </c>
    </row>
    <row r="2" spans="2:16">
      <c r="B2" s="46" t="s">
        <v>146</v>
      </c>
      <c r="C2" s="67" t="s">
        <v>232</v>
      </c>
    </row>
    <row r="3" spans="2:16">
      <c r="B3" s="46" t="s">
        <v>148</v>
      </c>
      <c r="C3" s="67" t="s">
        <v>233</v>
      </c>
    </row>
    <row r="4" spans="2:16">
      <c r="B4" s="46" t="s">
        <v>149</v>
      </c>
      <c r="C4" s="67">
        <v>8803</v>
      </c>
    </row>
    <row r="6" spans="2:16" ht="26.25" customHeight="1">
      <c r="B6" s="155" t="s">
        <v>188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7"/>
    </row>
    <row r="7" spans="2:16" s="3" customFormat="1" ht="78.75">
      <c r="B7" s="21" t="s">
        <v>117</v>
      </c>
      <c r="C7" s="29" t="s">
        <v>47</v>
      </c>
      <c r="D7" s="29" t="s">
        <v>67</v>
      </c>
      <c r="E7" s="29" t="s">
        <v>14</v>
      </c>
      <c r="F7" s="29" t="s">
        <v>68</v>
      </c>
      <c r="G7" s="29" t="s">
        <v>105</v>
      </c>
      <c r="H7" s="29" t="s">
        <v>17</v>
      </c>
      <c r="I7" s="29" t="s">
        <v>104</v>
      </c>
      <c r="J7" s="29" t="s">
        <v>16</v>
      </c>
      <c r="K7" s="29" t="s">
        <v>183</v>
      </c>
      <c r="L7" s="29" t="s">
        <v>207</v>
      </c>
      <c r="M7" s="29" t="s">
        <v>184</v>
      </c>
      <c r="N7" s="29" t="s">
        <v>60</v>
      </c>
      <c r="O7" s="29" t="s">
        <v>150</v>
      </c>
      <c r="P7" s="30" t="s">
        <v>152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214</v>
      </c>
      <c r="M8" s="31" t="s">
        <v>210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30" t="s">
        <v>3296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31">
        <v>0</v>
      </c>
      <c r="N10" s="88"/>
      <c r="O10" s="132">
        <v>0</v>
      </c>
      <c r="P10" s="132">
        <v>0</v>
      </c>
    </row>
    <row r="11" spans="2:16" ht="20.25" customHeight="1">
      <c r="B11" s="133" t="s">
        <v>222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33" t="s">
        <v>113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33" t="s">
        <v>213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24"/>
      <c r="C110" s="124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</row>
    <row r="111" spans="2:16">
      <c r="B111" s="124"/>
      <c r="C111" s="124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</row>
    <row r="112" spans="2:16">
      <c r="B112" s="124"/>
      <c r="C112" s="124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</row>
    <row r="113" spans="2:16">
      <c r="B113" s="124"/>
      <c r="C113" s="124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</row>
    <row r="114" spans="2:16">
      <c r="B114" s="124"/>
      <c r="C114" s="124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</row>
    <row r="115" spans="2:16">
      <c r="B115" s="124"/>
      <c r="C115" s="124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</row>
    <row r="116" spans="2:16">
      <c r="B116" s="124"/>
      <c r="C116" s="124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</row>
    <row r="117" spans="2:16">
      <c r="B117" s="124"/>
      <c r="C117" s="124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</row>
    <row r="118" spans="2:16">
      <c r="B118" s="124"/>
      <c r="C118" s="124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</row>
    <row r="119" spans="2:16">
      <c r="B119" s="124"/>
      <c r="C119" s="124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</row>
    <row r="120" spans="2:16">
      <c r="B120" s="124"/>
      <c r="C120" s="124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</row>
    <row r="121" spans="2:16">
      <c r="B121" s="124"/>
      <c r="C121" s="124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</row>
    <row r="122" spans="2:16">
      <c r="B122" s="124"/>
      <c r="C122" s="124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</row>
    <row r="123" spans="2:16">
      <c r="B123" s="124"/>
      <c r="C123" s="124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</row>
    <row r="124" spans="2:16">
      <c r="B124" s="124"/>
      <c r="C124" s="124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</row>
    <row r="125" spans="2:16">
      <c r="B125" s="124"/>
      <c r="C125" s="124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</row>
    <row r="126" spans="2:16">
      <c r="B126" s="124"/>
      <c r="C126" s="124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</row>
    <row r="127" spans="2:16">
      <c r="B127" s="124"/>
      <c r="C127" s="124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</row>
    <row r="128" spans="2:16">
      <c r="B128" s="124"/>
      <c r="C128" s="124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</row>
    <row r="129" spans="2:16">
      <c r="B129" s="124"/>
      <c r="C129" s="124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</row>
    <row r="130" spans="2:16">
      <c r="B130" s="124"/>
      <c r="C130" s="124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</row>
    <row r="131" spans="2:16">
      <c r="B131" s="124"/>
      <c r="C131" s="124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</row>
    <row r="132" spans="2:16">
      <c r="B132" s="124"/>
      <c r="C132" s="124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</row>
    <row r="133" spans="2:16">
      <c r="B133" s="124"/>
      <c r="C133" s="124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</row>
    <row r="134" spans="2:16">
      <c r="B134" s="124"/>
      <c r="C134" s="124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</row>
    <row r="135" spans="2:16">
      <c r="B135" s="124"/>
      <c r="C135" s="124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</row>
    <row r="136" spans="2:16">
      <c r="B136" s="124"/>
      <c r="C136" s="124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</row>
    <row r="137" spans="2:16">
      <c r="B137" s="124"/>
      <c r="C137" s="124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</row>
    <row r="138" spans="2:16">
      <c r="B138" s="124"/>
      <c r="C138" s="124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  <c r="P138" s="125"/>
    </row>
    <row r="139" spans="2:16">
      <c r="B139" s="124"/>
      <c r="C139" s="124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  <c r="P139" s="125"/>
    </row>
    <row r="140" spans="2:16">
      <c r="B140" s="124"/>
      <c r="C140" s="124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</row>
    <row r="141" spans="2:16">
      <c r="B141" s="124"/>
      <c r="C141" s="124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  <c r="P141" s="125"/>
    </row>
    <row r="142" spans="2:16">
      <c r="B142" s="124"/>
      <c r="C142" s="124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</row>
    <row r="143" spans="2:16">
      <c r="B143" s="124"/>
      <c r="C143" s="124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</row>
    <row r="144" spans="2:16">
      <c r="B144" s="124"/>
      <c r="C144" s="124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  <c r="P144" s="125"/>
    </row>
    <row r="145" spans="2:16">
      <c r="B145" s="124"/>
      <c r="C145" s="124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</row>
    <row r="146" spans="2:16">
      <c r="B146" s="124"/>
      <c r="C146" s="124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</row>
    <row r="147" spans="2:16">
      <c r="B147" s="124"/>
      <c r="C147" s="124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</row>
    <row r="148" spans="2:16">
      <c r="B148" s="124"/>
      <c r="C148" s="124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</row>
    <row r="149" spans="2:16">
      <c r="B149" s="124"/>
      <c r="C149" s="124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  <c r="P149" s="125"/>
    </row>
    <row r="150" spans="2:16">
      <c r="B150" s="124"/>
      <c r="C150" s="124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</row>
    <row r="151" spans="2:16">
      <c r="B151" s="124"/>
      <c r="C151" s="124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  <c r="P151" s="125"/>
    </row>
    <row r="152" spans="2:16">
      <c r="B152" s="124"/>
      <c r="C152" s="124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</row>
    <row r="153" spans="2:16">
      <c r="B153" s="124"/>
      <c r="C153" s="124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</row>
    <row r="154" spans="2:16">
      <c r="B154" s="124"/>
      <c r="C154" s="124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</row>
    <row r="155" spans="2:16">
      <c r="B155" s="124"/>
      <c r="C155" s="124"/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  <c r="N155" s="125"/>
      <c r="O155" s="125"/>
      <c r="P155" s="125"/>
    </row>
    <row r="156" spans="2:16">
      <c r="B156" s="124"/>
      <c r="C156" s="124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</row>
    <row r="157" spans="2:16">
      <c r="B157" s="124"/>
      <c r="C157" s="124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  <c r="O157" s="125"/>
      <c r="P157" s="125"/>
    </row>
    <row r="158" spans="2:16">
      <c r="B158" s="124"/>
      <c r="C158" s="124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  <c r="P158" s="125"/>
    </row>
    <row r="159" spans="2:16">
      <c r="B159" s="124"/>
      <c r="C159" s="124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  <c r="P159" s="125"/>
    </row>
    <row r="160" spans="2:16">
      <c r="B160" s="124"/>
      <c r="C160" s="124"/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  <c r="N160" s="125"/>
      <c r="O160" s="125"/>
      <c r="P160" s="125"/>
    </row>
    <row r="161" spans="2:16">
      <c r="B161" s="124"/>
      <c r="C161" s="124"/>
      <c r="D161" s="125"/>
      <c r="E161" s="125"/>
      <c r="F161" s="125"/>
      <c r="G161" s="125"/>
      <c r="H161" s="125"/>
      <c r="I161" s="125"/>
      <c r="J161" s="125"/>
      <c r="K161" s="125"/>
      <c r="L161" s="125"/>
      <c r="M161" s="125"/>
      <c r="N161" s="125"/>
      <c r="O161" s="125"/>
      <c r="P161" s="125"/>
    </row>
    <row r="162" spans="2:16">
      <c r="B162" s="124"/>
      <c r="C162" s="124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  <c r="P162" s="125"/>
    </row>
    <row r="163" spans="2:16">
      <c r="B163" s="124"/>
      <c r="C163" s="124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  <c r="O163" s="125"/>
      <c r="P163" s="125"/>
    </row>
    <row r="164" spans="2:16">
      <c r="B164" s="124"/>
      <c r="C164" s="124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  <c r="P164" s="125"/>
    </row>
    <row r="165" spans="2:16">
      <c r="B165" s="124"/>
      <c r="C165" s="124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</row>
    <row r="166" spans="2:16">
      <c r="B166" s="124"/>
      <c r="C166" s="124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  <c r="O166" s="125"/>
      <c r="P166" s="125"/>
    </row>
    <row r="167" spans="2:16">
      <c r="B167" s="124"/>
      <c r="C167" s="124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  <c r="N167" s="125"/>
      <c r="O167" s="125"/>
      <c r="P167" s="125"/>
    </row>
    <row r="168" spans="2:16">
      <c r="B168" s="124"/>
      <c r="C168" s="124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  <c r="O168" s="125"/>
      <c r="P168" s="125"/>
    </row>
    <row r="169" spans="2:16">
      <c r="B169" s="124"/>
      <c r="C169" s="124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  <c r="O169" s="125"/>
      <c r="P169" s="125"/>
    </row>
    <row r="170" spans="2:16">
      <c r="B170" s="124"/>
      <c r="C170" s="124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  <c r="P170" s="125"/>
    </row>
    <row r="171" spans="2:16">
      <c r="B171" s="124"/>
      <c r="C171" s="124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  <c r="O171" s="125"/>
      <c r="P171" s="125"/>
    </row>
    <row r="172" spans="2:16">
      <c r="B172" s="124"/>
      <c r="C172" s="124"/>
      <c r="D172" s="125"/>
      <c r="E172" s="125"/>
      <c r="F172" s="125"/>
      <c r="G172" s="125"/>
      <c r="H172" s="125"/>
      <c r="I172" s="125"/>
      <c r="J172" s="125"/>
      <c r="K172" s="125"/>
      <c r="L172" s="125"/>
      <c r="M172" s="125"/>
      <c r="N172" s="125"/>
      <c r="O172" s="125"/>
      <c r="P172" s="125"/>
    </row>
    <row r="173" spans="2:16">
      <c r="B173" s="124"/>
      <c r="C173" s="124"/>
      <c r="D173" s="125"/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  <c r="O173" s="125"/>
      <c r="P173" s="125"/>
    </row>
    <row r="174" spans="2:16">
      <c r="B174" s="124"/>
      <c r="C174" s="124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  <c r="O174" s="125"/>
      <c r="P174" s="125"/>
    </row>
    <row r="175" spans="2:16">
      <c r="B175" s="124"/>
      <c r="C175" s="124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  <c r="P175" s="125"/>
    </row>
    <row r="176" spans="2:16">
      <c r="B176" s="124"/>
      <c r="C176" s="124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  <c r="O176" s="125"/>
      <c r="P176" s="125"/>
    </row>
    <row r="177" spans="2:16">
      <c r="B177" s="124"/>
      <c r="C177" s="124"/>
      <c r="D177" s="125"/>
      <c r="E177" s="125"/>
      <c r="F177" s="125"/>
      <c r="G177" s="125"/>
      <c r="H177" s="125"/>
      <c r="I177" s="125"/>
      <c r="J177" s="125"/>
      <c r="K177" s="125"/>
      <c r="L177" s="125"/>
      <c r="M177" s="125"/>
      <c r="N177" s="125"/>
      <c r="O177" s="125"/>
      <c r="P177" s="125"/>
    </row>
    <row r="178" spans="2:16">
      <c r="B178" s="124"/>
      <c r="C178" s="124"/>
      <c r="D178" s="125"/>
      <c r="E178" s="125"/>
      <c r="F178" s="125"/>
      <c r="G178" s="125"/>
      <c r="H178" s="125"/>
      <c r="I178" s="125"/>
      <c r="J178" s="125"/>
      <c r="K178" s="125"/>
      <c r="L178" s="125"/>
      <c r="M178" s="125"/>
      <c r="N178" s="125"/>
      <c r="O178" s="125"/>
      <c r="P178" s="125"/>
    </row>
    <row r="179" spans="2:16">
      <c r="B179" s="124"/>
      <c r="C179" s="124"/>
      <c r="D179" s="125"/>
      <c r="E179" s="125"/>
      <c r="F179" s="125"/>
      <c r="G179" s="125"/>
      <c r="H179" s="125"/>
      <c r="I179" s="125"/>
      <c r="J179" s="125"/>
      <c r="K179" s="125"/>
      <c r="L179" s="125"/>
      <c r="M179" s="125"/>
      <c r="N179" s="125"/>
      <c r="O179" s="125"/>
      <c r="P179" s="125"/>
    </row>
    <row r="180" spans="2:16">
      <c r="B180" s="124"/>
      <c r="C180" s="124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  <c r="O180" s="125"/>
      <c r="P180" s="125"/>
    </row>
    <row r="181" spans="2:16">
      <c r="B181" s="124"/>
      <c r="C181" s="124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  <c r="O181" s="125"/>
      <c r="P181" s="125"/>
    </row>
    <row r="182" spans="2:16">
      <c r="B182" s="124"/>
      <c r="C182" s="124"/>
      <c r="D182" s="125"/>
      <c r="E182" s="125"/>
      <c r="F182" s="125"/>
      <c r="G182" s="125"/>
      <c r="H182" s="125"/>
      <c r="I182" s="125"/>
      <c r="J182" s="125"/>
      <c r="K182" s="125"/>
      <c r="L182" s="125"/>
      <c r="M182" s="125"/>
      <c r="N182" s="125"/>
      <c r="O182" s="125"/>
      <c r="P182" s="125"/>
    </row>
    <row r="183" spans="2:16">
      <c r="B183" s="124"/>
      <c r="C183" s="124"/>
      <c r="D183" s="125"/>
      <c r="E183" s="125"/>
      <c r="F183" s="125"/>
      <c r="G183" s="125"/>
      <c r="H183" s="125"/>
      <c r="I183" s="125"/>
      <c r="J183" s="125"/>
      <c r="K183" s="125"/>
      <c r="L183" s="125"/>
      <c r="M183" s="125"/>
      <c r="N183" s="125"/>
      <c r="O183" s="125"/>
      <c r="P183" s="125"/>
    </row>
    <row r="184" spans="2:16">
      <c r="B184" s="124"/>
      <c r="C184" s="124"/>
      <c r="D184" s="125"/>
      <c r="E184" s="125"/>
      <c r="F184" s="125"/>
      <c r="G184" s="125"/>
      <c r="H184" s="125"/>
      <c r="I184" s="125"/>
      <c r="J184" s="125"/>
      <c r="K184" s="125"/>
      <c r="L184" s="125"/>
      <c r="M184" s="125"/>
      <c r="N184" s="125"/>
      <c r="O184" s="125"/>
      <c r="P184" s="125"/>
    </row>
    <row r="185" spans="2:16">
      <c r="B185" s="124"/>
      <c r="C185" s="124"/>
      <c r="D185" s="125"/>
      <c r="E185" s="125"/>
      <c r="F185" s="125"/>
      <c r="G185" s="125"/>
      <c r="H185" s="125"/>
      <c r="I185" s="125"/>
      <c r="J185" s="125"/>
      <c r="K185" s="125"/>
      <c r="L185" s="125"/>
      <c r="M185" s="125"/>
      <c r="N185" s="125"/>
      <c r="O185" s="125"/>
      <c r="P185" s="125"/>
    </row>
    <row r="186" spans="2:16">
      <c r="B186" s="124"/>
      <c r="C186" s="124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  <c r="P186" s="125"/>
    </row>
    <row r="187" spans="2:16">
      <c r="B187" s="124"/>
      <c r="C187" s="124"/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  <c r="N187" s="125"/>
      <c r="O187" s="125"/>
      <c r="P187" s="125"/>
    </row>
    <row r="188" spans="2:16">
      <c r="B188" s="124"/>
      <c r="C188" s="124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  <c r="P188" s="125"/>
    </row>
    <row r="189" spans="2:16">
      <c r="B189" s="124"/>
      <c r="C189" s="124"/>
      <c r="D189" s="125"/>
      <c r="E189" s="125"/>
      <c r="F189" s="125"/>
      <c r="G189" s="125"/>
      <c r="H189" s="125"/>
      <c r="I189" s="125"/>
      <c r="J189" s="125"/>
      <c r="K189" s="125"/>
      <c r="L189" s="125"/>
      <c r="M189" s="125"/>
      <c r="N189" s="125"/>
      <c r="O189" s="125"/>
      <c r="P189" s="125"/>
    </row>
    <row r="190" spans="2:16">
      <c r="B190" s="124"/>
      <c r="C190" s="124"/>
      <c r="D190" s="125"/>
      <c r="E190" s="125"/>
      <c r="F190" s="125"/>
      <c r="G190" s="125"/>
      <c r="H190" s="125"/>
      <c r="I190" s="125"/>
      <c r="J190" s="125"/>
      <c r="K190" s="125"/>
      <c r="L190" s="125"/>
      <c r="M190" s="125"/>
      <c r="N190" s="125"/>
      <c r="O190" s="125"/>
      <c r="P190" s="125"/>
    </row>
    <row r="191" spans="2:16">
      <c r="B191" s="124"/>
      <c r="C191" s="124"/>
      <c r="D191" s="125"/>
      <c r="E191" s="125"/>
      <c r="F191" s="125"/>
      <c r="G191" s="125"/>
      <c r="H191" s="125"/>
      <c r="I191" s="125"/>
      <c r="J191" s="125"/>
      <c r="K191" s="125"/>
      <c r="L191" s="125"/>
      <c r="M191" s="125"/>
      <c r="N191" s="125"/>
      <c r="O191" s="125"/>
      <c r="P191" s="125"/>
    </row>
    <row r="192" spans="2:16">
      <c r="B192" s="124"/>
      <c r="C192" s="124"/>
      <c r="D192" s="125"/>
      <c r="E192" s="125"/>
      <c r="F192" s="125"/>
      <c r="G192" s="125"/>
      <c r="H192" s="125"/>
      <c r="I192" s="125"/>
      <c r="J192" s="125"/>
      <c r="K192" s="125"/>
      <c r="L192" s="125"/>
      <c r="M192" s="125"/>
      <c r="N192" s="125"/>
      <c r="O192" s="125"/>
      <c r="P192" s="125"/>
    </row>
    <row r="193" spans="2:16">
      <c r="B193" s="124"/>
      <c r="C193" s="124"/>
      <c r="D193" s="125"/>
      <c r="E193" s="125"/>
      <c r="F193" s="125"/>
      <c r="G193" s="125"/>
      <c r="H193" s="125"/>
      <c r="I193" s="125"/>
      <c r="J193" s="125"/>
      <c r="K193" s="125"/>
      <c r="L193" s="125"/>
      <c r="M193" s="125"/>
      <c r="N193" s="125"/>
      <c r="O193" s="125"/>
      <c r="P193" s="125"/>
    </row>
    <row r="194" spans="2:16">
      <c r="B194" s="124"/>
      <c r="C194" s="124"/>
      <c r="D194" s="125"/>
      <c r="E194" s="125"/>
      <c r="F194" s="125"/>
      <c r="G194" s="125"/>
      <c r="H194" s="125"/>
      <c r="I194" s="125"/>
      <c r="J194" s="125"/>
      <c r="K194" s="125"/>
      <c r="L194" s="125"/>
      <c r="M194" s="125"/>
      <c r="N194" s="125"/>
      <c r="O194" s="125"/>
      <c r="P194" s="125"/>
    </row>
    <row r="195" spans="2:16">
      <c r="B195" s="124"/>
      <c r="C195" s="124"/>
      <c r="D195" s="125"/>
      <c r="E195" s="125"/>
      <c r="F195" s="125"/>
      <c r="G195" s="125"/>
      <c r="H195" s="125"/>
      <c r="I195" s="125"/>
      <c r="J195" s="125"/>
      <c r="K195" s="125"/>
      <c r="L195" s="125"/>
      <c r="M195" s="125"/>
      <c r="N195" s="125"/>
      <c r="O195" s="125"/>
      <c r="P195" s="125"/>
    </row>
    <row r="196" spans="2:16">
      <c r="B196" s="124"/>
      <c r="C196" s="124"/>
      <c r="D196" s="125"/>
      <c r="E196" s="125"/>
      <c r="F196" s="125"/>
      <c r="G196" s="125"/>
      <c r="H196" s="125"/>
      <c r="I196" s="125"/>
      <c r="J196" s="125"/>
      <c r="K196" s="125"/>
      <c r="L196" s="125"/>
      <c r="M196" s="125"/>
      <c r="N196" s="125"/>
      <c r="O196" s="125"/>
      <c r="P196" s="125"/>
    </row>
    <row r="197" spans="2:16">
      <c r="B197" s="124"/>
      <c r="C197" s="124"/>
      <c r="D197" s="125"/>
      <c r="E197" s="125"/>
      <c r="F197" s="125"/>
      <c r="G197" s="125"/>
      <c r="H197" s="125"/>
      <c r="I197" s="125"/>
      <c r="J197" s="125"/>
      <c r="K197" s="125"/>
      <c r="L197" s="125"/>
      <c r="M197" s="125"/>
      <c r="N197" s="125"/>
      <c r="O197" s="125"/>
      <c r="P197" s="125"/>
    </row>
    <row r="198" spans="2:16">
      <c r="B198" s="124"/>
      <c r="C198" s="124"/>
      <c r="D198" s="125"/>
      <c r="E198" s="125"/>
      <c r="F198" s="125"/>
      <c r="G198" s="125"/>
      <c r="H198" s="125"/>
      <c r="I198" s="125"/>
      <c r="J198" s="125"/>
      <c r="K198" s="125"/>
      <c r="L198" s="125"/>
      <c r="M198" s="125"/>
      <c r="N198" s="125"/>
      <c r="O198" s="125"/>
      <c r="P198" s="125"/>
    </row>
    <row r="199" spans="2:16">
      <c r="B199" s="124"/>
      <c r="C199" s="124"/>
      <c r="D199" s="125"/>
      <c r="E199" s="125"/>
      <c r="F199" s="125"/>
      <c r="G199" s="125"/>
      <c r="H199" s="125"/>
      <c r="I199" s="125"/>
      <c r="J199" s="125"/>
      <c r="K199" s="125"/>
      <c r="L199" s="125"/>
      <c r="M199" s="125"/>
      <c r="N199" s="125"/>
      <c r="O199" s="125"/>
      <c r="P199" s="125"/>
    </row>
    <row r="200" spans="2:16">
      <c r="B200" s="124"/>
      <c r="C200" s="124"/>
      <c r="D200" s="125"/>
      <c r="E200" s="125"/>
      <c r="F200" s="125"/>
      <c r="G200" s="125"/>
      <c r="H200" s="125"/>
      <c r="I200" s="125"/>
      <c r="J200" s="125"/>
      <c r="K200" s="125"/>
      <c r="L200" s="125"/>
      <c r="M200" s="125"/>
      <c r="N200" s="125"/>
      <c r="O200" s="125"/>
      <c r="P200" s="125"/>
    </row>
    <row r="201" spans="2:16">
      <c r="B201" s="124"/>
      <c r="C201" s="124"/>
      <c r="D201" s="125"/>
      <c r="E201" s="125"/>
      <c r="F201" s="125"/>
      <c r="G201" s="125"/>
      <c r="H201" s="125"/>
      <c r="I201" s="125"/>
      <c r="J201" s="125"/>
      <c r="K201" s="125"/>
      <c r="L201" s="125"/>
      <c r="M201" s="125"/>
      <c r="N201" s="125"/>
      <c r="O201" s="125"/>
      <c r="P201" s="125"/>
    </row>
    <row r="202" spans="2:16">
      <c r="B202" s="124"/>
      <c r="C202" s="124"/>
      <c r="D202" s="125"/>
      <c r="E202" s="125"/>
      <c r="F202" s="125"/>
      <c r="G202" s="125"/>
      <c r="H202" s="125"/>
      <c r="I202" s="125"/>
      <c r="J202" s="125"/>
      <c r="K202" s="125"/>
      <c r="L202" s="125"/>
      <c r="M202" s="125"/>
      <c r="N202" s="125"/>
      <c r="O202" s="125"/>
      <c r="P202" s="125"/>
    </row>
    <row r="203" spans="2:16">
      <c r="B203" s="124"/>
      <c r="C203" s="124"/>
      <c r="D203" s="125"/>
      <c r="E203" s="125"/>
      <c r="F203" s="125"/>
      <c r="G203" s="125"/>
      <c r="H203" s="125"/>
      <c r="I203" s="125"/>
      <c r="J203" s="125"/>
      <c r="K203" s="125"/>
      <c r="L203" s="125"/>
      <c r="M203" s="125"/>
      <c r="N203" s="125"/>
      <c r="O203" s="125"/>
      <c r="P203" s="125"/>
    </row>
    <row r="204" spans="2:16">
      <c r="B204" s="124"/>
      <c r="C204" s="124"/>
      <c r="D204" s="125"/>
      <c r="E204" s="125"/>
      <c r="F204" s="125"/>
      <c r="G204" s="125"/>
      <c r="H204" s="125"/>
      <c r="I204" s="125"/>
      <c r="J204" s="125"/>
      <c r="K204" s="125"/>
      <c r="L204" s="125"/>
      <c r="M204" s="125"/>
      <c r="N204" s="125"/>
      <c r="O204" s="125"/>
      <c r="P204" s="125"/>
    </row>
    <row r="205" spans="2:16">
      <c r="B205" s="124"/>
      <c r="C205" s="124"/>
      <c r="D205" s="125"/>
      <c r="E205" s="125"/>
      <c r="F205" s="125"/>
      <c r="G205" s="125"/>
      <c r="H205" s="125"/>
      <c r="I205" s="125"/>
      <c r="J205" s="125"/>
      <c r="K205" s="125"/>
      <c r="L205" s="125"/>
      <c r="M205" s="125"/>
      <c r="N205" s="125"/>
      <c r="O205" s="125"/>
      <c r="P205" s="125"/>
    </row>
    <row r="206" spans="2:16">
      <c r="B206" s="124"/>
      <c r="C206" s="124"/>
      <c r="D206" s="125"/>
      <c r="E206" s="125"/>
      <c r="F206" s="125"/>
      <c r="G206" s="125"/>
      <c r="H206" s="125"/>
      <c r="I206" s="125"/>
      <c r="J206" s="125"/>
      <c r="K206" s="125"/>
      <c r="L206" s="125"/>
      <c r="M206" s="125"/>
      <c r="N206" s="125"/>
      <c r="O206" s="125"/>
      <c r="P206" s="125"/>
    </row>
    <row r="207" spans="2:16">
      <c r="B207" s="124"/>
      <c r="C207" s="124"/>
      <c r="D207" s="125"/>
      <c r="E207" s="125"/>
      <c r="F207" s="125"/>
      <c r="G207" s="125"/>
      <c r="H207" s="125"/>
      <c r="I207" s="125"/>
      <c r="J207" s="125"/>
      <c r="K207" s="125"/>
      <c r="L207" s="125"/>
      <c r="M207" s="125"/>
      <c r="N207" s="125"/>
      <c r="O207" s="125"/>
      <c r="P207" s="125"/>
    </row>
    <row r="208" spans="2:16">
      <c r="B208" s="124"/>
      <c r="C208" s="124"/>
      <c r="D208" s="125"/>
      <c r="E208" s="125"/>
      <c r="F208" s="125"/>
      <c r="G208" s="125"/>
      <c r="H208" s="125"/>
      <c r="I208" s="125"/>
      <c r="J208" s="125"/>
      <c r="K208" s="125"/>
      <c r="L208" s="125"/>
      <c r="M208" s="125"/>
      <c r="N208" s="125"/>
      <c r="O208" s="125"/>
      <c r="P208" s="125"/>
    </row>
    <row r="209" spans="2:16">
      <c r="B209" s="124"/>
      <c r="C209" s="124"/>
      <c r="D209" s="125"/>
      <c r="E209" s="125"/>
      <c r="F209" s="125"/>
      <c r="G209" s="125"/>
      <c r="H209" s="125"/>
      <c r="I209" s="125"/>
      <c r="J209" s="125"/>
      <c r="K209" s="125"/>
      <c r="L209" s="125"/>
      <c r="M209" s="125"/>
      <c r="N209" s="125"/>
      <c r="O209" s="125"/>
      <c r="P209" s="125"/>
    </row>
    <row r="210" spans="2:16">
      <c r="B210" s="124"/>
      <c r="C210" s="124"/>
      <c r="D210" s="125"/>
      <c r="E210" s="125"/>
      <c r="F210" s="125"/>
      <c r="G210" s="125"/>
      <c r="H210" s="125"/>
      <c r="I210" s="125"/>
      <c r="J210" s="125"/>
      <c r="K210" s="125"/>
      <c r="L210" s="125"/>
      <c r="M210" s="125"/>
      <c r="N210" s="125"/>
      <c r="O210" s="125"/>
      <c r="P210" s="125"/>
    </row>
    <row r="211" spans="2:16">
      <c r="B211" s="124"/>
      <c r="C211" s="124"/>
      <c r="D211" s="125"/>
      <c r="E211" s="125"/>
      <c r="F211" s="125"/>
      <c r="G211" s="125"/>
      <c r="H211" s="125"/>
      <c r="I211" s="125"/>
      <c r="J211" s="125"/>
      <c r="K211" s="125"/>
      <c r="L211" s="125"/>
      <c r="M211" s="125"/>
      <c r="N211" s="125"/>
      <c r="O211" s="125"/>
      <c r="P211" s="125"/>
    </row>
    <row r="212" spans="2:16">
      <c r="B212" s="124"/>
      <c r="C212" s="124"/>
      <c r="D212" s="125"/>
      <c r="E212" s="125"/>
      <c r="F212" s="125"/>
      <c r="G212" s="125"/>
      <c r="H212" s="125"/>
      <c r="I212" s="125"/>
      <c r="J212" s="125"/>
      <c r="K212" s="125"/>
      <c r="L212" s="125"/>
      <c r="M212" s="125"/>
      <c r="N212" s="125"/>
      <c r="O212" s="125"/>
      <c r="P212" s="125"/>
    </row>
    <row r="213" spans="2:16">
      <c r="B213" s="124"/>
      <c r="C213" s="124"/>
      <c r="D213" s="125"/>
      <c r="E213" s="125"/>
      <c r="F213" s="125"/>
      <c r="G213" s="125"/>
      <c r="H213" s="125"/>
      <c r="I213" s="125"/>
      <c r="J213" s="125"/>
      <c r="K213" s="125"/>
      <c r="L213" s="125"/>
      <c r="M213" s="125"/>
      <c r="N213" s="125"/>
      <c r="O213" s="125"/>
      <c r="P213" s="125"/>
    </row>
    <row r="214" spans="2:16">
      <c r="B214" s="124"/>
      <c r="C214" s="124"/>
      <c r="D214" s="125"/>
      <c r="E214" s="125"/>
      <c r="F214" s="125"/>
      <c r="G214" s="125"/>
      <c r="H214" s="125"/>
      <c r="I214" s="125"/>
      <c r="J214" s="125"/>
      <c r="K214" s="125"/>
      <c r="L214" s="125"/>
      <c r="M214" s="125"/>
      <c r="N214" s="125"/>
      <c r="O214" s="125"/>
      <c r="P214" s="125"/>
    </row>
    <row r="215" spans="2:16">
      <c r="B215" s="124"/>
      <c r="C215" s="124"/>
      <c r="D215" s="125"/>
      <c r="E215" s="125"/>
      <c r="F215" s="125"/>
      <c r="G215" s="125"/>
      <c r="H215" s="125"/>
      <c r="I215" s="125"/>
      <c r="J215" s="125"/>
      <c r="K215" s="125"/>
      <c r="L215" s="125"/>
      <c r="M215" s="125"/>
      <c r="N215" s="125"/>
      <c r="O215" s="125"/>
      <c r="P215" s="125"/>
    </row>
    <row r="216" spans="2:16">
      <c r="B216" s="124"/>
      <c r="C216" s="124"/>
      <c r="D216" s="125"/>
      <c r="E216" s="125"/>
      <c r="F216" s="125"/>
      <c r="G216" s="125"/>
      <c r="H216" s="125"/>
      <c r="I216" s="125"/>
      <c r="J216" s="125"/>
      <c r="K216" s="125"/>
      <c r="L216" s="125"/>
      <c r="M216" s="125"/>
      <c r="N216" s="125"/>
      <c r="O216" s="125"/>
      <c r="P216" s="125"/>
    </row>
    <row r="217" spans="2:16">
      <c r="B217" s="124"/>
      <c r="C217" s="124"/>
      <c r="D217" s="125"/>
      <c r="E217" s="125"/>
      <c r="F217" s="125"/>
      <c r="G217" s="125"/>
      <c r="H217" s="125"/>
      <c r="I217" s="125"/>
      <c r="J217" s="125"/>
      <c r="K217" s="125"/>
      <c r="L217" s="125"/>
      <c r="M217" s="125"/>
      <c r="N217" s="125"/>
      <c r="O217" s="125"/>
      <c r="P217" s="125"/>
    </row>
    <row r="218" spans="2:16">
      <c r="B218" s="124"/>
      <c r="C218" s="124"/>
      <c r="D218" s="125"/>
      <c r="E218" s="125"/>
      <c r="F218" s="125"/>
      <c r="G218" s="125"/>
      <c r="H218" s="125"/>
      <c r="I218" s="125"/>
      <c r="J218" s="125"/>
      <c r="K218" s="125"/>
      <c r="L218" s="125"/>
      <c r="M218" s="125"/>
      <c r="N218" s="125"/>
      <c r="O218" s="125"/>
      <c r="P218" s="125"/>
    </row>
    <row r="219" spans="2:16">
      <c r="B219" s="124"/>
      <c r="C219" s="124"/>
      <c r="D219" s="125"/>
      <c r="E219" s="125"/>
      <c r="F219" s="125"/>
      <c r="G219" s="125"/>
      <c r="H219" s="125"/>
      <c r="I219" s="125"/>
      <c r="J219" s="125"/>
      <c r="K219" s="125"/>
      <c r="L219" s="125"/>
      <c r="M219" s="125"/>
      <c r="N219" s="125"/>
      <c r="O219" s="125"/>
      <c r="P219" s="125"/>
    </row>
    <row r="220" spans="2:16">
      <c r="B220" s="124"/>
      <c r="C220" s="124"/>
      <c r="D220" s="125"/>
      <c r="E220" s="125"/>
      <c r="F220" s="125"/>
      <c r="G220" s="125"/>
      <c r="H220" s="125"/>
      <c r="I220" s="125"/>
      <c r="J220" s="125"/>
      <c r="K220" s="125"/>
      <c r="L220" s="125"/>
      <c r="M220" s="125"/>
      <c r="N220" s="125"/>
      <c r="O220" s="125"/>
      <c r="P220" s="125"/>
    </row>
    <row r="221" spans="2:16">
      <c r="B221" s="124"/>
      <c r="C221" s="124"/>
      <c r="D221" s="125"/>
      <c r="E221" s="125"/>
      <c r="F221" s="125"/>
      <c r="G221" s="125"/>
      <c r="H221" s="125"/>
      <c r="I221" s="125"/>
      <c r="J221" s="125"/>
      <c r="K221" s="125"/>
      <c r="L221" s="125"/>
      <c r="M221" s="125"/>
      <c r="N221" s="125"/>
      <c r="O221" s="125"/>
      <c r="P221" s="125"/>
    </row>
    <row r="222" spans="2:16">
      <c r="B222" s="124"/>
      <c r="C222" s="124"/>
      <c r="D222" s="125"/>
      <c r="E222" s="125"/>
      <c r="F222" s="125"/>
      <c r="G222" s="125"/>
      <c r="H222" s="125"/>
      <c r="I222" s="125"/>
      <c r="J222" s="125"/>
      <c r="K222" s="125"/>
      <c r="L222" s="125"/>
      <c r="M222" s="125"/>
      <c r="N222" s="125"/>
      <c r="O222" s="125"/>
      <c r="P222" s="125"/>
    </row>
    <row r="223" spans="2:16">
      <c r="B223" s="124"/>
      <c r="C223" s="124"/>
      <c r="D223" s="125"/>
      <c r="E223" s="125"/>
      <c r="F223" s="125"/>
      <c r="G223" s="125"/>
      <c r="H223" s="125"/>
      <c r="I223" s="125"/>
      <c r="J223" s="125"/>
      <c r="K223" s="125"/>
      <c r="L223" s="125"/>
      <c r="M223" s="125"/>
      <c r="N223" s="125"/>
      <c r="O223" s="125"/>
      <c r="P223" s="125"/>
    </row>
    <row r="224" spans="2:16">
      <c r="B224" s="124"/>
      <c r="C224" s="124"/>
      <c r="D224" s="125"/>
      <c r="E224" s="125"/>
      <c r="F224" s="125"/>
      <c r="G224" s="125"/>
      <c r="H224" s="125"/>
      <c r="I224" s="125"/>
      <c r="J224" s="125"/>
      <c r="K224" s="125"/>
      <c r="L224" s="125"/>
      <c r="M224" s="125"/>
      <c r="N224" s="125"/>
      <c r="O224" s="125"/>
      <c r="P224" s="125"/>
    </row>
    <row r="225" spans="2:16">
      <c r="B225" s="124"/>
      <c r="C225" s="124"/>
      <c r="D225" s="125"/>
      <c r="E225" s="125"/>
      <c r="F225" s="125"/>
      <c r="G225" s="125"/>
      <c r="H225" s="125"/>
      <c r="I225" s="125"/>
      <c r="J225" s="125"/>
      <c r="K225" s="125"/>
      <c r="L225" s="125"/>
      <c r="M225" s="125"/>
      <c r="N225" s="125"/>
      <c r="O225" s="125"/>
      <c r="P225" s="125"/>
    </row>
    <row r="226" spans="2:16">
      <c r="B226" s="124"/>
      <c r="C226" s="124"/>
      <c r="D226" s="125"/>
      <c r="E226" s="125"/>
      <c r="F226" s="125"/>
      <c r="G226" s="125"/>
      <c r="H226" s="125"/>
      <c r="I226" s="125"/>
      <c r="J226" s="125"/>
      <c r="K226" s="125"/>
      <c r="L226" s="125"/>
      <c r="M226" s="125"/>
      <c r="N226" s="125"/>
      <c r="O226" s="125"/>
      <c r="P226" s="125"/>
    </row>
    <row r="227" spans="2:16">
      <c r="B227" s="124"/>
      <c r="C227" s="124"/>
      <c r="D227" s="125"/>
      <c r="E227" s="125"/>
      <c r="F227" s="125"/>
      <c r="G227" s="125"/>
      <c r="H227" s="125"/>
      <c r="I227" s="125"/>
      <c r="J227" s="125"/>
      <c r="K227" s="125"/>
      <c r="L227" s="125"/>
      <c r="M227" s="125"/>
      <c r="N227" s="125"/>
      <c r="O227" s="125"/>
      <c r="P227" s="125"/>
    </row>
    <row r="228" spans="2:16">
      <c r="B228" s="124"/>
      <c r="C228" s="124"/>
      <c r="D228" s="125"/>
      <c r="E228" s="125"/>
      <c r="F228" s="125"/>
      <c r="G228" s="125"/>
      <c r="H228" s="125"/>
      <c r="I228" s="125"/>
      <c r="J228" s="125"/>
      <c r="K228" s="125"/>
      <c r="L228" s="125"/>
      <c r="M228" s="125"/>
      <c r="N228" s="125"/>
      <c r="O228" s="125"/>
      <c r="P228" s="125"/>
    </row>
    <row r="229" spans="2:16">
      <c r="B229" s="124"/>
      <c r="C229" s="124"/>
      <c r="D229" s="125"/>
      <c r="E229" s="125"/>
      <c r="F229" s="125"/>
      <c r="G229" s="125"/>
      <c r="H229" s="125"/>
      <c r="I229" s="125"/>
      <c r="J229" s="125"/>
      <c r="K229" s="125"/>
      <c r="L229" s="125"/>
      <c r="M229" s="125"/>
      <c r="N229" s="125"/>
      <c r="O229" s="125"/>
      <c r="P229" s="125"/>
    </row>
    <row r="230" spans="2:16">
      <c r="B230" s="124"/>
      <c r="C230" s="124"/>
      <c r="D230" s="125"/>
      <c r="E230" s="125"/>
      <c r="F230" s="125"/>
      <c r="G230" s="125"/>
      <c r="H230" s="125"/>
      <c r="I230" s="125"/>
      <c r="J230" s="125"/>
      <c r="K230" s="125"/>
      <c r="L230" s="125"/>
      <c r="M230" s="125"/>
      <c r="N230" s="125"/>
      <c r="O230" s="125"/>
      <c r="P230" s="125"/>
    </row>
    <row r="231" spans="2:16">
      <c r="B231" s="124"/>
      <c r="C231" s="124"/>
      <c r="D231" s="125"/>
      <c r="E231" s="125"/>
      <c r="F231" s="125"/>
      <c r="G231" s="125"/>
      <c r="H231" s="125"/>
      <c r="I231" s="125"/>
      <c r="J231" s="125"/>
      <c r="K231" s="125"/>
      <c r="L231" s="125"/>
      <c r="M231" s="125"/>
      <c r="N231" s="125"/>
      <c r="O231" s="125"/>
      <c r="P231" s="125"/>
    </row>
    <row r="232" spans="2:16">
      <c r="B232" s="124"/>
      <c r="C232" s="124"/>
      <c r="D232" s="125"/>
      <c r="E232" s="125"/>
      <c r="F232" s="125"/>
      <c r="G232" s="125"/>
      <c r="H232" s="125"/>
      <c r="I232" s="125"/>
      <c r="J232" s="125"/>
      <c r="K232" s="125"/>
      <c r="L232" s="125"/>
      <c r="M232" s="125"/>
      <c r="N232" s="125"/>
      <c r="O232" s="125"/>
      <c r="P232" s="125"/>
    </row>
    <row r="233" spans="2:16">
      <c r="B233" s="124"/>
      <c r="C233" s="124"/>
      <c r="D233" s="125"/>
      <c r="E233" s="125"/>
      <c r="F233" s="125"/>
      <c r="G233" s="125"/>
      <c r="H233" s="125"/>
      <c r="I233" s="125"/>
      <c r="J233" s="125"/>
      <c r="K233" s="125"/>
      <c r="L233" s="125"/>
      <c r="M233" s="125"/>
      <c r="N233" s="125"/>
      <c r="O233" s="125"/>
      <c r="P233" s="125"/>
    </row>
    <row r="234" spans="2:16">
      <c r="B234" s="124"/>
      <c r="C234" s="124"/>
      <c r="D234" s="125"/>
      <c r="E234" s="125"/>
      <c r="F234" s="125"/>
      <c r="G234" s="125"/>
      <c r="H234" s="125"/>
      <c r="I234" s="125"/>
      <c r="J234" s="125"/>
      <c r="K234" s="125"/>
      <c r="L234" s="125"/>
      <c r="M234" s="125"/>
      <c r="N234" s="125"/>
      <c r="O234" s="125"/>
      <c r="P234" s="125"/>
    </row>
    <row r="235" spans="2:16">
      <c r="B235" s="124"/>
      <c r="C235" s="124"/>
      <c r="D235" s="125"/>
      <c r="E235" s="125"/>
      <c r="F235" s="125"/>
      <c r="G235" s="125"/>
      <c r="H235" s="125"/>
      <c r="I235" s="125"/>
      <c r="J235" s="125"/>
      <c r="K235" s="125"/>
      <c r="L235" s="125"/>
      <c r="M235" s="125"/>
      <c r="N235" s="125"/>
      <c r="O235" s="125"/>
      <c r="P235" s="125"/>
    </row>
    <row r="236" spans="2:16">
      <c r="B236" s="124"/>
      <c r="C236" s="124"/>
      <c r="D236" s="125"/>
      <c r="E236" s="125"/>
      <c r="F236" s="125"/>
      <c r="G236" s="125"/>
      <c r="H236" s="125"/>
      <c r="I236" s="125"/>
      <c r="J236" s="125"/>
      <c r="K236" s="125"/>
      <c r="L236" s="125"/>
      <c r="M236" s="125"/>
      <c r="N236" s="125"/>
      <c r="O236" s="125"/>
      <c r="P236" s="125"/>
    </row>
    <row r="237" spans="2:16">
      <c r="B237" s="124"/>
      <c r="C237" s="124"/>
      <c r="D237" s="125"/>
      <c r="E237" s="125"/>
      <c r="F237" s="125"/>
      <c r="G237" s="125"/>
      <c r="H237" s="125"/>
      <c r="I237" s="125"/>
      <c r="J237" s="125"/>
      <c r="K237" s="125"/>
      <c r="L237" s="125"/>
      <c r="M237" s="125"/>
      <c r="N237" s="125"/>
      <c r="O237" s="125"/>
      <c r="P237" s="125"/>
    </row>
    <row r="238" spans="2:16">
      <c r="B238" s="124"/>
      <c r="C238" s="124"/>
      <c r="D238" s="125"/>
      <c r="E238" s="125"/>
      <c r="F238" s="125"/>
      <c r="G238" s="125"/>
      <c r="H238" s="125"/>
      <c r="I238" s="125"/>
      <c r="J238" s="125"/>
      <c r="K238" s="125"/>
      <c r="L238" s="125"/>
      <c r="M238" s="125"/>
      <c r="N238" s="125"/>
      <c r="O238" s="125"/>
      <c r="P238" s="125"/>
    </row>
    <row r="239" spans="2:16">
      <c r="B239" s="124"/>
      <c r="C239" s="124"/>
      <c r="D239" s="125"/>
      <c r="E239" s="125"/>
      <c r="F239" s="125"/>
      <c r="G239" s="125"/>
      <c r="H239" s="125"/>
      <c r="I239" s="125"/>
      <c r="J239" s="125"/>
      <c r="K239" s="125"/>
      <c r="L239" s="125"/>
      <c r="M239" s="125"/>
      <c r="N239" s="125"/>
      <c r="O239" s="125"/>
      <c r="P239" s="125"/>
    </row>
    <row r="240" spans="2:16">
      <c r="B240" s="124"/>
      <c r="C240" s="124"/>
      <c r="D240" s="125"/>
      <c r="E240" s="125"/>
      <c r="F240" s="125"/>
      <c r="G240" s="125"/>
      <c r="H240" s="125"/>
      <c r="I240" s="125"/>
      <c r="J240" s="125"/>
      <c r="K240" s="125"/>
      <c r="L240" s="125"/>
      <c r="M240" s="125"/>
      <c r="N240" s="125"/>
      <c r="O240" s="125"/>
      <c r="P240" s="125"/>
    </row>
    <row r="241" spans="2:16">
      <c r="B241" s="124"/>
      <c r="C241" s="124"/>
      <c r="D241" s="125"/>
      <c r="E241" s="125"/>
      <c r="F241" s="125"/>
      <c r="G241" s="125"/>
      <c r="H241" s="125"/>
      <c r="I241" s="125"/>
      <c r="J241" s="125"/>
      <c r="K241" s="125"/>
      <c r="L241" s="125"/>
      <c r="M241" s="125"/>
      <c r="N241" s="125"/>
      <c r="O241" s="125"/>
      <c r="P241" s="125"/>
    </row>
    <row r="242" spans="2:16">
      <c r="B242" s="124"/>
      <c r="C242" s="124"/>
      <c r="D242" s="125"/>
      <c r="E242" s="125"/>
      <c r="F242" s="125"/>
      <c r="G242" s="125"/>
      <c r="H242" s="125"/>
      <c r="I242" s="125"/>
      <c r="J242" s="125"/>
      <c r="K242" s="125"/>
      <c r="L242" s="125"/>
      <c r="M242" s="125"/>
      <c r="N242" s="125"/>
      <c r="O242" s="125"/>
      <c r="P242" s="125"/>
    </row>
    <row r="243" spans="2:16">
      <c r="B243" s="124"/>
      <c r="C243" s="124"/>
      <c r="D243" s="125"/>
      <c r="E243" s="125"/>
      <c r="F243" s="125"/>
      <c r="G243" s="125"/>
      <c r="H243" s="125"/>
      <c r="I243" s="125"/>
      <c r="J243" s="125"/>
      <c r="K243" s="125"/>
      <c r="L243" s="125"/>
      <c r="M243" s="125"/>
      <c r="N243" s="125"/>
      <c r="O243" s="125"/>
      <c r="P243" s="125"/>
    </row>
    <row r="244" spans="2:16">
      <c r="B244" s="124"/>
      <c r="C244" s="124"/>
      <c r="D244" s="125"/>
      <c r="E244" s="125"/>
      <c r="F244" s="125"/>
      <c r="G244" s="125"/>
      <c r="H244" s="125"/>
      <c r="I244" s="125"/>
      <c r="J244" s="125"/>
      <c r="K244" s="125"/>
      <c r="L244" s="125"/>
      <c r="M244" s="125"/>
      <c r="N244" s="125"/>
      <c r="O244" s="125"/>
      <c r="P244" s="125"/>
    </row>
    <row r="245" spans="2:16">
      <c r="B245" s="124"/>
      <c r="C245" s="124"/>
      <c r="D245" s="125"/>
      <c r="E245" s="125"/>
      <c r="F245" s="125"/>
      <c r="G245" s="125"/>
      <c r="H245" s="125"/>
      <c r="I245" s="125"/>
      <c r="J245" s="125"/>
      <c r="K245" s="125"/>
      <c r="L245" s="125"/>
      <c r="M245" s="125"/>
      <c r="N245" s="125"/>
      <c r="O245" s="125"/>
      <c r="P245" s="125"/>
    </row>
    <row r="246" spans="2:16">
      <c r="B246" s="124"/>
      <c r="C246" s="124"/>
      <c r="D246" s="125"/>
      <c r="E246" s="125"/>
      <c r="F246" s="125"/>
      <c r="G246" s="125"/>
      <c r="H246" s="125"/>
      <c r="I246" s="125"/>
      <c r="J246" s="125"/>
      <c r="K246" s="125"/>
      <c r="L246" s="125"/>
      <c r="M246" s="125"/>
      <c r="N246" s="125"/>
      <c r="O246" s="125"/>
      <c r="P246" s="125"/>
    </row>
    <row r="247" spans="2:16">
      <c r="B247" s="124"/>
      <c r="C247" s="124"/>
      <c r="D247" s="125"/>
      <c r="E247" s="125"/>
      <c r="F247" s="125"/>
      <c r="G247" s="125"/>
      <c r="H247" s="125"/>
      <c r="I247" s="125"/>
      <c r="J247" s="125"/>
      <c r="K247" s="125"/>
      <c r="L247" s="125"/>
      <c r="M247" s="125"/>
      <c r="N247" s="125"/>
      <c r="O247" s="125"/>
      <c r="P247" s="125"/>
    </row>
    <row r="248" spans="2:16">
      <c r="B248" s="124"/>
      <c r="C248" s="124"/>
      <c r="D248" s="125"/>
      <c r="E248" s="125"/>
      <c r="F248" s="125"/>
      <c r="G248" s="125"/>
      <c r="H248" s="125"/>
      <c r="I248" s="125"/>
      <c r="J248" s="125"/>
      <c r="K248" s="125"/>
      <c r="L248" s="125"/>
      <c r="M248" s="125"/>
      <c r="N248" s="125"/>
      <c r="O248" s="125"/>
      <c r="P248" s="125"/>
    </row>
    <row r="249" spans="2:16">
      <c r="B249" s="124"/>
      <c r="C249" s="124"/>
      <c r="D249" s="125"/>
      <c r="E249" s="125"/>
      <c r="F249" s="125"/>
      <c r="G249" s="125"/>
      <c r="H249" s="125"/>
      <c r="I249" s="125"/>
      <c r="J249" s="125"/>
      <c r="K249" s="125"/>
      <c r="L249" s="125"/>
      <c r="M249" s="125"/>
      <c r="N249" s="125"/>
      <c r="O249" s="125"/>
      <c r="P249" s="125"/>
    </row>
    <row r="250" spans="2:16">
      <c r="B250" s="124"/>
      <c r="C250" s="124"/>
      <c r="D250" s="125"/>
      <c r="E250" s="125"/>
      <c r="F250" s="125"/>
      <c r="G250" s="125"/>
      <c r="H250" s="125"/>
      <c r="I250" s="125"/>
      <c r="J250" s="125"/>
      <c r="K250" s="125"/>
      <c r="L250" s="125"/>
      <c r="M250" s="125"/>
      <c r="N250" s="125"/>
      <c r="O250" s="125"/>
      <c r="P250" s="125"/>
    </row>
    <row r="251" spans="2:16">
      <c r="B251" s="124"/>
      <c r="C251" s="124"/>
      <c r="D251" s="125"/>
      <c r="E251" s="125"/>
      <c r="F251" s="125"/>
      <c r="G251" s="125"/>
      <c r="H251" s="125"/>
      <c r="I251" s="125"/>
      <c r="J251" s="125"/>
      <c r="K251" s="125"/>
      <c r="L251" s="125"/>
      <c r="M251" s="125"/>
      <c r="N251" s="125"/>
      <c r="O251" s="125"/>
      <c r="P251" s="125"/>
    </row>
    <row r="252" spans="2:16">
      <c r="B252" s="124"/>
      <c r="C252" s="124"/>
      <c r="D252" s="125"/>
      <c r="E252" s="125"/>
      <c r="F252" s="125"/>
      <c r="G252" s="125"/>
      <c r="H252" s="125"/>
      <c r="I252" s="125"/>
      <c r="J252" s="125"/>
      <c r="K252" s="125"/>
      <c r="L252" s="125"/>
      <c r="M252" s="125"/>
      <c r="N252" s="125"/>
      <c r="O252" s="125"/>
      <c r="P252" s="125"/>
    </row>
    <row r="253" spans="2:16">
      <c r="B253" s="124"/>
      <c r="C253" s="124"/>
      <c r="D253" s="125"/>
      <c r="E253" s="125"/>
      <c r="F253" s="125"/>
      <c r="G253" s="125"/>
      <c r="H253" s="125"/>
      <c r="I253" s="125"/>
      <c r="J253" s="125"/>
      <c r="K253" s="125"/>
      <c r="L253" s="125"/>
      <c r="M253" s="125"/>
      <c r="N253" s="125"/>
      <c r="O253" s="125"/>
      <c r="P253" s="125"/>
    </row>
    <row r="254" spans="2:16">
      <c r="B254" s="124"/>
      <c r="C254" s="124"/>
      <c r="D254" s="125"/>
      <c r="E254" s="125"/>
      <c r="F254" s="125"/>
      <c r="G254" s="125"/>
      <c r="H254" s="125"/>
      <c r="I254" s="125"/>
      <c r="J254" s="125"/>
      <c r="K254" s="125"/>
      <c r="L254" s="125"/>
      <c r="M254" s="125"/>
      <c r="N254" s="125"/>
      <c r="O254" s="125"/>
      <c r="P254" s="125"/>
    </row>
    <row r="255" spans="2:16">
      <c r="B255" s="124"/>
      <c r="C255" s="124"/>
      <c r="D255" s="125"/>
      <c r="E255" s="125"/>
      <c r="F255" s="125"/>
      <c r="G255" s="125"/>
      <c r="H255" s="125"/>
      <c r="I255" s="125"/>
      <c r="J255" s="125"/>
      <c r="K255" s="125"/>
      <c r="L255" s="125"/>
      <c r="M255" s="125"/>
      <c r="N255" s="125"/>
      <c r="O255" s="125"/>
      <c r="P255" s="125"/>
    </row>
    <row r="256" spans="2:16">
      <c r="B256" s="124"/>
      <c r="C256" s="124"/>
      <c r="D256" s="125"/>
      <c r="E256" s="125"/>
      <c r="F256" s="125"/>
      <c r="G256" s="125"/>
      <c r="H256" s="125"/>
      <c r="I256" s="125"/>
      <c r="J256" s="125"/>
      <c r="K256" s="125"/>
      <c r="L256" s="125"/>
      <c r="M256" s="125"/>
      <c r="N256" s="125"/>
      <c r="O256" s="125"/>
      <c r="P256" s="125"/>
    </row>
    <row r="257" spans="2:16">
      <c r="B257" s="124"/>
      <c r="C257" s="124"/>
      <c r="D257" s="125"/>
      <c r="E257" s="125"/>
      <c r="F257" s="125"/>
      <c r="G257" s="125"/>
      <c r="H257" s="125"/>
      <c r="I257" s="125"/>
      <c r="J257" s="125"/>
      <c r="K257" s="125"/>
      <c r="L257" s="125"/>
      <c r="M257" s="125"/>
      <c r="N257" s="125"/>
      <c r="O257" s="125"/>
      <c r="P257" s="125"/>
    </row>
    <row r="258" spans="2:16">
      <c r="B258" s="124"/>
      <c r="C258" s="124"/>
      <c r="D258" s="125"/>
      <c r="E258" s="125"/>
      <c r="F258" s="125"/>
      <c r="G258" s="125"/>
      <c r="H258" s="125"/>
      <c r="I258" s="125"/>
      <c r="J258" s="125"/>
      <c r="K258" s="125"/>
      <c r="L258" s="125"/>
      <c r="M258" s="125"/>
      <c r="N258" s="125"/>
      <c r="O258" s="125"/>
      <c r="P258" s="125"/>
    </row>
    <row r="259" spans="2:16">
      <c r="B259" s="124"/>
      <c r="C259" s="124"/>
      <c r="D259" s="125"/>
      <c r="E259" s="125"/>
      <c r="F259" s="125"/>
      <c r="G259" s="125"/>
      <c r="H259" s="125"/>
      <c r="I259" s="125"/>
      <c r="J259" s="125"/>
      <c r="K259" s="125"/>
      <c r="L259" s="125"/>
      <c r="M259" s="125"/>
      <c r="N259" s="125"/>
      <c r="O259" s="125"/>
      <c r="P259" s="125"/>
    </row>
    <row r="260" spans="2:16">
      <c r="B260" s="124"/>
      <c r="C260" s="124"/>
      <c r="D260" s="125"/>
      <c r="E260" s="125"/>
      <c r="F260" s="125"/>
      <c r="G260" s="125"/>
      <c r="H260" s="125"/>
      <c r="I260" s="125"/>
      <c r="J260" s="125"/>
      <c r="K260" s="125"/>
      <c r="L260" s="125"/>
      <c r="M260" s="125"/>
      <c r="N260" s="125"/>
      <c r="O260" s="125"/>
      <c r="P260" s="125"/>
    </row>
    <row r="261" spans="2:16">
      <c r="B261" s="124"/>
      <c r="C261" s="124"/>
      <c r="D261" s="125"/>
      <c r="E261" s="125"/>
      <c r="F261" s="125"/>
      <c r="G261" s="125"/>
      <c r="H261" s="125"/>
      <c r="I261" s="125"/>
      <c r="J261" s="125"/>
      <c r="K261" s="125"/>
      <c r="L261" s="125"/>
      <c r="M261" s="125"/>
      <c r="N261" s="125"/>
      <c r="O261" s="125"/>
      <c r="P261" s="125"/>
    </row>
    <row r="262" spans="2:16">
      <c r="B262" s="124"/>
      <c r="C262" s="124"/>
      <c r="D262" s="125"/>
      <c r="E262" s="125"/>
      <c r="F262" s="125"/>
      <c r="G262" s="125"/>
      <c r="H262" s="125"/>
      <c r="I262" s="125"/>
      <c r="J262" s="125"/>
      <c r="K262" s="125"/>
      <c r="L262" s="125"/>
      <c r="M262" s="125"/>
      <c r="N262" s="125"/>
      <c r="O262" s="125"/>
      <c r="P262" s="125"/>
    </row>
    <row r="263" spans="2:16">
      <c r="B263" s="124"/>
      <c r="C263" s="124"/>
      <c r="D263" s="125"/>
      <c r="E263" s="125"/>
      <c r="F263" s="125"/>
      <c r="G263" s="125"/>
      <c r="H263" s="125"/>
      <c r="I263" s="125"/>
      <c r="J263" s="125"/>
      <c r="K263" s="125"/>
      <c r="L263" s="125"/>
      <c r="M263" s="125"/>
      <c r="N263" s="125"/>
      <c r="O263" s="125"/>
      <c r="P263" s="125"/>
    </row>
    <row r="264" spans="2:16">
      <c r="B264" s="124"/>
      <c r="C264" s="124"/>
      <c r="D264" s="125"/>
      <c r="E264" s="125"/>
      <c r="F264" s="125"/>
      <c r="G264" s="125"/>
      <c r="H264" s="125"/>
      <c r="I264" s="125"/>
      <c r="J264" s="125"/>
      <c r="K264" s="125"/>
      <c r="L264" s="125"/>
      <c r="M264" s="125"/>
      <c r="N264" s="125"/>
      <c r="O264" s="125"/>
      <c r="P264" s="125"/>
    </row>
    <row r="265" spans="2:16">
      <c r="B265" s="124"/>
      <c r="C265" s="124"/>
      <c r="D265" s="125"/>
      <c r="E265" s="125"/>
      <c r="F265" s="125"/>
      <c r="G265" s="125"/>
      <c r="H265" s="125"/>
      <c r="I265" s="125"/>
      <c r="J265" s="125"/>
      <c r="K265" s="125"/>
      <c r="L265" s="125"/>
      <c r="M265" s="125"/>
      <c r="N265" s="125"/>
      <c r="O265" s="125"/>
      <c r="P265" s="125"/>
    </row>
    <row r="266" spans="2:16">
      <c r="B266" s="124"/>
      <c r="C266" s="124"/>
      <c r="D266" s="125"/>
      <c r="E266" s="125"/>
      <c r="F266" s="125"/>
      <c r="G266" s="125"/>
      <c r="H266" s="125"/>
      <c r="I266" s="125"/>
      <c r="J266" s="125"/>
      <c r="K266" s="125"/>
      <c r="L266" s="125"/>
      <c r="M266" s="125"/>
      <c r="N266" s="125"/>
      <c r="O266" s="125"/>
      <c r="P266" s="125"/>
    </row>
    <row r="267" spans="2:16">
      <c r="B267" s="124"/>
      <c r="C267" s="124"/>
      <c r="D267" s="125"/>
      <c r="E267" s="125"/>
      <c r="F267" s="125"/>
      <c r="G267" s="125"/>
      <c r="H267" s="125"/>
      <c r="I267" s="125"/>
      <c r="J267" s="125"/>
      <c r="K267" s="125"/>
      <c r="L267" s="125"/>
      <c r="M267" s="125"/>
      <c r="N267" s="125"/>
      <c r="O267" s="125"/>
      <c r="P267" s="125"/>
    </row>
    <row r="268" spans="2:16">
      <c r="B268" s="124"/>
      <c r="C268" s="124"/>
      <c r="D268" s="125"/>
      <c r="E268" s="125"/>
      <c r="F268" s="125"/>
      <c r="G268" s="125"/>
      <c r="H268" s="125"/>
      <c r="I268" s="125"/>
      <c r="J268" s="125"/>
      <c r="K268" s="125"/>
      <c r="L268" s="125"/>
      <c r="M268" s="125"/>
      <c r="N268" s="125"/>
      <c r="O268" s="125"/>
      <c r="P268" s="125"/>
    </row>
    <row r="269" spans="2:16">
      <c r="B269" s="124"/>
      <c r="C269" s="124"/>
      <c r="D269" s="125"/>
      <c r="E269" s="125"/>
      <c r="F269" s="125"/>
      <c r="G269" s="125"/>
      <c r="H269" s="125"/>
      <c r="I269" s="125"/>
      <c r="J269" s="125"/>
      <c r="K269" s="125"/>
      <c r="L269" s="125"/>
      <c r="M269" s="125"/>
      <c r="N269" s="125"/>
      <c r="O269" s="125"/>
      <c r="P269" s="125"/>
    </row>
    <row r="270" spans="2:16">
      <c r="B270" s="124"/>
      <c r="C270" s="124"/>
      <c r="D270" s="125"/>
      <c r="E270" s="125"/>
      <c r="F270" s="125"/>
      <c r="G270" s="125"/>
      <c r="H270" s="125"/>
      <c r="I270" s="125"/>
      <c r="J270" s="125"/>
      <c r="K270" s="125"/>
      <c r="L270" s="125"/>
      <c r="M270" s="125"/>
      <c r="N270" s="125"/>
      <c r="O270" s="125"/>
      <c r="P270" s="125"/>
    </row>
    <row r="271" spans="2:16">
      <c r="B271" s="124"/>
      <c r="C271" s="124"/>
      <c r="D271" s="125"/>
      <c r="E271" s="125"/>
      <c r="F271" s="125"/>
      <c r="G271" s="125"/>
      <c r="H271" s="125"/>
      <c r="I271" s="125"/>
      <c r="J271" s="125"/>
      <c r="K271" s="125"/>
      <c r="L271" s="125"/>
      <c r="M271" s="125"/>
      <c r="N271" s="125"/>
      <c r="O271" s="125"/>
      <c r="P271" s="125"/>
    </row>
    <row r="272" spans="2:16">
      <c r="B272" s="124"/>
      <c r="C272" s="124"/>
      <c r="D272" s="125"/>
      <c r="E272" s="125"/>
      <c r="F272" s="125"/>
      <c r="G272" s="125"/>
      <c r="H272" s="125"/>
      <c r="I272" s="125"/>
      <c r="J272" s="125"/>
      <c r="K272" s="125"/>
      <c r="L272" s="125"/>
      <c r="M272" s="125"/>
      <c r="N272" s="125"/>
      <c r="O272" s="125"/>
      <c r="P272" s="125"/>
    </row>
    <row r="273" spans="2:16">
      <c r="B273" s="124"/>
      <c r="C273" s="124"/>
      <c r="D273" s="125"/>
      <c r="E273" s="125"/>
      <c r="F273" s="125"/>
      <c r="G273" s="125"/>
      <c r="H273" s="125"/>
      <c r="I273" s="125"/>
      <c r="J273" s="125"/>
      <c r="K273" s="125"/>
      <c r="L273" s="125"/>
      <c r="M273" s="125"/>
      <c r="N273" s="125"/>
      <c r="O273" s="125"/>
      <c r="P273" s="125"/>
    </row>
    <row r="274" spans="2:16">
      <c r="B274" s="124"/>
      <c r="C274" s="124"/>
      <c r="D274" s="125"/>
      <c r="E274" s="125"/>
      <c r="F274" s="125"/>
      <c r="G274" s="125"/>
      <c r="H274" s="125"/>
      <c r="I274" s="125"/>
      <c r="J274" s="125"/>
      <c r="K274" s="125"/>
      <c r="L274" s="125"/>
      <c r="M274" s="125"/>
      <c r="N274" s="125"/>
      <c r="O274" s="125"/>
      <c r="P274" s="125"/>
    </row>
    <row r="275" spans="2:16">
      <c r="B275" s="124"/>
      <c r="C275" s="124"/>
      <c r="D275" s="125"/>
      <c r="E275" s="125"/>
      <c r="F275" s="125"/>
      <c r="G275" s="125"/>
      <c r="H275" s="125"/>
      <c r="I275" s="125"/>
      <c r="J275" s="125"/>
      <c r="K275" s="125"/>
      <c r="L275" s="125"/>
      <c r="M275" s="125"/>
      <c r="N275" s="125"/>
      <c r="O275" s="125"/>
      <c r="P275" s="125"/>
    </row>
    <row r="276" spans="2:16">
      <c r="B276" s="124"/>
      <c r="C276" s="124"/>
      <c r="D276" s="125"/>
      <c r="E276" s="125"/>
      <c r="F276" s="125"/>
      <c r="G276" s="125"/>
      <c r="H276" s="125"/>
      <c r="I276" s="125"/>
      <c r="J276" s="125"/>
      <c r="K276" s="125"/>
      <c r="L276" s="125"/>
      <c r="M276" s="125"/>
      <c r="N276" s="125"/>
      <c r="O276" s="125"/>
      <c r="P276" s="125"/>
    </row>
    <row r="277" spans="2:16">
      <c r="B277" s="124"/>
      <c r="C277" s="124"/>
      <c r="D277" s="125"/>
      <c r="E277" s="125"/>
      <c r="F277" s="125"/>
      <c r="G277" s="125"/>
      <c r="H277" s="125"/>
      <c r="I277" s="125"/>
      <c r="J277" s="125"/>
      <c r="K277" s="125"/>
      <c r="L277" s="125"/>
      <c r="M277" s="125"/>
      <c r="N277" s="125"/>
      <c r="O277" s="125"/>
      <c r="P277" s="125"/>
    </row>
    <row r="278" spans="2:16">
      <c r="B278" s="124"/>
      <c r="C278" s="124"/>
      <c r="D278" s="125"/>
      <c r="E278" s="125"/>
      <c r="F278" s="125"/>
      <c r="G278" s="125"/>
      <c r="H278" s="125"/>
      <c r="I278" s="125"/>
      <c r="J278" s="125"/>
      <c r="K278" s="125"/>
      <c r="L278" s="125"/>
      <c r="M278" s="125"/>
      <c r="N278" s="125"/>
      <c r="O278" s="125"/>
      <c r="P278" s="125"/>
    </row>
    <row r="279" spans="2:16">
      <c r="B279" s="124"/>
      <c r="C279" s="124"/>
      <c r="D279" s="125"/>
      <c r="E279" s="125"/>
      <c r="F279" s="125"/>
      <c r="G279" s="125"/>
      <c r="H279" s="125"/>
      <c r="I279" s="125"/>
      <c r="J279" s="125"/>
      <c r="K279" s="125"/>
      <c r="L279" s="125"/>
      <c r="M279" s="125"/>
      <c r="N279" s="125"/>
      <c r="O279" s="125"/>
      <c r="P279" s="125"/>
    </row>
    <row r="280" spans="2:16">
      <c r="B280" s="124"/>
      <c r="C280" s="124"/>
      <c r="D280" s="125"/>
      <c r="E280" s="125"/>
      <c r="F280" s="125"/>
      <c r="G280" s="125"/>
      <c r="H280" s="125"/>
      <c r="I280" s="125"/>
      <c r="J280" s="125"/>
      <c r="K280" s="125"/>
      <c r="L280" s="125"/>
      <c r="M280" s="125"/>
      <c r="N280" s="125"/>
      <c r="O280" s="125"/>
      <c r="P280" s="125"/>
    </row>
    <row r="281" spans="2:16">
      <c r="B281" s="124"/>
      <c r="C281" s="124"/>
      <c r="D281" s="125"/>
      <c r="E281" s="125"/>
      <c r="F281" s="125"/>
      <c r="G281" s="125"/>
      <c r="H281" s="125"/>
      <c r="I281" s="125"/>
      <c r="J281" s="125"/>
      <c r="K281" s="125"/>
      <c r="L281" s="125"/>
      <c r="M281" s="125"/>
      <c r="N281" s="125"/>
      <c r="O281" s="125"/>
      <c r="P281" s="125"/>
    </row>
    <row r="282" spans="2:16">
      <c r="B282" s="124"/>
      <c r="C282" s="124"/>
      <c r="D282" s="125"/>
      <c r="E282" s="125"/>
      <c r="F282" s="125"/>
      <c r="G282" s="125"/>
      <c r="H282" s="125"/>
      <c r="I282" s="125"/>
      <c r="J282" s="125"/>
      <c r="K282" s="125"/>
      <c r="L282" s="125"/>
      <c r="M282" s="125"/>
      <c r="N282" s="125"/>
      <c r="O282" s="125"/>
      <c r="P282" s="125"/>
    </row>
    <row r="283" spans="2:16">
      <c r="B283" s="124"/>
      <c r="C283" s="124"/>
      <c r="D283" s="125"/>
      <c r="E283" s="125"/>
      <c r="F283" s="125"/>
      <c r="G283" s="125"/>
      <c r="H283" s="125"/>
      <c r="I283" s="125"/>
      <c r="J283" s="125"/>
      <c r="K283" s="125"/>
      <c r="L283" s="125"/>
      <c r="M283" s="125"/>
      <c r="N283" s="125"/>
      <c r="O283" s="125"/>
      <c r="P283" s="125"/>
    </row>
    <row r="284" spans="2:16">
      <c r="B284" s="124"/>
      <c r="C284" s="124"/>
      <c r="D284" s="125"/>
      <c r="E284" s="125"/>
      <c r="F284" s="125"/>
      <c r="G284" s="125"/>
      <c r="H284" s="125"/>
      <c r="I284" s="125"/>
      <c r="J284" s="125"/>
      <c r="K284" s="125"/>
      <c r="L284" s="125"/>
      <c r="M284" s="125"/>
      <c r="N284" s="125"/>
      <c r="O284" s="125"/>
      <c r="P284" s="125"/>
    </row>
    <row r="285" spans="2:16">
      <c r="B285" s="124"/>
      <c r="C285" s="124"/>
      <c r="D285" s="125"/>
      <c r="E285" s="125"/>
      <c r="F285" s="125"/>
      <c r="G285" s="125"/>
      <c r="H285" s="125"/>
      <c r="I285" s="125"/>
      <c r="J285" s="125"/>
      <c r="K285" s="125"/>
      <c r="L285" s="125"/>
      <c r="M285" s="125"/>
      <c r="N285" s="125"/>
      <c r="O285" s="125"/>
      <c r="P285" s="125"/>
    </row>
    <row r="286" spans="2:16">
      <c r="B286" s="124"/>
      <c r="C286" s="124"/>
      <c r="D286" s="125"/>
      <c r="E286" s="125"/>
      <c r="F286" s="125"/>
      <c r="G286" s="125"/>
      <c r="H286" s="125"/>
      <c r="I286" s="125"/>
      <c r="J286" s="125"/>
      <c r="K286" s="125"/>
      <c r="L286" s="125"/>
      <c r="M286" s="125"/>
      <c r="N286" s="125"/>
      <c r="O286" s="125"/>
      <c r="P286" s="125"/>
    </row>
    <row r="287" spans="2:16">
      <c r="B287" s="124"/>
      <c r="C287" s="124"/>
      <c r="D287" s="125"/>
      <c r="E287" s="125"/>
      <c r="F287" s="125"/>
      <c r="G287" s="125"/>
      <c r="H287" s="125"/>
      <c r="I287" s="125"/>
      <c r="J287" s="125"/>
      <c r="K287" s="125"/>
      <c r="L287" s="125"/>
      <c r="M287" s="125"/>
      <c r="N287" s="125"/>
      <c r="O287" s="125"/>
      <c r="P287" s="125"/>
    </row>
    <row r="288" spans="2:16">
      <c r="B288" s="124"/>
      <c r="C288" s="124"/>
      <c r="D288" s="125"/>
      <c r="E288" s="125"/>
      <c r="F288" s="125"/>
      <c r="G288" s="125"/>
      <c r="H288" s="125"/>
      <c r="I288" s="125"/>
      <c r="J288" s="125"/>
      <c r="K288" s="125"/>
      <c r="L288" s="125"/>
      <c r="M288" s="125"/>
      <c r="N288" s="125"/>
      <c r="O288" s="125"/>
      <c r="P288" s="125"/>
    </row>
    <row r="289" spans="2:16">
      <c r="B289" s="124"/>
      <c r="C289" s="124"/>
      <c r="D289" s="125"/>
      <c r="E289" s="125"/>
      <c r="F289" s="125"/>
      <c r="G289" s="125"/>
      <c r="H289" s="125"/>
      <c r="I289" s="125"/>
      <c r="J289" s="125"/>
      <c r="K289" s="125"/>
      <c r="L289" s="125"/>
      <c r="M289" s="125"/>
      <c r="N289" s="125"/>
      <c r="O289" s="125"/>
      <c r="P289" s="125"/>
    </row>
    <row r="290" spans="2:16">
      <c r="B290" s="124"/>
      <c r="C290" s="124"/>
      <c r="D290" s="125"/>
      <c r="E290" s="125"/>
      <c r="F290" s="125"/>
      <c r="G290" s="125"/>
      <c r="H290" s="125"/>
      <c r="I290" s="125"/>
      <c r="J290" s="125"/>
      <c r="K290" s="125"/>
      <c r="L290" s="125"/>
      <c r="M290" s="125"/>
      <c r="N290" s="125"/>
      <c r="O290" s="125"/>
      <c r="P290" s="125"/>
    </row>
    <row r="291" spans="2:16">
      <c r="B291" s="124"/>
      <c r="C291" s="124"/>
      <c r="D291" s="125"/>
      <c r="E291" s="125"/>
      <c r="F291" s="125"/>
      <c r="G291" s="125"/>
      <c r="H291" s="125"/>
      <c r="I291" s="125"/>
      <c r="J291" s="125"/>
      <c r="K291" s="125"/>
      <c r="L291" s="125"/>
      <c r="M291" s="125"/>
      <c r="N291" s="125"/>
      <c r="O291" s="125"/>
      <c r="P291" s="125"/>
    </row>
    <row r="292" spans="2:16">
      <c r="B292" s="124"/>
      <c r="C292" s="124"/>
      <c r="D292" s="125"/>
      <c r="E292" s="125"/>
      <c r="F292" s="125"/>
      <c r="G292" s="125"/>
      <c r="H292" s="125"/>
      <c r="I292" s="125"/>
      <c r="J292" s="125"/>
      <c r="K292" s="125"/>
      <c r="L292" s="125"/>
      <c r="M292" s="125"/>
      <c r="N292" s="125"/>
      <c r="O292" s="125"/>
      <c r="P292" s="125"/>
    </row>
    <row r="293" spans="2:16">
      <c r="B293" s="124"/>
      <c r="C293" s="124"/>
      <c r="D293" s="125"/>
      <c r="E293" s="125"/>
      <c r="F293" s="125"/>
      <c r="G293" s="125"/>
      <c r="H293" s="125"/>
      <c r="I293" s="125"/>
      <c r="J293" s="125"/>
      <c r="K293" s="125"/>
      <c r="L293" s="125"/>
      <c r="M293" s="125"/>
      <c r="N293" s="125"/>
      <c r="O293" s="125"/>
      <c r="P293" s="125"/>
    </row>
    <row r="294" spans="2:16">
      <c r="B294" s="124"/>
      <c r="C294" s="124"/>
      <c r="D294" s="125"/>
      <c r="E294" s="125"/>
      <c r="F294" s="125"/>
      <c r="G294" s="125"/>
      <c r="H294" s="125"/>
      <c r="I294" s="125"/>
      <c r="J294" s="125"/>
      <c r="K294" s="125"/>
      <c r="L294" s="125"/>
      <c r="M294" s="125"/>
      <c r="N294" s="125"/>
      <c r="O294" s="125"/>
      <c r="P294" s="125"/>
    </row>
    <row r="295" spans="2:16">
      <c r="B295" s="124"/>
      <c r="C295" s="124"/>
      <c r="D295" s="125"/>
      <c r="E295" s="125"/>
      <c r="F295" s="125"/>
      <c r="G295" s="125"/>
      <c r="H295" s="125"/>
      <c r="I295" s="125"/>
      <c r="J295" s="125"/>
      <c r="K295" s="125"/>
      <c r="L295" s="125"/>
      <c r="M295" s="125"/>
      <c r="N295" s="125"/>
      <c r="O295" s="125"/>
      <c r="P295" s="125"/>
    </row>
    <row r="296" spans="2:16">
      <c r="B296" s="124"/>
      <c r="C296" s="124"/>
      <c r="D296" s="125"/>
      <c r="E296" s="125"/>
      <c r="F296" s="125"/>
      <c r="G296" s="125"/>
      <c r="H296" s="125"/>
      <c r="I296" s="125"/>
      <c r="J296" s="125"/>
      <c r="K296" s="125"/>
      <c r="L296" s="125"/>
      <c r="M296" s="125"/>
      <c r="N296" s="125"/>
      <c r="O296" s="125"/>
      <c r="P296" s="125"/>
    </row>
    <row r="297" spans="2:16">
      <c r="B297" s="124"/>
      <c r="C297" s="124"/>
      <c r="D297" s="125"/>
      <c r="E297" s="125"/>
      <c r="F297" s="125"/>
      <c r="G297" s="125"/>
      <c r="H297" s="125"/>
      <c r="I297" s="125"/>
      <c r="J297" s="125"/>
      <c r="K297" s="125"/>
      <c r="L297" s="125"/>
      <c r="M297" s="125"/>
      <c r="N297" s="125"/>
      <c r="O297" s="125"/>
      <c r="P297" s="125"/>
    </row>
    <row r="298" spans="2:16">
      <c r="B298" s="124"/>
      <c r="C298" s="124"/>
      <c r="D298" s="125"/>
      <c r="E298" s="125"/>
      <c r="F298" s="125"/>
      <c r="G298" s="125"/>
      <c r="H298" s="125"/>
      <c r="I298" s="125"/>
      <c r="J298" s="125"/>
      <c r="K298" s="125"/>
      <c r="L298" s="125"/>
      <c r="M298" s="125"/>
      <c r="N298" s="125"/>
      <c r="O298" s="125"/>
      <c r="P298" s="125"/>
    </row>
    <row r="299" spans="2:16">
      <c r="B299" s="124"/>
      <c r="C299" s="124"/>
      <c r="D299" s="125"/>
      <c r="E299" s="125"/>
      <c r="F299" s="125"/>
      <c r="G299" s="125"/>
      <c r="H299" s="125"/>
      <c r="I299" s="125"/>
      <c r="J299" s="125"/>
      <c r="K299" s="125"/>
      <c r="L299" s="125"/>
      <c r="M299" s="125"/>
      <c r="N299" s="125"/>
      <c r="O299" s="125"/>
      <c r="P299" s="125"/>
    </row>
    <row r="300" spans="2:16">
      <c r="B300" s="124"/>
      <c r="C300" s="124"/>
      <c r="D300" s="125"/>
      <c r="E300" s="125"/>
      <c r="F300" s="125"/>
      <c r="G300" s="125"/>
      <c r="H300" s="125"/>
      <c r="I300" s="125"/>
      <c r="J300" s="125"/>
      <c r="K300" s="125"/>
      <c r="L300" s="125"/>
      <c r="M300" s="125"/>
      <c r="N300" s="125"/>
      <c r="O300" s="125"/>
      <c r="P300" s="125"/>
    </row>
    <row r="301" spans="2:16">
      <c r="B301" s="124"/>
      <c r="C301" s="124"/>
      <c r="D301" s="125"/>
      <c r="E301" s="125"/>
      <c r="F301" s="125"/>
      <c r="G301" s="125"/>
      <c r="H301" s="125"/>
      <c r="I301" s="125"/>
      <c r="J301" s="125"/>
      <c r="K301" s="125"/>
      <c r="L301" s="125"/>
      <c r="M301" s="125"/>
      <c r="N301" s="125"/>
      <c r="O301" s="125"/>
      <c r="P301" s="125"/>
    </row>
    <row r="302" spans="2:16">
      <c r="B302" s="124"/>
      <c r="C302" s="124"/>
      <c r="D302" s="125"/>
      <c r="E302" s="125"/>
      <c r="F302" s="125"/>
      <c r="G302" s="125"/>
      <c r="H302" s="125"/>
      <c r="I302" s="125"/>
      <c r="J302" s="125"/>
      <c r="K302" s="125"/>
      <c r="L302" s="125"/>
      <c r="M302" s="125"/>
      <c r="N302" s="125"/>
      <c r="O302" s="125"/>
      <c r="P302" s="125"/>
    </row>
    <row r="303" spans="2:16">
      <c r="B303" s="124"/>
      <c r="C303" s="124"/>
      <c r="D303" s="125"/>
      <c r="E303" s="125"/>
      <c r="F303" s="125"/>
      <c r="G303" s="125"/>
      <c r="H303" s="125"/>
      <c r="I303" s="125"/>
      <c r="J303" s="125"/>
      <c r="K303" s="125"/>
      <c r="L303" s="125"/>
      <c r="M303" s="125"/>
      <c r="N303" s="125"/>
      <c r="O303" s="125"/>
      <c r="P303" s="125"/>
    </row>
    <row r="304" spans="2:16">
      <c r="B304" s="124"/>
      <c r="C304" s="124"/>
      <c r="D304" s="125"/>
      <c r="E304" s="125"/>
      <c r="F304" s="125"/>
      <c r="G304" s="125"/>
      <c r="H304" s="125"/>
      <c r="I304" s="125"/>
      <c r="J304" s="125"/>
      <c r="K304" s="125"/>
      <c r="L304" s="125"/>
      <c r="M304" s="125"/>
      <c r="N304" s="125"/>
      <c r="O304" s="125"/>
      <c r="P304" s="125"/>
    </row>
    <row r="305" spans="2:16">
      <c r="B305" s="124"/>
      <c r="C305" s="124"/>
      <c r="D305" s="125"/>
      <c r="E305" s="125"/>
      <c r="F305" s="125"/>
      <c r="G305" s="125"/>
      <c r="H305" s="125"/>
      <c r="I305" s="125"/>
      <c r="J305" s="125"/>
      <c r="K305" s="125"/>
      <c r="L305" s="125"/>
      <c r="M305" s="125"/>
      <c r="N305" s="125"/>
      <c r="O305" s="125"/>
      <c r="P305" s="125"/>
    </row>
    <row r="306" spans="2:16">
      <c r="B306" s="124"/>
      <c r="C306" s="124"/>
      <c r="D306" s="125"/>
      <c r="E306" s="125"/>
      <c r="F306" s="125"/>
      <c r="G306" s="125"/>
      <c r="H306" s="125"/>
      <c r="I306" s="125"/>
      <c r="J306" s="125"/>
      <c r="K306" s="125"/>
      <c r="L306" s="125"/>
      <c r="M306" s="125"/>
      <c r="N306" s="125"/>
      <c r="O306" s="125"/>
      <c r="P306" s="125"/>
    </row>
    <row r="307" spans="2:16">
      <c r="B307" s="124"/>
      <c r="C307" s="124"/>
      <c r="D307" s="125"/>
      <c r="E307" s="125"/>
      <c r="F307" s="125"/>
      <c r="G307" s="125"/>
      <c r="H307" s="125"/>
      <c r="I307" s="125"/>
      <c r="J307" s="125"/>
      <c r="K307" s="125"/>
      <c r="L307" s="125"/>
      <c r="M307" s="125"/>
      <c r="N307" s="125"/>
      <c r="O307" s="125"/>
      <c r="P307" s="125"/>
    </row>
    <row r="308" spans="2:16">
      <c r="B308" s="124"/>
      <c r="C308" s="124"/>
      <c r="D308" s="125"/>
      <c r="E308" s="125"/>
      <c r="F308" s="125"/>
      <c r="G308" s="125"/>
      <c r="H308" s="125"/>
      <c r="I308" s="125"/>
      <c r="J308" s="125"/>
      <c r="K308" s="125"/>
      <c r="L308" s="125"/>
      <c r="M308" s="125"/>
      <c r="N308" s="125"/>
      <c r="O308" s="125"/>
      <c r="P308" s="125"/>
    </row>
    <row r="309" spans="2:16">
      <c r="B309" s="124"/>
      <c r="C309" s="124"/>
      <c r="D309" s="125"/>
      <c r="E309" s="125"/>
      <c r="F309" s="125"/>
      <c r="G309" s="125"/>
      <c r="H309" s="125"/>
      <c r="I309" s="125"/>
      <c r="J309" s="125"/>
      <c r="K309" s="125"/>
      <c r="L309" s="125"/>
      <c r="M309" s="125"/>
      <c r="N309" s="125"/>
      <c r="O309" s="125"/>
      <c r="P309" s="125"/>
    </row>
    <row r="310" spans="2:16">
      <c r="B310" s="124"/>
      <c r="C310" s="124"/>
      <c r="D310" s="125"/>
      <c r="E310" s="125"/>
      <c r="F310" s="125"/>
      <c r="G310" s="125"/>
      <c r="H310" s="125"/>
      <c r="I310" s="125"/>
      <c r="J310" s="125"/>
      <c r="K310" s="125"/>
      <c r="L310" s="125"/>
      <c r="M310" s="125"/>
      <c r="N310" s="125"/>
      <c r="O310" s="125"/>
      <c r="P310" s="125"/>
    </row>
    <row r="311" spans="2:16">
      <c r="B311" s="124"/>
      <c r="C311" s="124"/>
      <c r="D311" s="125"/>
      <c r="E311" s="125"/>
      <c r="F311" s="125"/>
      <c r="G311" s="125"/>
      <c r="H311" s="125"/>
      <c r="I311" s="125"/>
      <c r="J311" s="125"/>
      <c r="K311" s="125"/>
      <c r="L311" s="125"/>
      <c r="M311" s="125"/>
      <c r="N311" s="125"/>
      <c r="O311" s="125"/>
      <c r="P311" s="125"/>
    </row>
    <row r="312" spans="2:16">
      <c r="B312" s="124"/>
      <c r="C312" s="124"/>
      <c r="D312" s="125"/>
      <c r="E312" s="125"/>
      <c r="F312" s="125"/>
      <c r="G312" s="125"/>
      <c r="H312" s="125"/>
      <c r="I312" s="125"/>
      <c r="J312" s="125"/>
      <c r="K312" s="125"/>
      <c r="L312" s="125"/>
      <c r="M312" s="125"/>
      <c r="N312" s="125"/>
      <c r="O312" s="125"/>
      <c r="P312" s="125"/>
    </row>
    <row r="313" spans="2:16">
      <c r="B313" s="124"/>
      <c r="C313" s="124"/>
      <c r="D313" s="125"/>
      <c r="E313" s="125"/>
      <c r="F313" s="125"/>
      <c r="G313" s="125"/>
      <c r="H313" s="125"/>
      <c r="I313" s="125"/>
      <c r="J313" s="125"/>
      <c r="K313" s="125"/>
      <c r="L313" s="125"/>
      <c r="M313" s="125"/>
      <c r="N313" s="125"/>
      <c r="O313" s="125"/>
      <c r="P313" s="125"/>
    </row>
    <row r="314" spans="2:16">
      <c r="B314" s="124"/>
      <c r="C314" s="124"/>
      <c r="D314" s="125"/>
      <c r="E314" s="125"/>
      <c r="F314" s="125"/>
      <c r="G314" s="125"/>
      <c r="H314" s="125"/>
      <c r="I314" s="125"/>
      <c r="J314" s="125"/>
      <c r="K314" s="125"/>
      <c r="L314" s="125"/>
      <c r="M314" s="125"/>
      <c r="N314" s="125"/>
      <c r="O314" s="125"/>
      <c r="P314" s="125"/>
    </row>
    <row r="315" spans="2:16">
      <c r="B315" s="124"/>
      <c r="C315" s="124"/>
      <c r="D315" s="125"/>
      <c r="E315" s="125"/>
      <c r="F315" s="125"/>
      <c r="G315" s="125"/>
      <c r="H315" s="125"/>
      <c r="I315" s="125"/>
      <c r="J315" s="125"/>
      <c r="K315" s="125"/>
      <c r="L315" s="125"/>
      <c r="M315" s="125"/>
      <c r="N315" s="125"/>
      <c r="O315" s="125"/>
      <c r="P315" s="125"/>
    </row>
    <row r="316" spans="2:16">
      <c r="B316" s="124"/>
      <c r="C316" s="124"/>
      <c r="D316" s="125"/>
      <c r="E316" s="125"/>
      <c r="F316" s="125"/>
      <c r="G316" s="125"/>
      <c r="H316" s="125"/>
      <c r="I316" s="125"/>
      <c r="J316" s="125"/>
      <c r="K316" s="125"/>
      <c r="L316" s="125"/>
      <c r="M316" s="125"/>
      <c r="N316" s="125"/>
      <c r="O316" s="125"/>
      <c r="P316" s="125"/>
    </row>
    <row r="317" spans="2:16">
      <c r="B317" s="124"/>
      <c r="C317" s="124"/>
      <c r="D317" s="125"/>
      <c r="E317" s="125"/>
      <c r="F317" s="125"/>
      <c r="G317" s="125"/>
      <c r="H317" s="125"/>
      <c r="I317" s="125"/>
      <c r="J317" s="125"/>
      <c r="K317" s="125"/>
      <c r="L317" s="125"/>
      <c r="M317" s="125"/>
      <c r="N317" s="125"/>
      <c r="O317" s="125"/>
      <c r="P317" s="125"/>
    </row>
    <row r="318" spans="2:16">
      <c r="B318" s="124"/>
      <c r="C318" s="124"/>
      <c r="D318" s="125"/>
      <c r="E318" s="125"/>
      <c r="F318" s="125"/>
      <c r="G318" s="125"/>
      <c r="H318" s="125"/>
      <c r="I318" s="125"/>
      <c r="J318" s="125"/>
      <c r="K318" s="125"/>
      <c r="L318" s="125"/>
      <c r="M318" s="125"/>
      <c r="N318" s="125"/>
      <c r="O318" s="125"/>
      <c r="P318" s="125"/>
    </row>
    <row r="319" spans="2:16">
      <c r="B319" s="124"/>
      <c r="C319" s="124"/>
      <c r="D319" s="125"/>
      <c r="E319" s="125"/>
      <c r="F319" s="125"/>
      <c r="G319" s="125"/>
      <c r="H319" s="125"/>
      <c r="I319" s="125"/>
      <c r="J319" s="125"/>
      <c r="K319" s="125"/>
      <c r="L319" s="125"/>
      <c r="M319" s="125"/>
      <c r="N319" s="125"/>
      <c r="O319" s="125"/>
      <c r="P319" s="125"/>
    </row>
    <row r="320" spans="2:16">
      <c r="B320" s="124"/>
      <c r="C320" s="124"/>
      <c r="D320" s="125"/>
      <c r="E320" s="125"/>
      <c r="F320" s="125"/>
      <c r="G320" s="125"/>
      <c r="H320" s="125"/>
      <c r="I320" s="125"/>
      <c r="J320" s="125"/>
      <c r="K320" s="125"/>
      <c r="L320" s="125"/>
      <c r="M320" s="125"/>
      <c r="N320" s="125"/>
      <c r="O320" s="125"/>
      <c r="P320" s="125"/>
    </row>
    <row r="321" spans="2:16">
      <c r="B321" s="124"/>
      <c r="C321" s="124"/>
      <c r="D321" s="125"/>
      <c r="E321" s="125"/>
      <c r="F321" s="125"/>
      <c r="G321" s="125"/>
      <c r="H321" s="125"/>
      <c r="I321" s="125"/>
      <c r="J321" s="125"/>
      <c r="K321" s="125"/>
      <c r="L321" s="125"/>
      <c r="M321" s="125"/>
      <c r="N321" s="125"/>
      <c r="O321" s="125"/>
      <c r="P321" s="125"/>
    </row>
    <row r="322" spans="2:16">
      <c r="B322" s="124"/>
      <c r="C322" s="124"/>
      <c r="D322" s="125"/>
      <c r="E322" s="125"/>
      <c r="F322" s="125"/>
      <c r="G322" s="125"/>
      <c r="H322" s="125"/>
      <c r="I322" s="125"/>
      <c r="J322" s="125"/>
      <c r="K322" s="125"/>
      <c r="L322" s="125"/>
      <c r="M322" s="125"/>
      <c r="N322" s="125"/>
      <c r="O322" s="125"/>
      <c r="P322" s="125"/>
    </row>
    <row r="323" spans="2:16">
      <c r="B323" s="124"/>
      <c r="C323" s="124"/>
      <c r="D323" s="125"/>
      <c r="E323" s="125"/>
      <c r="F323" s="125"/>
      <c r="G323" s="125"/>
      <c r="H323" s="125"/>
      <c r="I323" s="125"/>
      <c r="J323" s="125"/>
      <c r="K323" s="125"/>
      <c r="L323" s="125"/>
      <c r="M323" s="125"/>
      <c r="N323" s="125"/>
      <c r="O323" s="125"/>
      <c r="P323" s="125"/>
    </row>
    <row r="324" spans="2:16">
      <c r="B324" s="124"/>
      <c r="C324" s="124"/>
      <c r="D324" s="125"/>
      <c r="E324" s="125"/>
      <c r="F324" s="125"/>
      <c r="G324" s="125"/>
      <c r="H324" s="125"/>
      <c r="I324" s="125"/>
      <c r="J324" s="125"/>
      <c r="K324" s="125"/>
      <c r="L324" s="125"/>
      <c r="M324" s="125"/>
      <c r="N324" s="125"/>
      <c r="O324" s="125"/>
      <c r="P324" s="125"/>
    </row>
    <row r="325" spans="2:16">
      <c r="B325" s="124"/>
      <c r="C325" s="124"/>
      <c r="D325" s="125"/>
      <c r="E325" s="125"/>
      <c r="F325" s="125"/>
      <c r="G325" s="125"/>
      <c r="H325" s="125"/>
      <c r="I325" s="125"/>
      <c r="J325" s="125"/>
      <c r="K325" s="125"/>
      <c r="L325" s="125"/>
      <c r="M325" s="125"/>
      <c r="N325" s="125"/>
      <c r="O325" s="125"/>
      <c r="P325" s="125"/>
    </row>
    <row r="326" spans="2:16">
      <c r="B326" s="124"/>
      <c r="C326" s="124"/>
      <c r="D326" s="125"/>
      <c r="E326" s="125"/>
      <c r="F326" s="125"/>
      <c r="G326" s="125"/>
      <c r="H326" s="125"/>
      <c r="I326" s="125"/>
      <c r="J326" s="125"/>
      <c r="K326" s="125"/>
      <c r="L326" s="125"/>
      <c r="M326" s="125"/>
      <c r="N326" s="125"/>
      <c r="O326" s="125"/>
      <c r="P326" s="125"/>
    </row>
    <row r="327" spans="2:16">
      <c r="B327" s="124"/>
      <c r="C327" s="124"/>
      <c r="D327" s="125"/>
      <c r="E327" s="125"/>
      <c r="F327" s="125"/>
      <c r="G327" s="125"/>
      <c r="H327" s="125"/>
      <c r="I327" s="125"/>
      <c r="J327" s="125"/>
      <c r="K327" s="125"/>
      <c r="L327" s="125"/>
      <c r="M327" s="125"/>
      <c r="N327" s="125"/>
      <c r="O327" s="125"/>
      <c r="P327" s="125"/>
    </row>
    <row r="328" spans="2:16">
      <c r="B328" s="124"/>
      <c r="C328" s="124"/>
      <c r="D328" s="125"/>
      <c r="E328" s="125"/>
      <c r="F328" s="125"/>
      <c r="G328" s="125"/>
      <c r="H328" s="125"/>
      <c r="I328" s="125"/>
      <c r="J328" s="125"/>
      <c r="K328" s="125"/>
      <c r="L328" s="125"/>
      <c r="M328" s="125"/>
      <c r="N328" s="125"/>
      <c r="O328" s="125"/>
      <c r="P328" s="125"/>
    </row>
    <row r="329" spans="2:16">
      <c r="B329" s="124"/>
      <c r="C329" s="124"/>
      <c r="D329" s="125"/>
      <c r="E329" s="125"/>
      <c r="F329" s="125"/>
      <c r="G329" s="125"/>
      <c r="H329" s="125"/>
      <c r="I329" s="125"/>
      <c r="J329" s="125"/>
      <c r="K329" s="125"/>
      <c r="L329" s="125"/>
      <c r="M329" s="125"/>
      <c r="N329" s="125"/>
      <c r="O329" s="125"/>
      <c r="P329" s="125"/>
    </row>
    <row r="330" spans="2:16">
      <c r="B330" s="124"/>
      <c r="C330" s="124"/>
      <c r="D330" s="125"/>
      <c r="E330" s="125"/>
      <c r="F330" s="125"/>
      <c r="G330" s="125"/>
      <c r="H330" s="125"/>
      <c r="I330" s="125"/>
      <c r="J330" s="125"/>
      <c r="K330" s="125"/>
      <c r="L330" s="125"/>
      <c r="M330" s="125"/>
      <c r="N330" s="125"/>
      <c r="O330" s="125"/>
      <c r="P330" s="125"/>
    </row>
    <row r="331" spans="2:16">
      <c r="B331" s="124"/>
      <c r="C331" s="124"/>
      <c r="D331" s="125"/>
      <c r="E331" s="125"/>
      <c r="F331" s="125"/>
      <c r="G331" s="125"/>
      <c r="H331" s="125"/>
      <c r="I331" s="125"/>
      <c r="J331" s="125"/>
      <c r="K331" s="125"/>
      <c r="L331" s="125"/>
      <c r="M331" s="125"/>
      <c r="N331" s="125"/>
      <c r="O331" s="125"/>
      <c r="P331" s="125"/>
    </row>
    <row r="332" spans="2:16">
      <c r="B332" s="124"/>
      <c r="C332" s="124"/>
      <c r="D332" s="125"/>
      <c r="E332" s="125"/>
      <c r="F332" s="125"/>
      <c r="G332" s="125"/>
      <c r="H332" s="125"/>
      <c r="I332" s="125"/>
      <c r="J332" s="125"/>
      <c r="K332" s="125"/>
      <c r="L332" s="125"/>
      <c r="M332" s="125"/>
      <c r="N332" s="125"/>
      <c r="O332" s="125"/>
      <c r="P332" s="125"/>
    </row>
    <row r="333" spans="2:16">
      <c r="B333" s="124"/>
      <c r="C333" s="124"/>
      <c r="D333" s="125"/>
      <c r="E333" s="125"/>
      <c r="F333" s="125"/>
      <c r="G333" s="125"/>
      <c r="H333" s="125"/>
      <c r="I333" s="125"/>
      <c r="J333" s="125"/>
      <c r="K333" s="125"/>
      <c r="L333" s="125"/>
      <c r="M333" s="125"/>
      <c r="N333" s="125"/>
      <c r="O333" s="125"/>
      <c r="P333" s="125"/>
    </row>
    <row r="334" spans="2:16">
      <c r="B334" s="124"/>
      <c r="C334" s="124"/>
      <c r="D334" s="125"/>
      <c r="E334" s="125"/>
      <c r="F334" s="125"/>
      <c r="G334" s="125"/>
      <c r="H334" s="125"/>
      <c r="I334" s="125"/>
      <c r="J334" s="125"/>
      <c r="K334" s="125"/>
      <c r="L334" s="125"/>
      <c r="M334" s="125"/>
      <c r="N334" s="125"/>
      <c r="O334" s="125"/>
      <c r="P334" s="125"/>
    </row>
    <row r="335" spans="2:16">
      <c r="B335" s="124"/>
      <c r="C335" s="124"/>
      <c r="D335" s="125"/>
      <c r="E335" s="125"/>
      <c r="F335" s="125"/>
      <c r="G335" s="125"/>
      <c r="H335" s="125"/>
      <c r="I335" s="125"/>
      <c r="J335" s="125"/>
      <c r="K335" s="125"/>
      <c r="L335" s="125"/>
      <c r="M335" s="125"/>
      <c r="N335" s="125"/>
      <c r="O335" s="125"/>
      <c r="P335" s="125"/>
    </row>
    <row r="336" spans="2:16">
      <c r="B336" s="124"/>
      <c r="C336" s="124"/>
      <c r="D336" s="125"/>
      <c r="E336" s="125"/>
      <c r="F336" s="125"/>
      <c r="G336" s="125"/>
      <c r="H336" s="125"/>
      <c r="I336" s="125"/>
      <c r="J336" s="125"/>
      <c r="K336" s="125"/>
      <c r="L336" s="125"/>
      <c r="M336" s="125"/>
      <c r="N336" s="125"/>
      <c r="O336" s="125"/>
      <c r="P336" s="125"/>
    </row>
    <row r="337" spans="2:16">
      <c r="B337" s="124"/>
      <c r="C337" s="124"/>
      <c r="D337" s="125"/>
      <c r="E337" s="125"/>
      <c r="F337" s="125"/>
      <c r="G337" s="125"/>
      <c r="H337" s="125"/>
      <c r="I337" s="125"/>
      <c r="J337" s="125"/>
      <c r="K337" s="125"/>
      <c r="L337" s="125"/>
      <c r="M337" s="125"/>
      <c r="N337" s="125"/>
      <c r="O337" s="125"/>
      <c r="P337" s="125"/>
    </row>
    <row r="338" spans="2:16">
      <c r="B338" s="124"/>
      <c r="C338" s="124"/>
      <c r="D338" s="125"/>
      <c r="E338" s="125"/>
      <c r="F338" s="125"/>
      <c r="G338" s="125"/>
      <c r="H338" s="125"/>
      <c r="I338" s="125"/>
      <c r="J338" s="125"/>
      <c r="K338" s="125"/>
      <c r="L338" s="125"/>
      <c r="M338" s="125"/>
      <c r="N338" s="125"/>
      <c r="O338" s="125"/>
      <c r="P338" s="125"/>
    </row>
    <row r="339" spans="2:16">
      <c r="B339" s="124"/>
      <c r="C339" s="124"/>
      <c r="D339" s="125"/>
      <c r="E339" s="125"/>
      <c r="F339" s="125"/>
      <c r="G339" s="125"/>
      <c r="H339" s="125"/>
      <c r="I339" s="125"/>
      <c r="J339" s="125"/>
      <c r="K339" s="125"/>
      <c r="L339" s="125"/>
      <c r="M339" s="125"/>
      <c r="N339" s="125"/>
      <c r="O339" s="125"/>
      <c r="P339" s="125"/>
    </row>
    <row r="340" spans="2:16">
      <c r="B340" s="124"/>
      <c r="C340" s="124"/>
      <c r="D340" s="125"/>
      <c r="E340" s="125"/>
      <c r="F340" s="125"/>
      <c r="G340" s="125"/>
      <c r="H340" s="125"/>
      <c r="I340" s="125"/>
      <c r="J340" s="125"/>
      <c r="K340" s="125"/>
      <c r="L340" s="125"/>
      <c r="M340" s="125"/>
      <c r="N340" s="125"/>
      <c r="O340" s="125"/>
      <c r="P340" s="125"/>
    </row>
    <row r="341" spans="2:16">
      <c r="B341" s="124"/>
      <c r="C341" s="124"/>
      <c r="D341" s="125"/>
      <c r="E341" s="125"/>
      <c r="F341" s="125"/>
      <c r="G341" s="125"/>
      <c r="H341" s="125"/>
      <c r="I341" s="125"/>
      <c r="J341" s="125"/>
      <c r="K341" s="125"/>
      <c r="L341" s="125"/>
      <c r="M341" s="125"/>
      <c r="N341" s="125"/>
      <c r="O341" s="125"/>
      <c r="P341" s="125"/>
    </row>
    <row r="342" spans="2:16">
      <c r="B342" s="124"/>
      <c r="C342" s="124"/>
      <c r="D342" s="125"/>
      <c r="E342" s="125"/>
      <c r="F342" s="125"/>
      <c r="G342" s="125"/>
      <c r="H342" s="125"/>
      <c r="I342" s="125"/>
      <c r="J342" s="125"/>
      <c r="K342" s="125"/>
      <c r="L342" s="125"/>
      <c r="M342" s="125"/>
      <c r="N342" s="125"/>
      <c r="O342" s="125"/>
      <c r="P342" s="125"/>
    </row>
    <row r="343" spans="2:16">
      <c r="B343" s="124"/>
      <c r="C343" s="124"/>
      <c r="D343" s="125"/>
      <c r="E343" s="125"/>
      <c r="F343" s="125"/>
      <c r="G343" s="125"/>
      <c r="H343" s="125"/>
      <c r="I343" s="125"/>
      <c r="J343" s="125"/>
      <c r="K343" s="125"/>
      <c r="L343" s="125"/>
      <c r="M343" s="125"/>
      <c r="N343" s="125"/>
      <c r="O343" s="125"/>
      <c r="P343" s="125"/>
    </row>
    <row r="344" spans="2:16">
      <c r="B344" s="124"/>
      <c r="C344" s="124"/>
      <c r="D344" s="125"/>
      <c r="E344" s="125"/>
      <c r="F344" s="125"/>
      <c r="G344" s="125"/>
      <c r="H344" s="125"/>
      <c r="I344" s="125"/>
      <c r="J344" s="125"/>
      <c r="K344" s="125"/>
      <c r="L344" s="125"/>
      <c r="M344" s="125"/>
      <c r="N344" s="125"/>
      <c r="O344" s="125"/>
      <c r="P344" s="125"/>
    </row>
    <row r="345" spans="2:16">
      <c r="B345" s="124"/>
      <c r="C345" s="124"/>
      <c r="D345" s="125"/>
      <c r="E345" s="125"/>
      <c r="F345" s="125"/>
      <c r="G345" s="125"/>
      <c r="H345" s="125"/>
      <c r="I345" s="125"/>
      <c r="J345" s="125"/>
      <c r="K345" s="125"/>
      <c r="L345" s="125"/>
      <c r="M345" s="125"/>
      <c r="N345" s="125"/>
      <c r="O345" s="125"/>
      <c r="P345" s="125"/>
    </row>
    <row r="346" spans="2:16">
      <c r="B346" s="124"/>
      <c r="C346" s="124"/>
      <c r="D346" s="125"/>
      <c r="E346" s="125"/>
      <c r="F346" s="125"/>
      <c r="G346" s="125"/>
      <c r="H346" s="125"/>
      <c r="I346" s="125"/>
      <c r="J346" s="125"/>
      <c r="K346" s="125"/>
      <c r="L346" s="125"/>
      <c r="M346" s="125"/>
      <c r="N346" s="125"/>
      <c r="O346" s="125"/>
      <c r="P346" s="125"/>
    </row>
    <row r="347" spans="2:16">
      <c r="B347" s="124"/>
      <c r="C347" s="124"/>
      <c r="D347" s="125"/>
      <c r="E347" s="125"/>
      <c r="F347" s="125"/>
      <c r="G347" s="125"/>
      <c r="H347" s="125"/>
      <c r="I347" s="125"/>
      <c r="J347" s="125"/>
      <c r="K347" s="125"/>
      <c r="L347" s="125"/>
      <c r="M347" s="125"/>
      <c r="N347" s="125"/>
      <c r="O347" s="125"/>
      <c r="P347" s="125"/>
    </row>
    <row r="348" spans="2:16">
      <c r="B348" s="124"/>
      <c r="C348" s="124"/>
      <c r="D348" s="125"/>
      <c r="E348" s="125"/>
      <c r="F348" s="125"/>
      <c r="G348" s="125"/>
      <c r="H348" s="125"/>
      <c r="I348" s="125"/>
      <c r="J348" s="125"/>
      <c r="K348" s="125"/>
      <c r="L348" s="125"/>
      <c r="M348" s="125"/>
      <c r="N348" s="125"/>
      <c r="O348" s="125"/>
      <c r="P348" s="125"/>
    </row>
    <row r="349" spans="2:16">
      <c r="B349" s="124"/>
      <c r="C349" s="124"/>
      <c r="D349" s="125"/>
      <c r="E349" s="125"/>
      <c r="F349" s="125"/>
      <c r="G349" s="125"/>
      <c r="H349" s="125"/>
      <c r="I349" s="125"/>
      <c r="J349" s="125"/>
      <c r="K349" s="125"/>
      <c r="L349" s="125"/>
      <c r="M349" s="125"/>
      <c r="N349" s="125"/>
      <c r="O349" s="125"/>
      <c r="P349" s="125"/>
    </row>
    <row r="350" spans="2:16">
      <c r="B350" s="124"/>
      <c r="C350" s="124"/>
      <c r="D350" s="125"/>
      <c r="E350" s="125"/>
      <c r="F350" s="125"/>
      <c r="G350" s="125"/>
      <c r="H350" s="125"/>
      <c r="I350" s="125"/>
      <c r="J350" s="125"/>
      <c r="K350" s="125"/>
      <c r="L350" s="125"/>
      <c r="M350" s="125"/>
      <c r="N350" s="125"/>
      <c r="O350" s="125"/>
      <c r="P350" s="125"/>
    </row>
    <row r="351" spans="2:16">
      <c r="B351" s="124"/>
      <c r="C351" s="124"/>
      <c r="D351" s="125"/>
      <c r="E351" s="125"/>
      <c r="F351" s="125"/>
      <c r="G351" s="125"/>
      <c r="H351" s="125"/>
      <c r="I351" s="125"/>
      <c r="J351" s="125"/>
      <c r="K351" s="125"/>
      <c r="L351" s="125"/>
      <c r="M351" s="125"/>
      <c r="N351" s="125"/>
      <c r="O351" s="125"/>
      <c r="P351" s="125"/>
    </row>
    <row r="352" spans="2:16">
      <c r="B352" s="124"/>
      <c r="C352" s="124"/>
      <c r="D352" s="125"/>
      <c r="E352" s="125"/>
      <c r="F352" s="125"/>
      <c r="G352" s="125"/>
      <c r="H352" s="125"/>
      <c r="I352" s="125"/>
      <c r="J352" s="125"/>
      <c r="K352" s="125"/>
      <c r="L352" s="125"/>
      <c r="M352" s="125"/>
      <c r="N352" s="125"/>
      <c r="O352" s="125"/>
      <c r="P352" s="125"/>
    </row>
    <row r="353" spans="2:16">
      <c r="B353" s="124"/>
      <c r="C353" s="124"/>
      <c r="D353" s="125"/>
      <c r="E353" s="125"/>
      <c r="F353" s="125"/>
      <c r="G353" s="125"/>
      <c r="H353" s="125"/>
      <c r="I353" s="125"/>
      <c r="J353" s="125"/>
      <c r="K353" s="125"/>
      <c r="L353" s="125"/>
      <c r="M353" s="125"/>
      <c r="N353" s="125"/>
      <c r="O353" s="125"/>
      <c r="P353" s="125"/>
    </row>
    <row r="354" spans="2:16">
      <c r="B354" s="124"/>
      <c r="C354" s="124"/>
      <c r="D354" s="125"/>
      <c r="E354" s="125"/>
      <c r="F354" s="125"/>
      <c r="G354" s="125"/>
      <c r="H354" s="125"/>
      <c r="I354" s="125"/>
      <c r="J354" s="125"/>
      <c r="K354" s="125"/>
      <c r="L354" s="125"/>
      <c r="M354" s="125"/>
      <c r="N354" s="125"/>
      <c r="O354" s="125"/>
      <c r="P354" s="125"/>
    </row>
    <row r="355" spans="2:16">
      <c r="B355" s="124"/>
      <c r="C355" s="124"/>
      <c r="D355" s="125"/>
      <c r="E355" s="125"/>
      <c r="F355" s="125"/>
      <c r="G355" s="125"/>
      <c r="H355" s="125"/>
      <c r="I355" s="125"/>
      <c r="J355" s="125"/>
      <c r="K355" s="125"/>
      <c r="L355" s="125"/>
      <c r="M355" s="125"/>
      <c r="N355" s="125"/>
      <c r="O355" s="125"/>
      <c r="P355" s="125"/>
    </row>
    <row r="356" spans="2:16">
      <c r="B356" s="124"/>
      <c r="C356" s="124"/>
      <c r="D356" s="125"/>
      <c r="E356" s="125"/>
      <c r="F356" s="125"/>
      <c r="G356" s="125"/>
      <c r="H356" s="125"/>
      <c r="I356" s="125"/>
      <c r="J356" s="125"/>
      <c r="K356" s="125"/>
      <c r="L356" s="125"/>
      <c r="M356" s="125"/>
      <c r="N356" s="125"/>
      <c r="O356" s="125"/>
      <c r="P356" s="125"/>
    </row>
    <row r="357" spans="2:16">
      <c r="B357" s="124"/>
      <c r="C357" s="124"/>
      <c r="D357" s="125"/>
      <c r="E357" s="125"/>
      <c r="F357" s="125"/>
      <c r="G357" s="125"/>
      <c r="H357" s="125"/>
      <c r="I357" s="125"/>
      <c r="J357" s="125"/>
      <c r="K357" s="125"/>
      <c r="L357" s="125"/>
      <c r="M357" s="125"/>
      <c r="N357" s="125"/>
      <c r="O357" s="125"/>
      <c r="P357" s="125"/>
    </row>
    <row r="358" spans="2:16">
      <c r="B358" s="124"/>
      <c r="C358" s="124"/>
      <c r="D358" s="125"/>
      <c r="E358" s="125"/>
      <c r="F358" s="125"/>
      <c r="G358" s="125"/>
      <c r="H358" s="125"/>
      <c r="I358" s="125"/>
      <c r="J358" s="125"/>
      <c r="K358" s="125"/>
      <c r="L358" s="125"/>
      <c r="M358" s="125"/>
      <c r="N358" s="125"/>
      <c r="O358" s="125"/>
      <c r="P358" s="125"/>
    </row>
    <row r="359" spans="2:16">
      <c r="B359" s="124"/>
      <c r="C359" s="124"/>
      <c r="D359" s="125"/>
      <c r="E359" s="125"/>
      <c r="F359" s="125"/>
      <c r="G359" s="125"/>
      <c r="H359" s="125"/>
      <c r="I359" s="125"/>
      <c r="J359" s="125"/>
      <c r="K359" s="125"/>
      <c r="L359" s="125"/>
      <c r="M359" s="125"/>
      <c r="N359" s="125"/>
      <c r="O359" s="125"/>
      <c r="P359" s="125"/>
    </row>
    <row r="360" spans="2:16">
      <c r="B360" s="124"/>
      <c r="C360" s="124"/>
      <c r="D360" s="125"/>
      <c r="E360" s="125"/>
      <c r="F360" s="125"/>
      <c r="G360" s="125"/>
      <c r="H360" s="125"/>
      <c r="I360" s="125"/>
      <c r="J360" s="125"/>
      <c r="K360" s="125"/>
      <c r="L360" s="125"/>
      <c r="M360" s="125"/>
      <c r="N360" s="125"/>
      <c r="O360" s="125"/>
      <c r="P360" s="125"/>
    </row>
    <row r="361" spans="2:16">
      <c r="B361" s="124"/>
      <c r="C361" s="124"/>
      <c r="D361" s="125"/>
      <c r="E361" s="125"/>
      <c r="F361" s="125"/>
      <c r="G361" s="125"/>
      <c r="H361" s="125"/>
      <c r="I361" s="125"/>
      <c r="J361" s="125"/>
      <c r="K361" s="125"/>
      <c r="L361" s="125"/>
      <c r="M361" s="125"/>
      <c r="N361" s="125"/>
      <c r="O361" s="125"/>
      <c r="P361" s="125"/>
    </row>
    <row r="362" spans="2:16">
      <c r="B362" s="124"/>
      <c r="C362" s="124"/>
      <c r="D362" s="125"/>
      <c r="E362" s="125"/>
      <c r="F362" s="125"/>
      <c r="G362" s="125"/>
      <c r="H362" s="125"/>
      <c r="I362" s="125"/>
      <c r="J362" s="125"/>
      <c r="K362" s="125"/>
      <c r="L362" s="125"/>
      <c r="M362" s="125"/>
      <c r="N362" s="125"/>
      <c r="O362" s="125"/>
      <c r="P362" s="125"/>
    </row>
    <row r="363" spans="2:16">
      <c r="B363" s="124"/>
      <c r="C363" s="124"/>
      <c r="D363" s="125"/>
      <c r="E363" s="125"/>
      <c r="F363" s="125"/>
      <c r="G363" s="125"/>
      <c r="H363" s="125"/>
      <c r="I363" s="125"/>
      <c r="J363" s="125"/>
      <c r="K363" s="125"/>
      <c r="L363" s="125"/>
      <c r="M363" s="125"/>
      <c r="N363" s="125"/>
      <c r="O363" s="125"/>
      <c r="P363" s="125"/>
    </row>
    <row r="364" spans="2:16">
      <c r="B364" s="124"/>
      <c r="C364" s="124"/>
      <c r="D364" s="125"/>
      <c r="E364" s="125"/>
      <c r="F364" s="125"/>
      <c r="G364" s="125"/>
      <c r="H364" s="125"/>
      <c r="I364" s="125"/>
      <c r="J364" s="125"/>
      <c r="K364" s="125"/>
      <c r="L364" s="125"/>
      <c r="M364" s="125"/>
      <c r="N364" s="125"/>
      <c r="O364" s="125"/>
      <c r="P364" s="125"/>
    </row>
    <row r="365" spans="2:16">
      <c r="B365" s="124"/>
      <c r="C365" s="124"/>
      <c r="D365" s="125"/>
      <c r="E365" s="125"/>
      <c r="F365" s="125"/>
      <c r="G365" s="125"/>
      <c r="H365" s="125"/>
      <c r="I365" s="125"/>
      <c r="J365" s="125"/>
      <c r="K365" s="125"/>
      <c r="L365" s="125"/>
      <c r="M365" s="125"/>
      <c r="N365" s="125"/>
      <c r="O365" s="125"/>
      <c r="P365" s="125"/>
    </row>
    <row r="366" spans="2:16">
      <c r="B366" s="124"/>
      <c r="C366" s="124"/>
      <c r="D366" s="125"/>
      <c r="E366" s="125"/>
      <c r="F366" s="125"/>
      <c r="G366" s="125"/>
      <c r="H366" s="125"/>
      <c r="I366" s="125"/>
      <c r="J366" s="125"/>
      <c r="K366" s="125"/>
      <c r="L366" s="125"/>
      <c r="M366" s="125"/>
      <c r="N366" s="125"/>
      <c r="O366" s="125"/>
      <c r="P366" s="125"/>
    </row>
    <row r="367" spans="2:16">
      <c r="B367" s="124"/>
      <c r="C367" s="124"/>
      <c r="D367" s="125"/>
      <c r="E367" s="125"/>
      <c r="F367" s="125"/>
      <c r="G367" s="125"/>
      <c r="H367" s="125"/>
      <c r="I367" s="125"/>
      <c r="J367" s="125"/>
      <c r="K367" s="125"/>
      <c r="L367" s="125"/>
      <c r="M367" s="125"/>
      <c r="N367" s="125"/>
      <c r="O367" s="125"/>
      <c r="P367" s="125"/>
    </row>
    <row r="368" spans="2:16">
      <c r="B368" s="124"/>
      <c r="C368" s="124"/>
      <c r="D368" s="125"/>
      <c r="E368" s="125"/>
      <c r="F368" s="125"/>
      <c r="G368" s="125"/>
      <c r="H368" s="125"/>
      <c r="I368" s="125"/>
      <c r="J368" s="125"/>
      <c r="K368" s="125"/>
      <c r="L368" s="125"/>
      <c r="M368" s="125"/>
      <c r="N368" s="125"/>
      <c r="O368" s="125"/>
      <c r="P368" s="125"/>
    </row>
    <row r="369" spans="2:16">
      <c r="B369" s="124"/>
      <c r="C369" s="124"/>
      <c r="D369" s="125"/>
      <c r="E369" s="125"/>
      <c r="F369" s="125"/>
      <c r="G369" s="125"/>
      <c r="H369" s="125"/>
      <c r="I369" s="125"/>
      <c r="J369" s="125"/>
      <c r="K369" s="125"/>
      <c r="L369" s="125"/>
      <c r="M369" s="125"/>
      <c r="N369" s="125"/>
      <c r="O369" s="125"/>
      <c r="P369" s="125"/>
    </row>
    <row r="370" spans="2:16">
      <c r="B370" s="124"/>
      <c r="C370" s="124"/>
      <c r="D370" s="125"/>
      <c r="E370" s="125"/>
      <c r="F370" s="125"/>
      <c r="G370" s="125"/>
      <c r="H370" s="125"/>
      <c r="I370" s="125"/>
      <c r="J370" s="125"/>
      <c r="K370" s="125"/>
      <c r="L370" s="125"/>
      <c r="M370" s="125"/>
      <c r="N370" s="125"/>
      <c r="O370" s="125"/>
      <c r="P370" s="125"/>
    </row>
    <row r="371" spans="2:16">
      <c r="B371" s="124"/>
      <c r="C371" s="124"/>
      <c r="D371" s="125"/>
      <c r="E371" s="125"/>
      <c r="F371" s="125"/>
      <c r="G371" s="125"/>
      <c r="H371" s="125"/>
      <c r="I371" s="125"/>
      <c r="J371" s="125"/>
      <c r="K371" s="125"/>
      <c r="L371" s="125"/>
      <c r="M371" s="125"/>
      <c r="N371" s="125"/>
      <c r="O371" s="125"/>
      <c r="P371" s="125"/>
    </row>
    <row r="372" spans="2:16">
      <c r="B372" s="124"/>
      <c r="C372" s="124"/>
      <c r="D372" s="125"/>
      <c r="E372" s="125"/>
      <c r="F372" s="125"/>
      <c r="G372" s="125"/>
      <c r="H372" s="125"/>
      <c r="I372" s="125"/>
      <c r="J372" s="125"/>
      <c r="K372" s="125"/>
      <c r="L372" s="125"/>
      <c r="M372" s="125"/>
      <c r="N372" s="125"/>
      <c r="O372" s="125"/>
      <c r="P372" s="125"/>
    </row>
    <row r="373" spans="2:16">
      <c r="B373" s="124"/>
      <c r="C373" s="124"/>
      <c r="D373" s="125"/>
      <c r="E373" s="125"/>
      <c r="F373" s="125"/>
      <c r="G373" s="125"/>
      <c r="H373" s="125"/>
      <c r="I373" s="125"/>
      <c r="J373" s="125"/>
      <c r="K373" s="125"/>
      <c r="L373" s="125"/>
      <c r="M373" s="125"/>
      <c r="N373" s="125"/>
      <c r="O373" s="125"/>
      <c r="P373" s="125"/>
    </row>
    <row r="374" spans="2:16">
      <c r="B374" s="124"/>
      <c r="C374" s="124"/>
      <c r="D374" s="125"/>
      <c r="E374" s="125"/>
      <c r="F374" s="125"/>
      <c r="G374" s="125"/>
      <c r="H374" s="125"/>
      <c r="I374" s="125"/>
      <c r="J374" s="125"/>
      <c r="K374" s="125"/>
      <c r="L374" s="125"/>
      <c r="M374" s="125"/>
      <c r="N374" s="125"/>
      <c r="O374" s="125"/>
      <c r="P374" s="125"/>
    </row>
    <row r="375" spans="2:16">
      <c r="B375" s="124"/>
      <c r="C375" s="124"/>
      <c r="D375" s="125"/>
      <c r="E375" s="125"/>
      <c r="F375" s="125"/>
      <c r="G375" s="125"/>
      <c r="H375" s="125"/>
      <c r="I375" s="125"/>
      <c r="J375" s="125"/>
      <c r="K375" s="125"/>
      <c r="L375" s="125"/>
      <c r="M375" s="125"/>
      <c r="N375" s="125"/>
      <c r="O375" s="125"/>
      <c r="P375" s="125"/>
    </row>
    <row r="376" spans="2:16">
      <c r="B376" s="124"/>
      <c r="C376" s="124"/>
      <c r="D376" s="125"/>
      <c r="E376" s="125"/>
      <c r="F376" s="125"/>
      <c r="G376" s="125"/>
      <c r="H376" s="125"/>
      <c r="I376" s="125"/>
      <c r="J376" s="125"/>
      <c r="K376" s="125"/>
      <c r="L376" s="125"/>
      <c r="M376" s="125"/>
      <c r="N376" s="125"/>
      <c r="O376" s="125"/>
      <c r="P376" s="125"/>
    </row>
    <row r="377" spans="2:16">
      <c r="B377" s="124"/>
      <c r="C377" s="124"/>
      <c r="D377" s="125"/>
      <c r="E377" s="125"/>
      <c r="F377" s="125"/>
      <c r="G377" s="125"/>
      <c r="H377" s="125"/>
      <c r="I377" s="125"/>
      <c r="J377" s="125"/>
      <c r="K377" s="125"/>
      <c r="L377" s="125"/>
      <c r="M377" s="125"/>
      <c r="N377" s="125"/>
      <c r="O377" s="125"/>
      <c r="P377" s="125"/>
    </row>
    <row r="378" spans="2:16">
      <c r="B378" s="124"/>
      <c r="C378" s="124"/>
      <c r="D378" s="125"/>
      <c r="E378" s="125"/>
      <c r="F378" s="125"/>
      <c r="G378" s="125"/>
      <c r="H378" s="125"/>
      <c r="I378" s="125"/>
      <c r="J378" s="125"/>
      <c r="K378" s="125"/>
      <c r="L378" s="125"/>
      <c r="M378" s="125"/>
      <c r="N378" s="125"/>
      <c r="O378" s="125"/>
      <c r="P378" s="125"/>
    </row>
    <row r="379" spans="2:16">
      <c r="B379" s="124"/>
      <c r="C379" s="124"/>
      <c r="D379" s="125"/>
      <c r="E379" s="125"/>
      <c r="F379" s="125"/>
      <c r="G379" s="125"/>
      <c r="H379" s="125"/>
      <c r="I379" s="125"/>
      <c r="J379" s="125"/>
      <c r="K379" s="125"/>
      <c r="L379" s="125"/>
      <c r="M379" s="125"/>
      <c r="N379" s="125"/>
      <c r="O379" s="125"/>
      <c r="P379" s="125"/>
    </row>
    <row r="380" spans="2:16">
      <c r="B380" s="124"/>
      <c r="C380" s="124"/>
      <c r="D380" s="125"/>
      <c r="E380" s="125"/>
      <c r="F380" s="125"/>
      <c r="G380" s="125"/>
      <c r="H380" s="125"/>
      <c r="I380" s="125"/>
      <c r="J380" s="125"/>
      <c r="K380" s="125"/>
      <c r="L380" s="125"/>
      <c r="M380" s="125"/>
      <c r="N380" s="125"/>
      <c r="O380" s="125"/>
      <c r="P380" s="125"/>
    </row>
    <row r="381" spans="2:16">
      <c r="B381" s="124"/>
      <c r="C381" s="124"/>
      <c r="D381" s="125"/>
      <c r="E381" s="125"/>
      <c r="F381" s="125"/>
      <c r="G381" s="125"/>
      <c r="H381" s="125"/>
      <c r="I381" s="125"/>
      <c r="J381" s="125"/>
      <c r="K381" s="125"/>
      <c r="L381" s="125"/>
      <c r="M381" s="125"/>
      <c r="N381" s="125"/>
      <c r="O381" s="125"/>
      <c r="P381" s="125"/>
    </row>
    <row r="382" spans="2:16">
      <c r="B382" s="124"/>
      <c r="C382" s="124"/>
      <c r="D382" s="125"/>
      <c r="E382" s="125"/>
      <c r="F382" s="125"/>
      <c r="G382" s="125"/>
      <c r="H382" s="125"/>
      <c r="I382" s="125"/>
      <c r="J382" s="125"/>
      <c r="K382" s="125"/>
      <c r="L382" s="125"/>
      <c r="M382" s="125"/>
      <c r="N382" s="125"/>
      <c r="O382" s="125"/>
      <c r="P382" s="125"/>
    </row>
    <row r="383" spans="2:16">
      <c r="B383" s="124"/>
      <c r="C383" s="124"/>
      <c r="D383" s="125"/>
      <c r="E383" s="125"/>
      <c r="F383" s="125"/>
      <c r="G383" s="125"/>
      <c r="H383" s="125"/>
      <c r="I383" s="125"/>
      <c r="J383" s="125"/>
      <c r="K383" s="125"/>
      <c r="L383" s="125"/>
      <c r="M383" s="125"/>
      <c r="N383" s="125"/>
      <c r="O383" s="125"/>
      <c r="P383" s="125"/>
    </row>
    <row r="384" spans="2:16">
      <c r="B384" s="124"/>
      <c r="C384" s="124"/>
      <c r="D384" s="125"/>
      <c r="E384" s="125"/>
      <c r="F384" s="125"/>
      <c r="G384" s="125"/>
      <c r="H384" s="125"/>
      <c r="I384" s="125"/>
      <c r="J384" s="125"/>
      <c r="K384" s="125"/>
      <c r="L384" s="125"/>
      <c r="M384" s="125"/>
      <c r="N384" s="125"/>
      <c r="O384" s="125"/>
      <c r="P384" s="125"/>
    </row>
    <row r="385" spans="2:16">
      <c r="B385" s="124"/>
      <c r="C385" s="124"/>
      <c r="D385" s="125"/>
      <c r="E385" s="125"/>
      <c r="F385" s="125"/>
      <c r="G385" s="125"/>
      <c r="H385" s="125"/>
      <c r="I385" s="125"/>
      <c r="J385" s="125"/>
      <c r="K385" s="125"/>
      <c r="L385" s="125"/>
      <c r="M385" s="125"/>
      <c r="N385" s="125"/>
      <c r="O385" s="125"/>
      <c r="P385" s="125"/>
    </row>
    <row r="386" spans="2:16">
      <c r="B386" s="124"/>
      <c r="C386" s="124"/>
      <c r="D386" s="125"/>
      <c r="E386" s="125"/>
      <c r="F386" s="125"/>
      <c r="G386" s="125"/>
      <c r="H386" s="125"/>
      <c r="I386" s="125"/>
      <c r="J386" s="125"/>
      <c r="K386" s="125"/>
      <c r="L386" s="125"/>
      <c r="M386" s="125"/>
      <c r="N386" s="125"/>
      <c r="O386" s="125"/>
      <c r="P386" s="125"/>
    </row>
    <row r="387" spans="2:16">
      <c r="B387" s="124"/>
      <c r="C387" s="124"/>
      <c r="D387" s="125"/>
      <c r="E387" s="125"/>
      <c r="F387" s="125"/>
      <c r="G387" s="125"/>
      <c r="H387" s="125"/>
      <c r="I387" s="125"/>
      <c r="J387" s="125"/>
      <c r="K387" s="125"/>
      <c r="L387" s="125"/>
      <c r="M387" s="125"/>
      <c r="N387" s="125"/>
      <c r="O387" s="125"/>
      <c r="P387" s="125"/>
    </row>
    <row r="388" spans="2:16">
      <c r="B388" s="124"/>
      <c r="C388" s="124"/>
      <c r="D388" s="125"/>
      <c r="E388" s="125"/>
      <c r="F388" s="125"/>
      <c r="G388" s="125"/>
      <c r="H388" s="125"/>
      <c r="I388" s="125"/>
      <c r="J388" s="125"/>
      <c r="K388" s="125"/>
      <c r="L388" s="125"/>
      <c r="M388" s="125"/>
      <c r="N388" s="125"/>
      <c r="O388" s="125"/>
      <c r="P388" s="125"/>
    </row>
    <row r="389" spans="2:16">
      <c r="B389" s="124"/>
      <c r="C389" s="124"/>
      <c r="D389" s="125"/>
      <c r="E389" s="125"/>
      <c r="F389" s="125"/>
      <c r="G389" s="125"/>
      <c r="H389" s="125"/>
      <c r="I389" s="125"/>
      <c r="J389" s="125"/>
      <c r="K389" s="125"/>
      <c r="L389" s="125"/>
      <c r="M389" s="125"/>
      <c r="N389" s="125"/>
      <c r="O389" s="125"/>
      <c r="P389" s="125"/>
    </row>
    <row r="390" spans="2:16">
      <c r="B390" s="124"/>
      <c r="C390" s="124"/>
      <c r="D390" s="125"/>
      <c r="E390" s="125"/>
      <c r="F390" s="125"/>
      <c r="G390" s="125"/>
      <c r="H390" s="125"/>
      <c r="I390" s="125"/>
      <c r="J390" s="125"/>
      <c r="K390" s="125"/>
      <c r="L390" s="125"/>
      <c r="M390" s="125"/>
      <c r="N390" s="125"/>
      <c r="O390" s="125"/>
      <c r="P390" s="125"/>
    </row>
    <row r="391" spans="2:16">
      <c r="B391" s="124"/>
      <c r="C391" s="124"/>
      <c r="D391" s="125"/>
      <c r="E391" s="125"/>
      <c r="F391" s="125"/>
      <c r="G391" s="125"/>
      <c r="H391" s="125"/>
      <c r="I391" s="125"/>
      <c r="J391" s="125"/>
      <c r="K391" s="125"/>
      <c r="L391" s="125"/>
      <c r="M391" s="125"/>
      <c r="N391" s="125"/>
      <c r="O391" s="125"/>
      <c r="P391" s="125"/>
    </row>
    <row r="392" spans="2:16">
      <c r="B392" s="124"/>
      <c r="C392" s="124"/>
      <c r="D392" s="125"/>
      <c r="E392" s="125"/>
      <c r="F392" s="125"/>
      <c r="G392" s="125"/>
      <c r="H392" s="125"/>
      <c r="I392" s="125"/>
      <c r="J392" s="125"/>
      <c r="K392" s="125"/>
      <c r="L392" s="125"/>
      <c r="M392" s="125"/>
      <c r="N392" s="125"/>
      <c r="O392" s="125"/>
      <c r="P392" s="125"/>
    </row>
    <row r="393" spans="2:16">
      <c r="B393" s="124"/>
      <c r="C393" s="124"/>
      <c r="D393" s="125"/>
      <c r="E393" s="125"/>
      <c r="F393" s="125"/>
      <c r="G393" s="125"/>
      <c r="H393" s="125"/>
      <c r="I393" s="125"/>
      <c r="J393" s="125"/>
      <c r="K393" s="125"/>
      <c r="L393" s="125"/>
      <c r="M393" s="125"/>
      <c r="N393" s="125"/>
      <c r="O393" s="125"/>
      <c r="P393" s="125"/>
    </row>
    <row r="394" spans="2:16">
      <c r="B394" s="124"/>
      <c r="C394" s="124"/>
      <c r="D394" s="125"/>
      <c r="E394" s="125"/>
      <c r="F394" s="125"/>
      <c r="G394" s="125"/>
      <c r="H394" s="125"/>
      <c r="I394" s="125"/>
      <c r="J394" s="125"/>
      <c r="K394" s="125"/>
      <c r="L394" s="125"/>
      <c r="M394" s="125"/>
      <c r="N394" s="125"/>
      <c r="O394" s="125"/>
      <c r="P394" s="125"/>
    </row>
    <row r="395" spans="2:16">
      <c r="B395" s="124"/>
      <c r="C395" s="124"/>
      <c r="D395" s="125"/>
      <c r="E395" s="125"/>
      <c r="F395" s="125"/>
      <c r="G395" s="125"/>
      <c r="H395" s="125"/>
      <c r="I395" s="125"/>
      <c r="J395" s="125"/>
      <c r="K395" s="125"/>
      <c r="L395" s="125"/>
      <c r="M395" s="125"/>
      <c r="N395" s="125"/>
      <c r="O395" s="125"/>
      <c r="P395" s="125"/>
    </row>
    <row r="396" spans="2:16">
      <c r="B396" s="124"/>
      <c r="C396" s="124"/>
      <c r="D396" s="125"/>
      <c r="E396" s="125"/>
      <c r="F396" s="125"/>
      <c r="G396" s="125"/>
      <c r="H396" s="125"/>
      <c r="I396" s="125"/>
      <c r="J396" s="125"/>
      <c r="K396" s="125"/>
      <c r="L396" s="125"/>
      <c r="M396" s="125"/>
      <c r="N396" s="125"/>
      <c r="O396" s="125"/>
      <c r="P396" s="125"/>
    </row>
    <row r="397" spans="2:16">
      <c r="B397" s="136"/>
      <c r="C397" s="124"/>
      <c r="D397" s="125"/>
      <c r="E397" s="125"/>
      <c r="F397" s="125"/>
      <c r="G397" s="125"/>
      <c r="H397" s="125"/>
      <c r="I397" s="125"/>
      <c r="J397" s="125"/>
      <c r="K397" s="125"/>
      <c r="L397" s="125"/>
      <c r="M397" s="125"/>
      <c r="N397" s="125"/>
      <c r="O397" s="125"/>
      <c r="P397" s="125"/>
    </row>
    <row r="398" spans="2:16">
      <c r="B398" s="136"/>
      <c r="C398" s="124"/>
      <c r="D398" s="125"/>
      <c r="E398" s="125"/>
      <c r="F398" s="125"/>
      <c r="G398" s="125"/>
      <c r="H398" s="125"/>
      <c r="I398" s="125"/>
      <c r="J398" s="125"/>
      <c r="K398" s="125"/>
      <c r="L398" s="125"/>
      <c r="M398" s="125"/>
      <c r="N398" s="125"/>
      <c r="O398" s="125"/>
      <c r="P398" s="125"/>
    </row>
    <row r="399" spans="2:16">
      <c r="B399" s="137"/>
      <c r="C399" s="124"/>
      <c r="D399" s="125"/>
      <c r="E399" s="125"/>
      <c r="F399" s="125"/>
      <c r="G399" s="125"/>
      <c r="H399" s="125"/>
      <c r="I399" s="125"/>
      <c r="J399" s="125"/>
      <c r="K399" s="125"/>
      <c r="L399" s="125"/>
      <c r="M399" s="125"/>
      <c r="N399" s="125"/>
      <c r="O399" s="125"/>
      <c r="P399" s="125"/>
    </row>
    <row r="400" spans="2:16">
      <c r="B400" s="124"/>
      <c r="C400" s="124"/>
      <c r="D400" s="125"/>
      <c r="E400" s="125"/>
      <c r="F400" s="125"/>
      <c r="G400" s="125"/>
      <c r="H400" s="125"/>
      <c r="I400" s="125"/>
      <c r="J400" s="125"/>
      <c r="K400" s="125"/>
      <c r="L400" s="125"/>
      <c r="M400" s="125"/>
      <c r="N400" s="125"/>
      <c r="O400" s="125"/>
      <c r="P400" s="125"/>
    </row>
    <row r="401" spans="2:16">
      <c r="B401" s="124"/>
      <c r="C401" s="124"/>
      <c r="D401" s="125"/>
      <c r="E401" s="125"/>
      <c r="F401" s="125"/>
      <c r="G401" s="125"/>
      <c r="H401" s="125"/>
      <c r="I401" s="125"/>
      <c r="J401" s="125"/>
      <c r="K401" s="125"/>
      <c r="L401" s="125"/>
      <c r="M401" s="125"/>
      <c r="N401" s="125"/>
      <c r="O401" s="125"/>
      <c r="P401" s="125"/>
    </row>
    <row r="402" spans="2:16">
      <c r="B402" s="124"/>
      <c r="C402" s="124"/>
      <c r="D402" s="125"/>
      <c r="E402" s="125"/>
      <c r="F402" s="125"/>
      <c r="G402" s="125"/>
      <c r="H402" s="125"/>
      <c r="I402" s="125"/>
      <c r="J402" s="125"/>
      <c r="K402" s="125"/>
      <c r="L402" s="125"/>
      <c r="M402" s="125"/>
      <c r="N402" s="125"/>
      <c r="O402" s="125"/>
      <c r="P402" s="125"/>
    </row>
    <row r="403" spans="2:16">
      <c r="B403" s="124"/>
      <c r="C403" s="124"/>
      <c r="D403" s="125"/>
      <c r="E403" s="125"/>
      <c r="F403" s="125"/>
      <c r="G403" s="125"/>
      <c r="H403" s="125"/>
      <c r="I403" s="125"/>
      <c r="J403" s="125"/>
      <c r="K403" s="125"/>
      <c r="L403" s="125"/>
      <c r="M403" s="125"/>
      <c r="N403" s="125"/>
      <c r="O403" s="125"/>
      <c r="P403" s="125"/>
    </row>
    <row r="404" spans="2:16">
      <c r="B404" s="124"/>
      <c r="C404" s="124"/>
      <c r="D404" s="125"/>
      <c r="E404" s="125"/>
      <c r="F404" s="125"/>
      <c r="G404" s="125"/>
      <c r="H404" s="125"/>
      <c r="I404" s="125"/>
      <c r="J404" s="125"/>
      <c r="K404" s="125"/>
      <c r="L404" s="125"/>
      <c r="M404" s="125"/>
      <c r="N404" s="125"/>
      <c r="O404" s="125"/>
      <c r="P404" s="125"/>
    </row>
    <row r="405" spans="2:16">
      <c r="B405" s="124"/>
      <c r="C405" s="124"/>
      <c r="D405" s="125"/>
      <c r="E405" s="125"/>
      <c r="F405" s="125"/>
      <c r="G405" s="125"/>
      <c r="H405" s="125"/>
      <c r="I405" s="125"/>
      <c r="J405" s="125"/>
      <c r="K405" s="125"/>
      <c r="L405" s="125"/>
      <c r="M405" s="125"/>
      <c r="N405" s="125"/>
      <c r="O405" s="125"/>
      <c r="P405" s="125"/>
    </row>
    <row r="406" spans="2:16">
      <c r="B406" s="124"/>
      <c r="C406" s="124"/>
      <c r="D406" s="125"/>
      <c r="E406" s="125"/>
      <c r="F406" s="125"/>
      <c r="G406" s="125"/>
      <c r="H406" s="125"/>
      <c r="I406" s="125"/>
      <c r="J406" s="125"/>
      <c r="K406" s="125"/>
      <c r="L406" s="125"/>
      <c r="M406" s="125"/>
      <c r="N406" s="125"/>
      <c r="O406" s="125"/>
      <c r="P406" s="125"/>
    </row>
    <row r="407" spans="2:16">
      <c r="B407" s="124"/>
      <c r="C407" s="124"/>
      <c r="D407" s="125"/>
      <c r="E407" s="125"/>
      <c r="F407" s="125"/>
      <c r="G407" s="125"/>
      <c r="H407" s="125"/>
      <c r="I407" s="125"/>
      <c r="J407" s="125"/>
      <c r="K407" s="125"/>
      <c r="L407" s="125"/>
      <c r="M407" s="125"/>
      <c r="N407" s="125"/>
      <c r="O407" s="125"/>
      <c r="P407" s="125"/>
    </row>
    <row r="408" spans="2:16">
      <c r="B408" s="124"/>
      <c r="C408" s="124"/>
      <c r="D408" s="125"/>
      <c r="E408" s="125"/>
      <c r="F408" s="125"/>
      <c r="G408" s="125"/>
      <c r="H408" s="125"/>
      <c r="I408" s="125"/>
      <c r="J408" s="125"/>
      <c r="K408" s="125"/>
      <c r="L408" s="125"/>
      <c r="M408" s="125"/>
      <c r="N408" s="125"/>
      <c r="O408" s="125"/>
      <c r="P408" s="125"/>
    </row>
    <row r="409" spans="2:16">
      <c r="B409" s="124"/>
      <c r="C409" s="124"/>
      <c r="D409" s="125"/>
      <c r="E409" s="125"/>
      <c r="F409" s="125"/>
      <c r="G409" s="125"/>
      <c r="H409" s="125"/>
      <c r="I409" s="125"/>
      <c r="J409" s="125"/>
      <c r="K409" s="125"/>
      <c r="L409" s="125"/>
      <c r="M409" s="125"/>
      <c r="N409" s="125"/>
      <c r="O409" s="125"/>
      <c r="P409" s="125"/>
    </row>
    <row r="410" spans="2:16">
      <c r="B410" s="124"/>
      <c r="C410" s="124"/>
      <c r="D410" s="124"/>
      <c r="E410" s="125"/>
      <c r="F410" s="125"/>
      <c r="G410" s="125"/>
      <c r="H410" s="125"/>
      <c r="I410" s="125"/>
      <c r="J410" s="125"/>
      <c r="K410" s="125"/>
      <c r="L410" s="125"/>
      <c r="M410" s="125"/>
      <c r="N410" s="125"/>
      <c r="O410" s="125"/>
      <c r="P410" s="125"/>
    </row>
    <row r="411" spans="2:16">
      <c r="B411" s="124"/>
      <c r="C411" s="124"/>
      <c r="D411" s="124"/>
      <c r="E411" s="125"/>
      <c r="F411" s="125"/>
      <c r="G411" s="125"/>
      <c r="H411" s="125"/>
      <c r="I411" s="125"/>
      <c r="J411" s="125"/>
      <c r="K411" s="125"/>
      <c r="L411" s="125"/>
      <c r="M411" s="125"/>
      <c r="N411" s="125"/>
      <c r="O411" s="125"/>
      <c r="P411" s="125"/>
    </row>
    <row r="412" spans="2:16">
      <c r="B412" s="124"/>
      <c r="C412" s="124"/>
      <c r="D412" s="124"/>
      <c r="E412" s="125"/>
      <c r="F412" s="125"/>
      <c r="G412" s="125"/>
      <c r="H412" s="125"/>
      <c r="I412" s="125"/>
      <c r="J412" s="125"/>
      <c r="K412" s="125"/>
      <c r="L412" s="125"/>
      <c r="M412" s="125"/>
      <c r="N412" s="125"/>
      <c r="O412" s="125"/>
      <c r="P412" s="125"/>
    </row>
    <row r="413" spans="2:16">
      <c r="B413" s="124"/>
      <c r="C413" s="124"/>
      <c r="D413" s="124"/>
      <c r="E413" s="125"/>
      <c r="F413" s="125"/>
      <c r="G413" s="125"/>
      <c r="H413" s="125"/>
      <c r="I413" s="125"/>
      <c r="J413" s="125"/>
      <c r="K413" s="125"/>
      <c r="L413" s="125"/>
      <c r="M413" s="125"/>
      <c r="N413" s="125"/>
      <c r="O413" s="125"/>
      <c r="P413" s="125"/>
    </row>
    <row r="414" spans="2:16">
      <c r="B414" s="124"/>
      <c r="C414" s="124"/>
      <c r="D414" s="124"/>
      <c r="E414" s="125"/>
      <c r="F414" s="125"/>
      <c r="G414" s="125"/>
      <c r="H414" s="125"/>
      <c r="I414" s="125"/>
      <c r="J414" s="125"/>
      <c r="K414" s="125"/>
      <c r="L414" s="125"/>
      <c r="M414" s="125"/>
      <c r="N414" s="125"/>
      <c r="O414" s="125"/>
      <c r="P414" s="125"/>
    </row>
    <row r="415" spans="2:16">
      <c r="B415" s="124"/>
      <c r="C415" s="124"/>
      <c r="D415" s="124"/>
      <c r="E415" s="125"/>
      <c r="F415" s="125"/>
      <c r="G415" s="125"/>
      <c r="H415" s="125"/>
      <c r="I415" s="125"/>
      <c r="J415" s="125"/>
      <c r="K415" s="125"/>
      <c r="L415" s="125"/>
      <c r="M415" s="125"/>
      <c r="N415" s="125"/>
      <c r="O415" s="125"/>
      <c r="P415" s="125"/>
    </row>
    <row r="416" spans="2:16">
      <c r="B416" s="124"/>
      <c r="C416" s="124"/>
      <c r="D416" s="124"/>
      <c r="E416" s="125"/>
      <c r="F416" s="125"/>
      <c r="G416" s="125"/>
      <c r="H416" s="125"/>
      <c r="I416" s="125"/>
      <c r="J416" s="125"/>
      <c r="K416" s="125"/>
      <c r="L416" s="125"/>
      <c r="M416" s="125"/>
      <c r="N416" s="125"/>
      <c r="O416" s="125"/>
      <c r="P416" s="125"/>
    </row>
    <row r="417" spans="2:16">
      <c r="B417" s="124"/>
      <c r="C417" s="124"/>
      <c r="D417" s="124"/>
      <c r="E417" s="125"/>
      <c r="F417" s="125"/>
      <c r="G417" s="125"/>
      <c r="H417" s="125"/>
      <c r="I417" s="125"/>
      <c r="J417" s="125"/>
      <c r="K417" s="125"/>
      <c r="L417" s="125"/>
      <c r="M417" s="125"/>
      <c r="N417" s="125"/>
      <c r="O417" s="125"/>
      <c r="P417" s="125"/>
    </row>
    <row r="418" spans="2:16">
      <c r="B418" s="124"/>
      <c r="C418" s="124"/>
      <c r="D418" s="124"/>
      <c r="E418" s="125"/>
      <c r="F418" s="125"/>
      <c r="G418" s="125"/>
      <c r="H418" s="125"/>
      <c r="I418" s="125"/>
      <c r="J418" s="125"/>
      <c r="K418" s="125"/>
      <c r="L418" s="125"/>
      <c r="M418" s="125"/>
      <c r="N418" s="125"/>
      <c r="O418" s="125"/>
      <c r="P418" s="125"/>
    </row>
    <row r="419" spans="2:16">
      <c r="B419" s="124"/>
      <c r="C419" s="124"/>
      <c r="D419" s="124"/>
      <c r="E419" s="125"/>
      <c r="F419" s="125"/>
      <c r="G419" s="125"/>
      <c r="H419" s="125"/>
      <c r="I419" s="125"/>
      <c r="J419" s="125"/>
      <c r="K419" s="125"/>
      <c r="L419" s="125"/>
      <c r="M419" s="125"/>
      <c r="N419" s="125"/>
      <c r="O419" s="125"/>
      <c r="P419" s="125"/>
    </row>
    <row r="420" spans="2:16">
      <c r="B420" s="124"/>
      <c r="C420" s="124"/>
      <c r="D420" s="124"/>
      <c r="E420" s="125"/>
      <c r="F420" s="125"/>
      <c r="G420" s="125"/>
      <c r="H420" s="125"/>
      <c r="I420" s="125"/>
      <c r="J420" s="125"/>
      <c r="K420" s="125"/>
      <c r="L420" s="125"/>
      <c r="M420" s="125"/>
      <c r="N420" s="125"/>
      <c r="O420" s="125"/>
      <c r="P420" s="125"/>
    </row>
    <row r="421" spans="2:16">
      <c r="B421" s="124"/>
      <c r="C421" s="124"/>
      <c r="D421" s="124"/>
      <c r="E421" s="125"/>
      <c r="F421" s="125"/>
      <c r="G421" s="125"/>
      <c r="H421" s="125"/>
      <c r="I421" s="125"/>
      <c r="J421" s="125"/>
      <c r="K421" s="125"/>
      <c r="L421" s="125"/>
      <c r="M421" s="125"/>
      <c r="N421" s="125"/>
      <c r="O421" s="125"/>
      <c r="P421" s="125"/>
    </row>
    <row r="422" spans="2:16">
      <c r="B422" s="124"/>
      <c r="C422" s="124"/>
      <c r="D422" s="124"/>
      <c r="E422" s="125"/>
      <c r="F422" s="125"/>
      <c r="G422" s="125"/>
      <c r="H422" s="125"/>
      <c r="I422" s="125"/>
      <c r="J422" s="125"/>
      <c r="K422" s="125"/>
      <c r="L422" s="125"/>
      <c r="M422" s="125"/>
      <c r="N422" s="125"/>
      <c r="O422" s="125"/>
      <c r="P422" s="125"/>
    </row>
    <row r="423" spans="2:16">
      <c r="B423" s="124"/>
      <c r="C423" s="124"/>
      <c r="D423" s="124"/>
      <c r="E423" s="125"/>
      <c r="F423" s="125"/>
      <c r="G423" s="125"/>
      <c r="H423" s="125"/>
      <c r="I423" s="125"/>
      <c r="J423" s="125"/>
      <c r="K423" s="125"/>
      <c r="L423" s="125"/>
      <c r="M423" s="125"/>
      <c r="N423" s="125"/>
      <c r="O423" s="125"/>
      <c r="P423" s="125"/>
    </row>
    <row r="424" spans="2:16">
      <c r="B424" s="124"/>
      <c r="C424" s="124"/>
      <c r="D424" s="124"/>
      <c r="E424" s="125"/>
      <c r="F424" s="125"/>
      <c r="G424" s="125"/>
      <c r="H424" s="125"/>
      <c r="I424" s="125"/>
      <c r="J424" s="125"/>
      <c r="K424" s="125"/>
      <c r="L424" s="125"/>
      <c r="M424" s="125"/>
      <c r="N424" s="125"/>
      <c r="O424" s="125"/>
      <c r="P424" s="125"/>
    </row>
    <row r="425" spans="2:16">
      <c r="B425" s="124"/>
      <c r="C425" s="124"/>
      <c r="D425" s="124"/>
      <c r="E425" s="125"/>
      <c r="F425" s="125"/>
      <c r="G425" s="125"/>
      <c r="H425" s="125"/>
      <c r="I425" s="125"/>
      <c r="J425" s="125"/>
      <c r="K425" s="125"/>
      <c r="L425" s="125"/>
      <c r="M425" s="125"/>
      <c r="N425" s="125"/>
      <c r="O425" s="125"/>
      <c r="P425" s="125"/>
    </row>
    <row r="426" spans="2:16">
      <c r="B426" s="124"/>
      <c r="C426" s="124"/>
      <c r="D426" s="124"/>
      <c r="E426" s="125"/>
      <c r="F426" s="125"/>
      <c r="G426" s="125"/>
      <c r="H426" s="125"/>
      <c r="I426" s="125"/>
      <c r="J426" s="125"/>
      <c r="K426" s="125"/>
      <c r="L426" s="125"/>
      <c r="M426" s="125"/>
      <c r="N426" s="125"/>
      <c r="O426" s="125"/>
      <c r="P426" s="125"/>
    </row>
    <row r="427" spans="2:16">
      <c r="B427" s="124"/>
      <c r="C427" s="124"/>
      <c r="D427" s="124"/>
      <c r="E427" s="125"/>
      <c r="F427" s="125"/>
      <c r="G427" s="125"/>
      <c r="H427" s="125"/>
      <c r="I427" s="125"/>
      <c r="J427" s="125"/>
      <c r="K427" s="125"/>
      <c r="L427" s="125"/>
      <c r="M427" s="125"/>
      <c r="N427" s="125"/>
      <c r="O427" s="125"/>
      <c r="P427" s="125"/>
    </row>
    <row r="428" spans="2:16">
      <c r="B428" s="124"/>
      <c r="C428" s="124"/>
      <c r="D428" s="124"/>
      <c r="E428" s="125"/>
      <c r="F428" s="125"/>
      <c r="G428" s="125"/>
      <c r="H428" s="125"/>
      <c r="I428" s="125"/>
      <c r="J428" s="125"/>
      <c r="K428" s="125"/>
      <c r="L428" s="125"/>
      <c r="M428" s="125"/>
      <c r="N428" s="125"/>
      <c r="O428" s="125"/>
      <c r="P428" s="125"/>
    </row>
    <row r="429" spans="2:16">
      <c r="B429" s="124"/>
      <c r="C429" s="124"/>
      <c r="D429" s="124"/>
      <c r="E429" s="125"/>
      <c r="F429" s="125"/>
      <c r="G429" s="125"/>
      <c r="H429" s="125"/>
      <c r="I429" s="125"/>
      <c r="J429" s="125"/>
      <c r="K429" s="125"/>
      <c r="L429" s="125"/>
      <c r="M429" s="125"/>
      <c r="N429" s="125"/>
      <c r="O429" s="125"/>
      <c r="P429" s="125"/>
    </row>
    <row r="430" spans="2:16">
      <c r="B430" s="124"/>
      <c r="C430" s="124"/>
      <c r="D430" s="124"/>
      <c r="E430" s="125"/>
      <c r="F430" s="125"/>
      <c r="G430" s="125"/>
      <c r="H430" s="125"/>
      <c r="I430" s="125"/>
      <c r="J430" s="125"/>
      <c r="K430" s="125"/>
      <c r="L430" s="125"/>
      <c r="M430" s="125"/>
      <c r="N430" s="125"/>
      <c r="O430" s="125"/>
      <c r="P430" s="125"/>
    </row>
    <row r="431" spans="2:16">
      <c r="B431" s="124"/>
      <c r="C431" s="124"/>
      <c r="D431" s="124"/>
      <c r="E431" s="125"/>
      <c r="F431" s="125"/>
      <c r="G431" s="125"/>
      <c r="H431" s="125"/>
      <c r="I431" s="125"/>
      <c r="J431" s="125"/>
      <c r="K431" s="125"/>
      <c r="L431" s="125"/>
      <c r="M431" s="125"/>
      <c r="N431" s="125"/>
      <c r="O431" s="125"/>
      <c r="P431" s="125"/>
    </row>
    <row r="432" spans="2:16">
      <c r="B432" s="124"/>
      <c r="C432" s="124"/>
      <c r="D432" s="124"/>
      <c r="E432" s="125"/>
      <c r="F432" s="125"/>
      <c r="G432" s="125"/>
      <c r="H432" s="125"/>
      <c r="I432" s="125"/>
      <c r="J432" s="125"/>
      <c r="K432" s="125"/>
      <c r="L432" s="125"/>
      <c r="M432" s="125"/>
      <c r="N432" s="125"/>
      <c r="O432" s="125"/>
      <c r="P432" s="125"/>
    </row>
    <row r="433" spans="2:16">
      <c r="B433" s="124"/>
      <c r="C433" s="124"/>
      <c r="D433" s="124"/>
      <c r="E433" s="125"/>
      <c r="F433" s="125"/>
      <c r="G433" s="125"/>
      <c r="H433" s="125"/>
      <c r="I433" s="125"/>
      <c r="J433" s="125"/>
      <c r="K433" s="125"/>
      <c r="L433" s="125"/>
      <c r="M433" s="125"/>
      <c r="N433" s="125"/>
      <c r="O433" s="125"/>
      <c r="P433" s="125"/>
    </row>
    <row r="434" spans="2:16">
      <c r="B434" s="124"/>
      <c r="C434" s="124"/>
      <c r="D434" s="124"/>
      <c r="E434" s="125"/>
      <c r="F434" s="125"/>
      <c r="G434" s="125"/>
      <c r="H434" s="125"/>
      <c r="I434" s="125"/>
      <c r="J434" s="125"/>
      <c r="K434" s="125"/>
      <c r="L434" s="125"/>
      <c r="M434" s="125"/>
      <c r="N434" s="125"/>
      <c r="O434" s="125"/>
      <c r="P434" s="125"/>
    </row>
    <row r="435" spans="2:16">
      <c r="B435" s="124"/>
      <c r="C435" s="124"/>
      <c r="D435" s="124"/>
      <c r="E435" s="125"/>
      <c r="F435" s="125"/>
      <c r="G435" s="125"/>
      <c r="H435" s="125"/>
      <c r="I435" s="125"/>
      <c r="J435" s="125"/>
      <c r="K435" s="125"/>
      <c r="L435" s="125"/>
      <c r="M435" s="125"/>
      <c r="N435" s="125"/>
      <c r="O435" s="125"/>
      <c r="P435" s="125"/>
    </row>
    <row r="436" spans="2:16">
      <c r="B436" s="124"/>
      <c r="C436" s="124"/>
      <c r="D436" s="124"/>
      <c r="E436" s="125"/>
      <c r="F436" s="125"/>
      <c r="G436" s="125"/>
      <c r="H436" s="125"/>
      <c r="I436" s="125"/>
      <c r="J436" s="125"/>
      <c r="K436" s="125"/>
      <c r="L436" s="125"/>
      <c r="M436" s="125"/>
      <c r="N436" s="125"/>
      <c r="O436" s="125"/>
      <c r="P436" s="125"/>
    </row>
    <row r="437" spans="2:16">
      <c r="B437" s="124"/>
      <c r="C437" s="124"/>
      <c r="D437" s="124"/>
      <c r="E437" s="125"/>
      <c r="F437" s="125"/>
      <c r="G437" s="125"/>
      <c r="H437" s="125"/>
      <c r="I437" s="125"/>
      <c r="J437" s="125"/>
      <c r="K437" s="125"/>
      <c r="L437" s="125"/>
      <c r="M437" s="125"/>
      <c r="N437" s="125"/>
      <c r="O437" s="125"/>
      <c r="P437" s="125"/>
    </row>
    <row r="438" spans="2:16">
      <c r="B438" s="124"/>
      <c r="C438" s="124"/>
      <c r="D438" s="124"/>
      <c r="E438" s="125"/>
      <c r="F438" s="125"/>
      <c r="G438" s="125"/>
      <c r="H438" s="125"/>
      <c r="I438" s="125"/>
      <c r="J438" s="125"/>
      <c r="K438" s="125"/>
      <c r="L438" s="125"/>
      <c r="M438" s="125"/>
      <c r="N438" s="125"/>
      <c r="O438" s="125"/>
      <c r="P438" s="125"/>
    </row>
    <row r="439" spans="2:16">
      <c r="B439" s="124"/>
      <c r="C439" s="124"/>
      <c r="D439" s="124"/>
      <c r="E439" s="125"/>
      <c r="F439" s="125"/>
      <c r="G439" s="125"/>
      <c r="H439" s="125"/>
      <c r="I439" s="125"/>
      <c r="J439" s="125"/>
      <c r="K439" s="125"/>
      <c r="L439" s="125"/>
      <c r="M439" s="125"/>
      <c r="N439" s="125"/>
      <c r="O439" s="125"/>
      <c r="P439" s="125"/>
    </row>
    <row r="440" spans="2:16">
      <c r="B440" s="124"/>
      <c r="C440" s="124"/>
      <c r="D440" s="124"/>
      <c r="E440" s="125"/>
      <c r="F440" s="125"/>
      <c r="G440" s="125"/>
      <c r="H440" s="125"/>
      <c r="I440" s="125"/>
      <c r="J440" s="125"/>
      <c r="K440" s="125"/>
      <c r="L440" s="125"/>
      <c r="M440" s="125"/>
      <c r="N440" s="125"/>
      <c r="O440" s="125"/>
      <c r="P440" s="125"/>
    </row>
    <row r="441" spans="2:16">
      <c r="B441" s="124"/>
      <c r="C441" s="124"/>
      <c r="D441" s="124"/>
      <c r="E441" s="125"/>
      <c r="F441" s="125"/>
      <c r="G441" s="125"/>
      <c r="H441" s="125"/>
      <c r="I441" s="125"/>
      <c r="J441" s="125"/>
      <c r="K441" s="125"/>
      <c r="L441" s="125"/>
      <c r="M441" s="125"/>
      <c r="N441" s="125"/>
      <c r="O441" s="125"/>
      <c r="P441" s="125"/>
    </row>
    <row r="442" spans="2:16">
      <c r="B442" s="124"/>
      <c r="C442" s="124"/>
      <c r="D442" s="124"/>
      <c r="E442" s="125"/>
      <c r="F442" s="125"/>
      <c r="G442" s="125"/>
      <c r="H442" s="125"/>
      <c r="I442" s="125"/>
      <c r="J442" s="125"/>
      <c r="K442" s="125"/>
      <c r="L442" s="125"/>
      <c r="M442" s="125"/>
      <c r="N442" s="125"/>
      <c r="O442" s="125"/>
      <c r="P442" s="125"/>
    </row>
    <row r="443" spans="2:16">
      <c r="B443" s="124"/>
      <c r="C443" s="124"/>
      <c r="D443" s="124"/>
      <c r="E443" s="125"/>
      <c r="F443" s="125"/>
      <c r="G443" s="125"/>
      <c r="H443" s="125"/>
      <c r="I443" s="125"/>
      <c r="J443" s="125"/>
      <c r="K443" s="125"/>
      <c r="L443" s="125"/>
      <c r="M443" s="125"/>
      <c r="N443" s="125"/>
      <c r="O443" s="125"/>
      <c r="P443" s="125"/>
    </row>
    <row r="444" spans="2:16">
      <c r="B444" s="124"/>
      <c r="C444" s="124"/>
      <c r="D444" s="124"/>
      <c r="E444" s="125"/>
      <c r="F444" s="125"/>
      <c r="G444" s="125"/>
      <c r="H444" s="125"/>
      <c r="I444" s="125"/>
      <c r="J444" s="125"/>
      <c r="K444" s="125"/>
      <c r="L444" s="125"/>
      <c r="M444" s="125"/>
      <c r="N444" s="125"/>
      <c r="O444" s="125"/>
      <c r="P444" s="125"/>
    </row>
    <row r="445" spans="2:16">
      <c r="B445" s="124"/>
      <c r="C445" s="124"/>
      <c r="D445" s="124"/>
      <c r="E445" s="125"/>
      <c r="F445" s="125"/>
      <c r="G445" s="125"/>
      <c r="H445" s="125"/>
      <c r="I445" s="125"/>
      <c r="J445" s="125"/>
      <c r="K445" s="125"/>
      <c r="L445" s="125"/>
      <c r="M445" s="125"/>
      <c r="N445" s="125"/>
      <c r="O445" s="125"/>
      <c r="P445" s="125"/>
    </row>
    <row r="446" spans="2:16">
      <c r="B446" s="124"/>
      <c r="C446" s="124"/>
      <c r="D446" s="124"/>
      <c r="E446" s="125"/>
      <c r="F446" s="125"/>
      <c r="G446" s="125"/>
      <c r="H446" s="125"/>
      <c r="I446" s="125"/>
      <c r="J446" s="125"/>
      <c r="K446" s="125"/>
      <c r="L446" s="125"/>
      <c r="M446" s="125"/>
      <c r="N446" s="125"/>
      <c r="O446" s="125"/>
      <c r="P446" s="125"/>
    </row>
    <row r="447" spans="2:16">
      <c r="B447" s="124"/>
      <c r="C447" s="124"/>
      <c r="D447" s="124"/>
      <c r="E447" s="125"/>
      <c r="F447" s="125"/>
      <c r="G447" s="125"/>
      <c r="H447" s="125"/>
      <c r="I447" s="125"/>
      <c r="J447" s="125"/>
      <c r="K447" s="125"/>
      <c r="L447" s="125"/>
      <c r="M447" s="125"/>
      <c r="N447" s="125"/>
      <c r="O447" s="125"/>
      <c r="P447" s="125"/>
    </row>
    <row r="448" spans="2:16">
      <c r="B448" s="124"/>
      <c r="C448" s="124"/>
      <c r="D448" s="124"/>
      <c r="E448" s="125"/>
      <c r="F448" s="125"/>
      <c r="G448" s="125"/>
      <c r="H448" s="125"/>
      <c r="I448" s="125"/>
      <c r="J448" s="125"/>
      <c r="K448" s="125"/>
      <c r="L448" s="125"/>
      <c r="M448" s="125"/>
      <c r="N448" s="125"/>
      <c r="O448" s="125"/>
      <c r="P448" s="125"/>
    </row>
    <row r="449" spans="2:16">
      <c r="B449" s="124"/>
      <c r="C449" s="124"/>
      <c r="D449" s="124"/>
      <c r="E449" s="125"/>
      <c r="F449" s="125"/>
      <c r="G449" s="125"/>
      <c r="H449" s="125"/>
      <c r="I449" s="125"/>
      <c r="J449" s="125"/>
      <c r="K449" s="125"/>
      <c r="L449" s="125"/>
      <c r="M449" s="125"/>
      <c r="N449" s="125"/>
      <c r="O449" s="125"/>
      <c r="P449" s="125"/>
    </row>
    <row r="450" spans="2:16">
      <c r="B450" s="124"/>
      <c r="C450" s="124"/>
      <c r="D450" s="124"/>
      <c r="E450" s="125"/>
      <c r="F450" s="125"/>
      <c r="G450" s="125"/>
      <c r="H450" s="125"/>
      <c r="I450" s="125"/>
      <c r="J450" s="125"/>
      <c r="K450" s="125"/>
      <c r="L450" s="125"/>
      <c r="M450" s="125"/>
      <c r="N450" s="125"/>
      <c r="O450" s="125"/>
      <c r="P450" s="125"/>
    </row>
    <row r="451" spans="2:16">
      <c r="B451" s="124"/>
      <c r="C451" s="124"/>
      <c r="D451" s="124"/>
      <c r="E451" s="125"/>
      <c r="F451" s="125"/>
      <c r="G451" s="125"/>
      <c r="H451" s="125"/>
      <c r="I451" s="125"/>
      <c r="J451" s="125"/>
      <c r="K451" s="125"/>
      <c r="L451" s="125"/>
      <c r="M451" s="125"/>
      <c r="N451" s="125"/>
      <c r="O451" s="125"/>
      <c r="P451" s="125"/>
    </row>
    <row r="452" spans="2:16">
      <c r="B452" s="124"/>
      <c r="C452" s="124"/>
      <c r="D452" s="124"/>
      <c r="E452" s="125"/>
      <c r="F452" s="125"/>
      <c r="G452" s="125"/>
      <c r="H452" s="125"/>
      <c r="I452" s="125"/>
      <c r="J452" s="125"/>
      <c r="K452" s="125"/>
      <c r="L452" s="125"/>
      <c r="M452" s="125"/>
      <c r="N452" s="125"/>
      <c r="O452" s="125"/>
      <c r="P452" s="125"/>
    </row>
    <row r="453" spans="2:16">
      <c r="B453" s="124"/>
      <c r="C453" s="124"/>
      <c r="D453" s="124"/>
      <c r="E453" s="125"/>
      <c r="F453" s="125"/>
      <c r="G453" s="125"/>
      <c r="H453" s="125"/>
      <c r="I453" s="125"/>
      <c r="J453" s="125"/>
      <c r="K453" s="125"/>
      <c r="L453" s="125"/>
      <c r="M453" s="125"/>
      <c r="N453" s="125"/>
      <c r="O453" s="125"/>
      <c r="P453" s="125"/>
    </row>
    <row r="454" spans="2:16">
      <c r="B454" s="124"/>
      <c r="C454" s="124"/>
      <c r="D454" s="124"/>
      <c r="E454" s="125"/>
      <c r="F454" s="125"/>
      <c r="G454" s="125"/>
      <c r="H454" s="125"/>
      <c r="I454" s="125"/>
      <c r="J454" s="125"/>
      <c r="K454" s="125"/>
      <c r="L454" s="125"/>
      <c r="M454" s="125"/>
      <c r="N454" s="125"/>
      <c r="O454" s="125"/>
      <c r="P454" s="125"/>
    </row>
    <row r="455" spans="2:16">
      <c r="B455" s="124"/>
      <c r="C455" s="124"/>
      <c r="D455" s="124"/>
      <c r="E455" s="125"/>
      <c r="F455" s="125"/>
      <c r="G455" s="125"/>
      <c r="H455" s="125"/>
      <c r="I455" s="125"/>
      <c r="J455" s="125"/>
      <c r="K455" s="125"/>
      <c r="L455" s="125"/>
      <c r="M455" s="125"/>
      <c r="N455" s="125"/>
      <c r="O455" s="125"/>
      <c r="P455" s="125"/>
    </row>
    <row r="456" spans="2:16">
      <c r="B456" s="124"/>
      <c r="C456" s="124"/>
      <c r="D456" s="124"/>
      <c r="E456" s="125"/>
      <c r="F456" s="125"/>
      <c r="G456" s="125"/>
      <c r="H456" s="125"/>
      <c r="I456" s="125"/>
      <c r="J456" s="125"/>
      <c r="K456" s="125"/>
      <c r="L456" s="125"/>
      <c r="M456" s="125"/>
      <c r="N456" s="125"/>
      <c r="O456" s="125"/>
      <c r="P456" s="125"/>
    </row>
    <row r="457" spans="2:16">
      <c r="B457" s="124"/>
      <c r="C457" s="124"/>
      <c r="D457" s="124"/>
      <c r="E457" s="125"/>
      <c r="F457" s="125"/>
      <c r="G457" s="125"/>
      <c r="H457" s="125"/>
      <c r="I457" s="125"/>
      <c r="J457" s="125"/>
      <c r="K457" s="125"/>
      <c r="L457" s="125"/>
      <c r="M457" s="125"/>
      <c r="N457" s="125"/>
      <c r="O457" s="125"/>
      <c r="P457" s="125"/>
    </row>
    <row r="458" spans="2:16">
      <c r="B458" s="124"/>
      <c r="C458" s="124"/>
      <c r="D458" s="124"/>
      <c r="E458" s="125"/>
      <c r="F458" s="125"/>
      <c r="G458" s="125"/>
      <c r="H458" s="125"/>
      <c r="I458" s="125"/>
      <c r="J458" s="125"/>
      <c r="K458" s="125"/>
      <c r="L458" s="125"/>
      <c r="M458" s="125"/>
      <c r="N458" s="125"/>
      <c r="O458" s="125"/>
      <c r="P458" s="125"/>
    </row>
    <row r="459" spans="2:16">
      <c r="B459" s="124"/>
      <c r="C459" s="124"/>
      <c r="D459" s="124"/>
      <c r="E459" s="125"/>
      <c r="F459" s="125"/>
      <c r="G459" s="125"/>
      <c r="H459" s="125"/>
      <c r="I459" s="125"/>
      <c r="J459" s="125"/>
      <c r="K459" s="125"/>
      <c r="L459" s="125"/>
      <c r="M459" s="125"/>
      <c r="N459" s="125"/>
      <c r="O459" s="125"/>
      <c r="P459" s="125"/>
    </row>
    <row r="460" spans="2:16">
      <c r="B460" s="124"/>
      <c r="C460" s="124"/>
      <c r="D460" s="124"/>
      <c r="E460" s="125"/>
      <c r="F460" s="125"/>
      <c r="G460" s="125"/>
      <c r="H460" s="125"/>
      <c r="I460" s="125"/>
      <c r="J460" s="125"/>
      <c r="K460" s="125"/>
      <c r="L460" s="125"/>
      <c r="M460" s="125"/>
      <c r="N460" s="125"/>
      <c r="O460" s="125"/>
      <c r="P460" s="125"/>
    </row>
    <row r="461" spans="2:16">
      <c r="B461" s="124"/>
      <c r="C461" s="124"/>
      <c r="D461" s="124"/>
      <c r="E461" s="125"/>
      <c r="F461" s="125"/>
      <c r="G461" s="125"/>
      <c r="H461" s="125"/>
      <c r="I461" s="125"/>
      <c r="J461" s="125"/>
      <c r="K461" s="125"/>
      <c r="L461" s="125"/>
      <c r="M461" s="125"/>
      <c r="N461" s="125"/>
      <c r="O461" s="125"/>
      <c r="P461" s="125"/>
    </row>
    <row r="462" spans="2:16">
      <c r="B462" s="124"/>
      <c r="C462" s="124"/>
      <c r="D462" s="124"/>
      <c r="E462" s="125"/>
      <c r="F462" s="125"/>
      <c r="G462" s="125"/>
      <c r="H462" s="125"/>
      <c r="I462" s="125"/>
      <c r="J462" s="125"/>
      <c r="K462" s="125"/>
      <c r="L462" s="125"/>
      <c r="M462" s="125"/>
      <c r="N462" s="125"/>
      <c r="O462" s="125"/>
      <c r="P462" s="125"/>
    </row>
    <row r="463" spans="2:16">
      <c r="B463" s="124"/>
      <c r="C463" s="124"/>
      <c r="D463" s="124"/>
      <c r="E463" s="125"/>
      <c r="F463" s="125"/>
      <c r="G463" s="125"/>
      <c r="H463" s="125"/>
      <c r="I463" s="125"/>
      <c r="J463" s="125"/>
      <c r="K463" s="125"/>
      <c r="L463" s="125"/>
      <c r="M463" s="125"/>
      <c r="N463" s="125"/>
      <c r="O463" s="125"/>
      <c r="P463" s="125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T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16384" width="9.140625" style="1"/>
  </cols>
  <sheetData>
    <row r="1" spans="2:20">
      <c r="B1" s="46" t="s">
        <v>147</v>
      </c>
      <c r="C1" s="67" t="s" vm="1">
        <v>231</v>
      </c>
    </row>
    <row r="2" spans="2:20">
      <c r="B2" s="46" t="s">
        <v>146</v>
      </c>
      <c r="C2" s="67" t="s">
        <v>232</v>
      </c>
    </row>
    <row r="3" spans="2:20">
      <c r="B3" s="46" t="s">
        <v>148</v>
      </c>
      <c r="C3" s="67" t="s">
        <v>233</v>
      </c>
    </row>
    <row r="4" spans="2:20">
      <c r="B4" s="46" t="s">
        <v>149</v>
      </c>
      <c r="C4" s="67">
        <v>8803</v>
      </c>
    </row>
    <row r="6" spans="2:20" ht="26.25" customHeight="1">
      <c r="B6" s="161" t="s">
        <v>175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6"/>
    </row>
    <row r="7" spans="2:20" ht="26.25" customHeight="1">
      <c r="B7" s="161" t="s">
        <v>91</v>
      </c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6"/>
    </row>
    <row r="8" spans="2:20" s="3" customFormat="1" ht="78.75">
      <c r="B8" s="36" t="s">
        <v>116</v>
      </c>
      <c r="C8" s="12" t="s">
        <v>47</v>
      </c>
      <c r="D8" s="12" t="s">
        <v>120</v>
      </c>
      <c r="E8" s="12" t="s">
        <v>191</v>
      </c>
      <c r="F8" s="12" t="s">
        <v>118</v>
      </c>
      <c r="G8" s="12" t="s">
        <v>67</v>
      </c>
      <c r="H8" s="12" t="s">
        <v>14</v>
      </c>
      <c r="I8" s="12" t="s">
        <v>68</v>
      </c>
      <c r="J8" s="12" t="s">
        <v>105</v>
      </c>
      <c r="K8" s="12" t="s">
        <v>17</v>
      </c>
      <c r="L8" s="12" t="s">
        <v>104</v>
      </c>
      <c r="M8" s="12" t="s">
        <v>16</v>
      </c>
      <c r="N8" s="12" t="s">
        <v>18</v>
      </c>
      <c r="O8" s="12" t="s">
        <v>207</v>
      </c>
      <c r="P8" s="12" t="s">
        <v>206</v>
      </c>
      <c r="Q8" s="12" t="s">
        <v>63</v>
      </c>
      <c r="R8" s="12" t="s">
        <v>60</v>
      </c>
      <c r="S8" s="12" t="s">
        <v>150</v>
      </c>
      <c r="T8" s="37" t="s">
        <v>152</v>
      </c>
    </row>
    <row r="9" spans="2:20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214</v>
      </c>
      <c r="P9" s="15"/>
      <c r="Q9" s="15" t="s">
        <v>210</v>
      </c>
      <c r="R9" s="15" t="s">
        <v>19</v>
      </c>
      <c r="S9" s="15" t="s">
        <v>19</v>
      </c>
      <c r="T9" s="61" t="s">
        <v>19</v>
      </c>
    </row>
    <row r="10" spans="2:20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114</v>
      </c>
      <c r="R10" s="18" t="s">
        <v>115</v>
      </c>
      <c r="S10" s="43" t="s">
        <v>153</v>
      </c>
      <c r="T10" s="60" t="s">
        <v>192</v>
      </c>
    </row>
    <row r="11" spans="2:20" s="4" customFormat="1" ht="18" customHeight="1">
      <c r="B11" s="130" t="s">
        <v>3288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131">
        <v>0</v>
      </c>
      <c r="R11" s="88"/>
      <c r="S11" s="132">
        <v>0</v>
      </c>
      <c r="T11" s="132">
        <v>0</v>
      </c>
    </row>
    <row r="12" spans="2:20">
      <c r="B12" s="133" t="s">
        <v>222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</row>
    <row r="13" spans="2:20">
      <c r="B13" s="133" t="s">
        <v>113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</row>
    <row r="14" spans="2:20">
      <c r="B14" s="133" t="s">
        <v>205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</row>
    <row r="15" spans="2:20">
      <c r="B15" s="133" t="s">
        <v>213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</row>
    <row r="16" spans="2:20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</row>
    <row r="17" spans="2:20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</row>
    <row r="18" spans="2:20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</row>
    <row r="19" spans="2:20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</row>
    <row r="20" spans="2:20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</row>
    <row r="21" spans="2:20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</row>
    <row r="22" spans="2:20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</row>
    <row r="23" spans="2:20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</row>
    <row r="24" spans="2:20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</row>
    <row r="25" spans="2:20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</row>
    <row r="26" spans="2:20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</row>
    <row r="27" spans="2:20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</row>
    <row r="28" spans="2:20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</row>
    <row r="29" spans="2:20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</row>
    <row r="30" spans="2:20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</row>
    <row r="31" spans="2:20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</row>
    <row r="32" spans="2:20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</row>
    <row r="33" spans="2:20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</row>
    <row r="34" spans="2:20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</row>
    <row r="35" spans="2:20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</row>
    <row r="36" spans="2:20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</row>
    <row r="37" spans="2:20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</row>
    <row r="38" spans="2:20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</row>
    <row r="39" spans="2:20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</row>
    <row r="40" spans="2:20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</row>
    <row r="41" spans="2:20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</row>
    <row r="42" spans="2:20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</row>
    <row r="43" spans="2:20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</row>
    <row r="44" spans="2:20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</row>
    <row r="45" spans="2:20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</row>
    <row r="46" spans="2:20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</row>
    <row r="47" spans="2:20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</row>
    <row r="48" spans="2:20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</row>
    <row r="49" spans="2:20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</row>
    <row r="50" spans="2:20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</row>
    <row r="51" spans="2:20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</row>
    <row r="52" spans="2:20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</row>
    <row r="53" spans="2:20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</row>
    <row r="54" spans="2:20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</row>
    <row r="55" spans="2:20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</row>
    <row r="56" spans="2:20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</row>
    <row r="57" spans="2:20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</row>
    <row r="58" spans="2:20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</row>
    <row r="59" spans="2:20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</row>
    <row r="60" spans="2:20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</row>
    <row r="61" spans="2:20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</row>
    <row r="62" spans="2:20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</row>
    <row r="63" spans="2:20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</row>
    <row r="64" spans="2:20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</row>
    <row r="65" spans="2:20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</row>
    <row r="66" spans="2:20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</row>
    <row r="67" spans="2:20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</row>
    <row r="68" spans="2:20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</row>
    <row r="69" spans="2:20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</row>
    <row r="70" spans="2:20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</row>
    <row r="71" spans="2:20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</row>
    <row r="72" spans="2:20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</row>
    <row r="73" spans="2:20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</row>
    <row r="74" spans="2:20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</row>
    <row r="75" spans="2:20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</row>
    <row r="76" spans="2:20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</row>
    <row r="77" spans="2:20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</row>
    <row r="78" spans="2:20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</row>
    <row r="79" spans="2:20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</row>
    <row r="80" spans="2:20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</row>
    <row r="81" spans="2:20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</row>
    <row r="82" spans="2:20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</row>
    <row r="83" spans="2:20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</row>
    <row r="84" spans="2:20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</row>
    <row r="85" spans="2:20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</row>
    <row r="86" spans="2:20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</row>
    <row r="87" spans="2:20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</row>
    <row r="88" spans="2:20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</row>
    <row r="89" spans="2:20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</row>
    <row r="90" spans="2:20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</row>
    <row r="91" spans="2:20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</row>
    <row r="92" spans="2:20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</row>
    <row r="93" spans="2:20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</row>
    <row r="94" spans="2:20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</row>
    <row r="95" spans="2:20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</row>
    <row r="96" spans="2:20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</row>
    <row r="97" spans="2:20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</row>
    <row r="98" spans="2:20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</row>
    <row r="99" spans="2:20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</row>
    <row r="100" spans="2:20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</row>
    <row r="101" spans="2:20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</row>
    <row r="102" spans="2:20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</row>
    <row r="103" spans="2:20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</row>
    <row r="104" spans="2:20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</row>
    <row r="105" spans="2:20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</row>
    <row r="106" spans="2:20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</row>
    <row r="107" spans="2:20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</row>
    <row r="108" spans="2:20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</row>
    <row r="109" spans="2:20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</row>
    <row r="110" spans="2:20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3">
    <dataValidation allowBlank="1" showInputMessage="1" showErrorMessage="1" sqref="A1 B31:B33 B14:B15" xr:uid="{00000000-0002-0000-0300-000000000000}"/>
    <dataValidation type="list" allowBlank="1" showInputMessage="1" showErrorMessage="1" sqref="E205:E712" xr:uid="{00000000-0002-0000-0300-000001000000}">
      <formula1>#REF!</formula1>
    </dataValidation>
    <dataValidation type="list" allowBlank="1" showInputMessage="1" showErrorMessage="1" sqref="I12:I32 I34:I487 G12:G32 G34:G705 L12:L487 E12:E32 E34:E204" xr:uid="{00000000-0002-0000-0300-000002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U829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42.140625" style="2" bestFit="1" customWidth="1"/>
    <col min="3" max="3" width="34" style="2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44.7109375" style="1" bestFit="1" customWidth="1"/>
    <col min="8" max="8" width="7.28515625" style="1" bestFit="1" customWidth="1"/>
    <col min="9" max="9" width="11.140625" style="1" bestFit="1" customWidth="1"/>
    <col min="10" max="10" width="7.140625" style="1" bestFit="1" customWidth="1"/>
    <col min="11" max="11" width="8.140625" style="109" bestFit="1" customWidth="1"/>
    <col min="12" max="12" width="12.28515625" style="1" bestFit="1" customWidth="1"/>
    <col min="13" max="13" width="7.42578125" style="1" bestFit="1" customWidth="1"/>
    <col min="14" max="14" width="10" style="1" bestFit="1" customWidth="1"/>
    <col min="15" max="15" width="15.7109375" style="1" bestFit="1" customWidth="1"/>
    <col min="16" max="16" width="13" style="1" bestFit="1" customWidth="1"/>
    <col min="17" max="17" width="8.28515625" style="1" bestFit="1" customWidth="1"/>
    <col min="18" max="18" width="12.4257812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21">
      <c r="B1" s="46" t="s">
        <v>147</v>
      </c>
      <c r="C1" s="67" t="s" vm="1">
        <v>231</v>
      </c>
    </row>
    <row r="2" spans="2:21">
      <c r="B2" s="46" t="s">
        <v>146</v>
      </c>
      <c r="C2" s="67" t="s">
        <v>232</v>
      </c>
    </row>
    <row r="3" spans="2:21">
      <c r="B3" s="46" t="s">
        <v>148</v>
      </c>
      <c r="C3" s="67" t="s">
        <v>233</v>
      </c>
    </row>
    <row r="4" spans="2:21">
      <c r="B4" s="46" t="s">
        <v>149</v>
      </c>
      <c r="C4" s="67">
        <v>8803</v>
      </c>
    </row>
    <row r="6" spans="2:21" ht="26.25" customHeight="1">
      <c r="B6" s="155" t="s">
        <v>175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7"/>
    </row>
    <row r="7" spans="2:21" ht="26.25" customHeight="1">
      <c r="B7" s="155" t="s">
        <v>92</v>
      </c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7"/>
    </row>
    <row r="8" spans="2:21" s="3" customFormat="1" ht="78.75">
      <c r="B8" s="21" t="s">
        <v>116</v>
      </c>
      <c r="C8" s="29" t="s">
        <v>47</v>
      </c>
      <c r="D8" s="29" t="s">
        <v>120</v>
      </c>
      <c r="E8" s="29" t="s">
        <v>191</v>
      </c>
      <c r="F8" s="29" t="s">
        <v>118</v>
      </c>
      <c r="G8" s="29" t="s">
        <v>67</v>
      </c>
      <c r="H8" s="29" t="s">
        <v>14</v>
      </c>
      <c r="I8" s="29" t="s">
        <v>68</v>
      </c>
      <c r="J8" s="29" t="s">
        <v>105</v>
      </c>
      <c r="K8" s="110" t="s">
        <v>17</v>
      </c>
      <c r="L8" s="29" t="s">
        <v>104</v>
      </c>
      <c r="M8" s="29" t="s">
        <v>16</v>
      </c>
      <c r="N8" s="29" t="s">
        <v>18</v>
      </c>
      <c r="O8" s="12" t="s">
        <v>207</v>
      </c>
      <c r="P8" s="29" t="s">
        <v>206</v>
      </c>
      <c r="Q8" s="29" t="s">
        <v>221</v>
      </c>
      <c r="R8" s="29" t="s">
        <v>63</v>
      </c>
      <c r="S8" s="12" t="s">
        <v>60</v>
      </c>
      <c r="T8" s="29" t="s">
        <v>150</v>
      </c>
      <c r="U8" s="13" t="s">
        <v>152</v>
      </c>
    </row>
    <row r="9" spans="2:21" s="3" customFormat="1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111" t="s">
        <v>20</v>
      </c>
      <c r="L9" s="31"/>
      <c r="M9" s="31" t="s">
        <v>19</v>
      </c>
      <c r="N9" s="31" t="s">
        <v>19</v>
      </c>
      <c r="O9" s="31" t="s">
        <v>214</v>
      </c>
      <c r="P9" s="31"/>
      <c r="Q9" s="15" t="s">
        <v>210</v>
      </c>
      <c r="R9" s="31" t="s">
        <v>210</v>
      </c>
      <c r="S9" s="15" t="s">
        <v>19</v>
      </c>
      <c r="T9" s="31" t="s">
        <v>210</v>
      </c>
      <c r="U9" s="16" t="s">
        <v>19</v>
      </c>
    </row>
    <row r="10" spans="2:2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12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114</v>
      </c>
      <c r="R10" s="18" t="s">
        <v>115</v>
      </c>
      <c r="S10" s="18" t="s">
        <v>153</v>
      </c>
      <c r="T10" s="18" t="s">
        <v>192</v>
      </c>
      <c r="U10" s="19" t="s">
        <v>216</v>
      </c>
    </row>
    <row r="11" spans="2:21" s="4" customFormat="1" ht="18" customHeight="1">
      <c r="B11" s="68" t="s">
        <v>34</v>
      </c>
      <c r="C11" s="69"/>
      <c r="D11" s="69"/>
      <c r="E11" s="69"/>
      <c r="F11" s="69"/>
      <c r="G11" s="69"/>
      <c r="H11" s="69"/>
      <c r="I11" s="69"/>
      <c r="J11" s="69"/>
      <c r="K11" s="77">
        <v>4.5739848224798196</v>
      </c>
      <c r="L11" s="69"/>
      <c r="M11" s="69"/>
      <c r="N11" s="90">
        <v>4.4582805122237508E-2</v>
      </c>
      <c r="O11" s="77"/>
      <c r="P11" s="79"/>
      <c r="Q11" s="77">
        <v>383.71165295000003</v>
      </c>
      <c r="R11" s="77">
        <f>R12+R280</f>
        <v>498298.79871747177</v>
      </c>
      <c r="S11" s="69"/>
      <c r="T11" s="78">
        <f>IFERROR(R11/$R$11,0)</f>
        <v>1</v>
      </c>
      <c r="U11" s="78">
        <f>R11/'סכום נכסי הקרן'!$C$42</f>
        <v>0.20496245951098557</v>
      </c>
    </row>
    <row r="12" spans="2:21">
      <c r="B12" s="70" t="s">
        <v>200</v>
      </c>
      <c r="C12" s="71"/>
      <c r="D12" s="71"/>
      <c r="E12" s="71"/>
      <c r="F12" s="71"/>
      <c r="G12" s="71"/>
      <c r="H12" s="71"/>
      <c r="I12" s="71"/>
      <c r="J12" s="71"/>
      <c r="K12" s="80">
        <v>4.4357881493493885</v>
      </c>
      <c r="L12" s="71"/>
      <c r="M12" s="71"/>
      <c r="N12" s="91">
        <v>3.9358904990594509E-2</v>
      </c>
      <c r="O12" s="80"/>
      <c r="P12" s="82"/>
      <c r="Q12" s="80">
        <v>383.71165295000003</v>
      </c>
      <c r="R12" s="80">
        <f>R13+R181+R270</f>
        <v>413863.15184966079</v>
      </c>
      <c r="S12" s="71"/>
      <c r="T12" s="81">
        <f t="shared" ref="T12:T75" si="0">IFERROR(R12/$R$11,0)</f>
        <v>0.83055217655524638</v>
      </c>
      <c r="U12" s="81">
        <f>R12/'סכום נכסי הקרן'!$C$42</f>
        <v>0.17023201685896563</v>
      </c>
    </row>
    <row r="13" spans="2:21">
      <c r="B13" s="89" t="s">
        <v>33</v>
      </c>
      <c r="C13" s="71"/>
      <c r="D13" s="71"/>
      <c r="E13" s="71"/>
      <c r="F13" s="71"/>
      <c r="G13" s="71"/>
      <c r="H13" s="71"/>
      <c r="I13" s="71"/>
      <c r="J13" s="71"/>
      <c r="K13" s="80">
        <v>4.5167146666372577</v>
      </c>
      <c r="L13" s="71"/>
      <c r="M13" s="71"/>
      <c r="N13" s="91">
        <v>3.3177483207650772E-2</v>
      </c>
      <c r="O13" s="80"/>
      <c r="P13" s="82"/>
      <c r="Q13" s="80">
        <v>348.07313081000001</v>
      </c>
      <c r="R13" s="80">
        <f>SUM(R14:R179)</f>
        <v>337435.07627104176</v>
      </c>
      <c r="S13" s="71"/>
      <c r="T13" s="81">
        <f t="shared" si="0"/>
        <v>0.6771741716808003</v>
      </c>
      <c r="U13" s="81">
        <f>R13/'סכום נכסי הקרן'!$C$42</f>
        <v>0.13879528374501124</v>
      </c>
    </row>
    <row r="14" spans="2:21">
      <c r="B14" s="76" t="s">
        <v>315</v>
      </c>
      <c r="C14" s="73">
        <v>1162577</v>
      </c>
      <c r="D14" s="86" t="s">
        <v>121</v>
      </c>
      <c r="E14" s="86" t="s">
        <v>316</v>
      </c>
      <c r="F14" s="73" t="s">
        <v>317</v>
      </c>
      <c r="G14" s="86" t="s">
        <v>318</v>
      </c>
      <c r="H14" s="73" t="s">
        <v>319</v>
      </c>
      <c r="I14" s="73" t="s">
        <v>320</v>
      </c>
      <c r="J14" s="73"/>
      <c r="K14" s="83">
        <v>4.26</v>
      </c>
      <c r="L14" s="86" t="s">
        <v>134</v>
      </c>
      <c r="M14" s="87">
        <v>5.0000000000000001E-4</v>
      </c>
      <c r="N14" s="87">
        <v>2.0499101454010783E-2</v>
      </c>
      <c r="O14" s="83">
        <v>1.2241999999999999E-2</v>
      </c>
      <c r="P14" s="85">
        <v>99.48</v>
      </c>
      <c r="Q14" s="73"/>
      <c r="R14" s="83">
        <v>1.2241999999999999E-5</v>
      </c>
      <c r="S14" s="84">
        <v>1.036914824176722E-11</v>
      </c>
      <c r="T14" s="84">
        <f t="shared" si="0"/>
        <v>2.4567588827243061E-11</v>
      </c>
      <c r="U14" s="84">
        <f>R14/'סכום נכסי הקרן'!$C$42</f>
        <v>5.0354334302863482E-12</v>
      </c>
    </row>
    <row r="15" spans="2:21">
      <c r="B15" s="76" t="s">
        <v>321</v>
      </c>
      <c r="C15" s="73">
        <v>1160290</v>
      </c>
      <c r="D15" s="86" t="s">
        <v>121</v>
      </c>
      <c r="E15" s="86" t="s">
        <v>316</v>
      </c>
      <c r="F15" s="73" t="s">
        <v>322</v>
      </c>
      <c r="G15" s="86" t="s">
        <v>323</v>
      </c>
      <c r="H15" s="73" t="s">
        <v>324</v>
      </c>
      <c r="I15" s="73" t="s">
        <v>132</v>
      </c>
      <c r="J15" s="73"/>
      <c r="K15" s="83">
        <v>2.4500000000003435</v>
      </c>
      <c r="L15" s="86" t="s">
        <v>134</v>
      </c>
      <c r="M15" s="87">
        <v>1E-3</v>
      </c>
      <c r="N15" s="87">
        <v>1.7100000000001142E-2</v>
      </c>
      <c r="O15" s="83">
        <v>2092151.879226</v>
      </c>
      <c r="P15" s="85">
        <v>104.24</v>
      </c>
      <c r="Q15" s="73"/>
      <c r="R15" s="83">
        <v>2180.8591402250004</v>
      </c>
      <c r="S15" s="84">
        <v>1.3947679194840001E-3</v>
      </c>
      <c r="T15" s="84">
        <f t="shared" si="0"/>
        <v>4.3766092670464492E-3</v>
      </c>
      <c r="U15" s="84">
        <f>R15/'סכום נכסי הקרן'!$C$42</f>
        <v>8.9704059969241215E-4</v>
      </c>
    </row>
    <row r="16" spans="2:21">
      <c r="B16" s="76" t="s">
        <v>325</v>
      </c>
      <c r="C16" s="73">
        <v>7480304</v>
      </c>
      <c r="D16" s="86" t="s">
        <v>121</v>
      </c>
      <c r="E16" s="86" t="s">
        <v>316</v>
      </c>
      <c r="F16" s="73" t="s">
        <v>326</v>
      </c>
      <c r="G16" s="86" t="s">
        <v>323</v>
      </c>
      <c r="H16" s="73" t="s">
        <v>324</v>
      </c>
      <c r="I16" s="73" t="s">
        <v>132</v>
      </c>
      <c r="J16" s="73"/>
      <c r="K16" s="83">
        <v>4.730000000009059</v>
      </c>
      <c r="L16" s="86" t="s">
        <v>134</v>
      </c>
      <c r="M16" s="87">
        <v>2E-3</v>
      </c>
      <c r="N16" s="87">
        <v>1.8600000000046971E-2</v>
      </c>
      <c r="O16" s="83">
        <v>212258.341682</v>
      </c>
      <c r="P16" s="85">
        <v>98.29</v>
      </c>
      <c r="Q16" s="73"/>
      <c r="R16" s="83">
        <v>208.62872320700001</v>
      </c>
      <c r="S16" s="84">
        <v>7.7734543572143322E-5</v>
      </c>
      <c r="T16" s="84">
        <f t="shared" si="0"/>
        <v>4.1868197102616232E-4</v>
      </c>
      <c r="U16" s="84">
        <f>R16/'סכום נכסי הקרן'!$C$42</f>
        <v>8.5814086534429432E-5</v>
      </c>
    </row>
    <row r="17" spans="2:21">
      <c r="B17" s="76" t="s">
        <v>327</v>
      </c>
      <c r="C17" s="73">
        <v>6040372</v>
      </c>
      <c r="D17" s="86" t="s">
        <v>121</v>
      </c>
      <c r="E17" s="86" t="s">
        <v>316</v>
      </c>
      <c r="F17" s="73" t="s">
        <v>328</v>
      </c>
      <c r="G17" s="86" t="s">
        <v>323</v>
      </c>
      <c r="H17" s="73" t="s">
        <v>324</v>
      </c>
      <c r="I17" s="73" t="s">
        <v>132</v>
      </c>
      <c r="J17" s="73"/>
      <c r="K17" s="83">
        <v>2.21</v>
      </c>
      <c r="L17" s="86" t="s">
        <v>134</v>
      </c>
      <c r="M17" s="87">
        <v>8.3000000000000001E-3</v>
      </c>
      <c r="N17" s="87">
        <v>1.8699823324911186E-2</v>
      </c>
      <c r="O17" s="83">
        <v>4.8966000000000003E-2</v>
      </c>
      <c r="P17" s="85">
        <v>107.19</v>
      </c>
      <c r="Q17" s="73"/>
      <c r="R17" s="83">
        <v>5.2638999999999995E-5</v>
      </c>
      <c r="S17" s="84">
        <v>1.6097197274331538E-11</v>
      </c>
      <c r="T17" s="84">
        <f t="shared" si="0"/>
        <v>1.0563742103228619E-10</v>
      </c>
      <c r="U17" s="84">
        <f>R17/'סכום נכסי הקרן'!$C$42</f>
        <v>2.1651705631174896E-11</v>
      </c>
    </row>
    <row r="18" spans="2:21">
      <c r="B18" s="76" t="s">
        <v>329</v>
      </c>
      <c r="C18" s="73">
        <v>2310217</v>
      </c>
      <c r="D18" s="86" t="s">
        <v>121</v>
      </c>
      <c r="E18" s="86" t="s">
        <v>316</v>
      </c>
      <c r="F18" s="73" t="s">
        <v>330</v>
      </c>
      <c r="G18" s="86" t="s">
        <v>323</v>
      </c>
      <c r="H18" s="73" t="s">
        <v>324</v>
      </c>
      <c r="I18" s="73" t="s">
        <v>132</v>
      </c>
      <c r="J18" s="73"/>
      <c r="K18" s="83">
        <v>1.4900000000000344</v>
      </c>
      <c r="L18" s="86" t="s">
        <v>134</v>
      </c>
      <c r="M18" s="87">
        <v>8.6E-3</v>
      </c>
      <c r="N18" s="87">
        <v>1.6799999999999538E-2</v>
      </c>
      <c r="O18" s="83">
        <v>3980512.6904729996</v>
      </c>
      <c r="P18" s="85">
        <v>109.2</v>
      </c>
      <c r="Q18" s="73"/>
      <c r="R18" s="83">
        <v>4346.7199234650006</v>
      </c>
      <c r="S18" s="84">
        <v>1.591345113289978E-3</v>
      </c>
      <c r="T18" s="84">
        <f t="shared" si="0"/>
        <v>8.7231194107885626E-3</v>
      </c>
      <c r="U18" s="84">
        <f>R18/'סכום נכסי הקרן'!$C$42</f>
        <v>1.7879120090432432E-3</v>
      </c>
    </row>
    <row r="19" spans="2:21">
      <c r="B19" s="76" t="s">
        <v>331</v>
      </c>
      <c r="C19" s="73">
        <v>2310282</v>
      </c>
      <c r="D19" s="86" t="s">
        <v>121</v>
      </c>
      <c r="E19" s="86" t="s">
        <v>316</v>
      </c>
      <c r="F19" s="73" t="s">
        <v>330</v>
      </c>
      <c r="G19" s="86" t="s">
        <v>323</v>
      </c>
      <c r="H19" s="73" t="s">
        <v>324</v>
      </c>
      <c r="I19" s="73" t="s">
        <v>132</v>
      </c>
      <c r="J19" s="73"/>
      <c r="K19" s="83">
        <v>3.2100000000001221</v>
      </c>
      <c r="L19" s="86" t="s">
        <v>134</v>
      </c>
      <c r="M19" s="87">
        <v>3.8E-3</v>
      </c>
      <c r="N19" s="87">
        <v>1.8400000000000853E-2</v>
      </c>
      <c r="O19" s="83">
        <v>7262780.6600289997</v>
      </c>
      <c r="P19" s="85">
        <v>102.81</v>
      </c>
      <c r="Q19" s="73"/>
      <c r="R19" s="83">
        <v>7466.8646139289995</v>
      </c>
      <c r="S19" s="84">
        <v>2.4209268866763334E-3</v>
      </c>
      <c r="T19" s="84">
        <f t="shared" si="0"/>
        <v>1.4984713254672332E-2</v>
      </c>
      <c r="U19" s="84">
        <f>R19/'סכום נכסי הקרן'!$C$42</f>
        <v>3.0713036837445068E-3</v>
      </c>
    </row>
    <row r="20" spans="2:21">
      <c r="B20" s="76" t="s">
        <v>332</v>
      </c>
      <c r="C20" s="73">
        <v>2310381</v>
      </c>
      <c r="D20" s="86" t="s">
        <v>121</v>
      </c>
      <c r="E20" s="86" t="s">
        <v>316</v>
      </c>
      <c r="F20" s="73" t="s">
        <v>330</v>
      </c>
      <c r="G20" s="86" t="s">
        <v>323</v>
      </c>
      <c r="H20" s="73" t="s">
        <v>324</v>
      </c>
      <c r="I20" s="73" t="s">
        <v>132</v>
      </c>
      <c r="J20" s="73"/>
      <c r="K20" s="83">
        <v>7.1999999999991369</v>
      </c>
      <c r="L20" s="86" t="s">
        <v>134</v>
      </c>
      <c r="M20" s="87">
        <v>2E-3</v>
      </c>
      <c r="N20" s="87">
        <v>2.059999999999957E-2</v>
      </c>
      <c r="O20" s="83">
        <v>1453225.226268</v>
      </c>
      <c r="P20" s="85">
        <v>95.71</v>
      </c>
      <c r="Q20" s="73"/>
      <c r="R20" s="83">
        <v>1390.881928151</v>
      </c>
      <c r="S20" s="84">
        <v>1.5162844645809945E-3</v>
      </c>
      <c r="T20" s="84">
        <f t="shared" si="0"/>
        <v>2.7912608493756573E-3</v>
      </c>
      <c r="U20" s="84">
        <f>R20/'סכום נכסי הקרן'!$C$42</f>
        <v>5.7210368882475745E-4</v>
      </c>
    </row>
    <row r="21" spans="2:21">
      <c r="B21" s="76" t="s">
        <v>333</v>
      </c>
      <c r="C21" s="73">
        <v>1158476</v>
      </c>
      <c r="D21" s="86" t="s">
        <v>121</v>
      </c>
      <c r="E21" s="86" t="s">
        <v>316</v>
      </c>
      <c r="F21" s="73" t="s">
        <v>334</v>
      </c>
      <c r="G21" s="86" t="s">
        <v>130</v>
      </c>
      <c r="H21" s="73" t="s">
        <v>319</v>
      </c>
      <c r="I21" s="73" t="s">
        <v>320</v>
      </c>
      <c r="J21" s="73"/>
      <c r="K21" s="83">
        <v>12.700000000000196</v>
      </c>
      <c r="L21" s="86" t="s">
        <v>134</v>
      </c>
      <c r="M21" s="87">
        <v>2.07E-2</v>
      </c>
      <c r="N21" s="87">
        <v>2.4500000000000074E-2</v>
      </c>
      <c r="O21" s="83">
        <v>6411694.742451</v>
      </c>
      <c r="P21" s="85">
        <v>103.05</v>
      </c>
      <c r="Q21" s="73"/>
      <c r="R21" s="83">
        <v>6607.2515273909994</v>
      </c>
      <c r="S21" s="84">
        <v>2.2851936414956036E-3</v>
      </c>
      <c r="T21" s="84">
        <f t="shared" si="0"/>
        <v>1.3259617611755904E-2</v>
      </c>
      <c r="U21" s="84">
        <f>R21/'סכום נכסי הקרן'!$C$42</f>
        <v>2.7177238378806711E-3</v>
      </c>
    </row>
    <row r="22" spans="2:21">
      <c r="B22" s="76" t="s">
        <v>335</v>
      </c>
      <c r="C22" s="73">
        <v>1171297</v>
      </c>
      <c r="D22" s="86" t="s">
        <v>121</v>
      </c>
      <c r="E22" s="86" t="s">
        <v>316</v>
      </c>
      <c r="F22" s="73" t="s">
        <v>336</v>
      </c>
      <c r="G22" s="86" t="s">
        <v>323</v>
      </c>
      <c r="H22" s="73" t="s">
        <v>319</v>
      </c>
      <c r="I22" s="73" t="s">
        <v>320</v>
      </c>
      <c r="J22" s="73"/>
      <c r="K22" s="83">
        <v>0.33999999999843983</v>
      </c>
      <c r="L22" s="86" t="s">
        <v>134</v>
      </c>
      <c r="M22" s="87">
        <v>3.5499999999999997E-2</v>
      </c>
      <c r="N22" s="87">
        <v>1.0700000000013475E-2</v>
      </c>
      <c r="O22" s="83">
        <v>232439.10240800001</v>
      </c>
      <c r="P22" s="85">
        <v>121.33</v>
      </c>
      <c r="Q22" s="73"/>
      <c r="R22" s="83">
        <v>282.01834996600002</v>
      </c>
      <c r="S22" s="84">
        <v>3.2612332783174642E-3</v>
      </c>
      <c r="T22" s="84">
        <f t="shared" si="0"/>
        <v>5.6596233162083207E-4</v>
      </c>
      <c r="U22" s="84">
        <f>R22/'סכום נכסי הקרן'!$C$42</f>
        <v>1.1600103147957779E-4</v>
      </c>
    </row>
    <row r="23" spans="2:21">
      <c r="B23" s="76" t="s">
        <v>337</v>
      </c>
      <c r="C23" s="73">
        <v>1171305</v>
      </c>
      <c r="D23" s="86" t="s">
        <v>121</v>
      </c>
      <c r="E23" s="86" t="s">
        <v>316</v>
      </c>
      <c r="F23" s="73" t="s">
        <v>336</v>
      </c>
      <c r="G23" s="86" t="s">
        <v>323</v>
      </c>
      <c r="H23" s="73" t="s">
        <v>319</v>
      </c>
      <c r="I23" s="73" t="s">
        <v>320</v>
      </c>
      <c r="J23" s="73"/>
      <c r="K23" s="83">
        <v>3.71</v>
      </c>
      <c r="L23" s="86" t="s">
        <v>134</v>
      </c>
      <c r="M23" s="87">
        <v>1.4999999999999999E-2</v>
      </c>
      <c r="N23" s="87">
        <v>1.9600119545726241E-2</v>
      </c>
      <c r="O23" s="83">
        <v>4.6762999999999992E-2</v>
      </c>
      <c r="P23" s="85">
        <v>107.4</v>
      </c>
      <c r="Q23" s="73"/>
      <c r="R23" s="83">
        <v>5.0189999999999999E-5</v>
      </c>
      <c r="S23" s="84">
        <v>1.436442586824619E-10</v>
      </c>
      <c r="T23" s="84">
        <f t="shared" si="0"/>
        <v>1.0072269917001547E-10</v>
      </c>
      <c r="U23" s="84">
        <f>R23/'סכום נכסי הקרן'!$C$42</f>
        <v>2.0644372150471478E-11</v>
      </c>
    </row>
    <row r="24" spans="2:21">
      <c r="B24" s="76" t="s">
        <v>338</v>
      </c>
      <c r="C24" s="73">
        <v>1145564</v>
      </c>
      <c r="D24" s="86" t="s">
        <v>121</v>
      </c>
      <c r="E24" s="86" t="s">
        <v>316</v>
      </c>
      <c r="F24" s="73" t="s">
        <v>339</v>
      </c>
      <c r="G24" s="86" t="s">
        <v>340</v>
      </c>
      <c r="H24" s="73" t="s">
        <v>324</v>
      </c>
      <c r="I24" s="73" t="s">
        <v>132</v>
      </c>
      <c r="J24" s="73"/>
      <c r="K24" s="83">
        <v>2.6299999999991095</v>
      </c>
      <c r="L24" s="86" t="s">
        <v>134</v>
      </c>
      <c r="M24" s="87">
        <v>8.3000000000000001E-3</v>
      </c>
      <c r="N24" s="87">
        <v>1.8899999999992232E-2</v>
      </c>
      <c r="O24" s="83">
        <v>492377.94472999999</v>
      </c>
      <c r="P24" s="85">
        <v>107.2</v>
      </c>
      <c r="Q24" s="73"/>
      <c r="R24" s="83">
        <v>527.82918006900002</v>
      </c>
      <c r="S24" s="84">
        <v>3.5724092069694413E-4</v>
      </c>
      <c r="T24" s="84">
        <f t="shared" si="0"/>
        <v>1.0592623972354217E-3</v>
      </c>
      <c r="U24" s="84">
        <f>R24/'סכום נכסי הקרן'!$C$42</f>
        <v>2.1710902620487464E-4</v>
      </c>
    </row>
    <row r="25" spans="2:21">
      <c r="B25" s="76" t="s">
        <v>341</v>
      </c>
      <c r="C25" s="73">
        <v>1145572</v>
      </c>
      <c r="D25" s="86" t="s">
        <v>121</v>
      </c>
      <c r="E25" s="86" t="s">
        <v>316</v>
      </c>
      <c r="F25" s="73" t="s">
        <v>339</v>
      </c>
      <c r="G25" s="86" t="s">
        <v>340</v>
      </c>
      <c r="H25" s="73" t="s">
        <v>324</v>
      </c>
      <c r="I25" s="73" t="s">
        <v>132</v>
      </c>
      <c r="J25" s="73"/>
      <c r="K25" s="83">
        <v>6.3599999999998875</v>
      </c>
      <c r="L25" s="86" t="s">
        <v>134</v>
      </c>
      <c r="M25" s="87">
        <v>1.6500000000000001E-2</v>
      </c>
      <c r="N25" s="87">
        <v>2.3200000000000564E-2</v>
      </c>
      <c r="O25" s="83">
        <v>2695050.4473859994</v>
      </c>
      <c r="P25" s="85">
        <v>105.88</v>
      </c>
      <c r="Q25" s="73"/>
      <c r="R25" s="83">
        <v>2853.5194020870003</v>
      </c>
      <c r="S25" s="84">
        <v>1.2738796909970767E-3</v>
      </c>
      <c r="T25" s="84">
        <f t="shared" si="0"/>
        <v>5.726522739832862E-3</v>
      </c>
      <c r="U25" s="84">
        <f>R25/'סכום נכסי הקרן'!$C$42</f>
        <v>1.1737221852017312E-3</v>
      </c>
    </row>
    <row r="26" spans="2:21">
      <c r="B26" s="76" t="s">
        <v>342</v>
      </c>
      <c r="C26" s="73">
        <v>6620496</v>
      </c>
      <c r="D26" s="86" t="s">
        <v>121</v>
      </c>
      <c r="E26" s="86" t="s">
        <v>316</v>
      </c>
      <c r="F26" s="73" t="s">
        <v>343</v>
      </c>
      <c r="G26" s="86" t="s">
        <v>323</v>
      </c>
      <c r="H26" s="73" t="s">
        <v>324</v>
      </c>
      <c r="I26" s="73" t="s">
        <v>132</v>
      </c>
      <c r="J26" s="73"/>
      <c r="K26" s="83">
        <v>4.5699999999984051</v>
      </c>
      <c r="L26" s="86" t="s">
        <v>134</v>
      </c>
      <c r="M26" s="87">
        <v>1E-3</v>
      </c>
      <c r="N26" s="87">
        <v>1.8999999999998705E-2</v>
      </c>
      <c r="O26" s="83">
        <v>786971.17447899992</v>
      </c>
      <c r="P26" s="85">
        <v>97.94</v>
      </c>
      <c r="Q26" s="73"/>
      <c r="R26" s="83">
        <v>770.75961063900002</v>
      </c>
      <c r="S26" s="84">
        <v>2.6516244792888072E-4</v>
      </c>
      <c r="T26" s="84">
        <f t="shared" si="0"/>
        <v>1.5467819963098277E-3</v>
      </c>
      <c r="U26" s="84">
        <f>R26/'סכום נכסי הקרן'!$C$42</f>
        <v>3.1703224229097452E-4</v>
      </c>
    </row>
    <row r="27" spans="2:21">
      <c r="B27" s="76" t="s">
        <v>344</v>
      </c>
      <c r="C27" s="73">
        <v>1940535</v>
      </c>
      <c r="D27" s="86" t="s">
        <v>121</v>
      </c>
      <c r="E27" s="86" t="s">
        <v>316</v>
      </c>
      <c r="F27" s="73" t="s">
        <v>345</v>
      </c>
      <c r="G27" s="86" t="s">
        <v>323</v>
      </c>
      <c r="H27" s="73" t="s">
        <v>324</v>
      </c>
      <c r="I27" s="73" t="s">
        <v>132</v>
      </c>
      <c r="J27" s="73"/>
      <c r="K27" s="83">
        <v>0.36</v>
      </c>
      <c r="L27" s="86" t="s">
        <v>134</v>
      </c>
      <c r="M27" s="87">
        <v>0.05</v>
      </c>
      <c r="N27" s="87">
        <v>1.100002360959179E-2</v>
      </c>
      <c r="O27" s="83">
        <v>0.109684</v>
      </c>
      <c r="P27" s="85">
        <v>114.9</v>
      </c>
      <c r="Q27" s="73"/>
      <c r="R27" s="83">
        <v>1.2706700000000002E-4</v>
      </c>
      <c r="S27" s="84">
        <v>1.0440747914586873E-10</v>
      </c>
      <c r="T27" s="84">
        <f t="shared" si="0"/>
        <v>2.5500161815972024E-10</v>
      </c>
      <c r="U27" s="84">
        <f>R27/'סכום נכסי הקרן'!$C$42</f>
        <v>5.2265758837297462E-11</v>
      </c>
    </row>
    <row r="28" spans="2:21">
      <c r="B28" s="76" t="s">
        <v>346</v>
      </c>
      <c r="C28" s="73">
        <v>1940618</v>
      </c>
      <c r="D28" s="86" t="s">
        <v>121</v>
      </c>
      <c r="E28" s="86" t="s">
        <v>316</v>
      </c>
      <c r="F28" s="73" t="s">
        <v>345</v>
      </c>
      <c r="G28" s="86" t="s">
        <v>323</v>
      </c>
      <c r="H28" s="73" t="s">
        <v>324</v>
      </c>
      <c r="I28" s="73" t="s">
        <v>132</v>
      </c>
      <c r="J28" s="73"/>
      <c r="K28" s="83">
        <v>2.5099999999930249</v>
      </c>
      <c r="L28" s="86" t="s">
        <v>134</v>
      </c>
      <c r="M28" s="87">
        <v>6.0000000000000001E-3</v>
      </c>
      <c r="N28" s="87">
        <v>1.829999999996286E-2</v>
      </c>
      <c r="O28" s="83">
        <v>205923.71217000001</v>
      </c>
      <c r="P28" s="85">
        <v>107.21</v>
      </c>
      <c r="Q28" s="73"/>
      <c r="R28" s="83">
        <v>220.77080975399997</v>
      </c>
      <c r="S28" s="84">
        <v>1.5430926791770225E-4</v>
      </c>
      <c r="T28" s="84">
        <f t="shared" si="0"/>
        <v>4.4304905073466538E-4</v>
      </c>
      <c r="U28" s="84">
        <f>R28/'סכום נכסי הקרן'!$C$42</f>
        <v>9.0808423122584457E-5</v>
      </c>
    </row>
    <row r="29" spans="2:21">
      <c r="B29" s="76" t="s">
        <v>347</v>
      </c>
      <c r="C29" s="73">
        <v>1940659</v>
      </c>
      <c r="D29" s="86" t="s">
        <v>121</v>
      </c>
      <c r="E29" s="86" t="s">
        <v>316</v>
      </c>
      <c r="F29" s="73" t="s">
        <v>345</v>
      </c>
      <c r="G29" s="86" t="s">
        <v>323</v>
      </c>
      <c r="H29" s="73" t="s">
        <v>324</v>
      </c>
      <c r="I29" s="73" t="s">
        <v>132</v>
      </c>
      <c r="J29" s="73"/>
      <c r="K29" s="83">
        <v>3.9999999999976152</v>
      </c>
      <c r="L29" s="86" t="s">
        <v>134</v>
      </c>
      <c r="M29" s="87">
        <v>1.7500000000000002E-2</v>
      </c>
      <c r="N29" s="87">
        <v>1.8999999999983308E-2</v>
      </c>
      <c r="O29" s="83">
        <v>387337.94559000002</v>
      </c>
      <c r="P29" s="85">
        <v>108.29</v>
      </c>
      <c r="Q29" s="73"/>
      <c r="R29" s="83">
        <v>419.44827596300007</v>
      </c>
      <c r="S29" s="84">
        <v>1.1730632640656083E-4</v>
      </c>
      <c r="T29" s="84">
        <f t="shared" si="0"/>
        <v>8.4176056021523986E-4</v>
      </c>
      <c r="U29" s="84">
        <f>R29/'סכום נכסי הקרן'!$C$42</f>
        <v>1.7252931474106065E-4</v>
      </c>
    </row>
    <row r="30" spans="2:21">
      <c r="B30" s="76" t="s">
        <v>348</v>
      </c>
      <c r="C30" s="73">
        <v>6000210</v>
      </c>
      <c r="D30" s="86" t="s">
        <v>121</v>
      </c>
      <c r="E30" s="86" t="s">
        <v>316</v>
      </c>
      <c r="F30" s="73" t="s">
        <v>349</v>
      </c>
      <c r="G30" s="86" t="s">
        <v>350</v>
      </c>
      <c r="H30" s="73" t="s">
        <v>351</v>
      </c>
      <c r="I30" s="73" t="s">
        <v>132</v>
      </c>
      <c r="J30" s="73"/>
      <c r="K30" s="83">
        <v>4.580000000000104</v>
      </c>
      <c r="L30" s="86" t="s">
        <v>134</v>
      </c>
      <c r="M30" s="87">
        <v>3.85E-2</v>
      </c>
      <c r="N30" s="87">
        <v>2.1500000000000866E-2</v>
      </c>
      <c r="O30" s="83">
        <v>5239429.2437490001</v>
      </c>
      <c r="P30" s="85">
        <v>120.6</v>
      </c>
      <c r="Q30" s="73"/>
      <c r="R30" s="83">
        <v>6318.751622023</v>
      </c>
      <c r="S30" s="84">
        <v>2.0071352988665623E-3</v>
      </c>
      <c r="T30" s="84">
        <f t="shared" si="0"/>
        <v>1.2680647913031877E-2</v>
      </c>
      <c r="U30" s="84">
        <f>R30/'סכום נכסי הקרן'!$C$42</f>
        <v>2.5990567844478602E-3</v>
      </c>
    </row>
    <row r="31" spans="2:21">
      <c r="B31" s="76" t="s">
        <v>352</v>
      </c>
      <c r="C31" s="73">
        <v>6000236</v>
      </c>
      <c r="D31" s="86" t="s">
        <v>121</v>
      </c>
      <c r="E31" s="86" t="s">
        <v>316</v>
      </c>
      <c r="F31" s="73" t="s">
        <v>349</v>
      </c>
      <c r="G31" s="86" t="s">
        <v>350</v>
      </c>
      <c r="H31" s="73" t="s">
        <v>351</v>
      </c>
      <c r="I31" s="73" t="s">
        <v>132</v>
      </c>
      <c r="J31" s="73"/>
      <c r="K31" s="83">
        <v>2.3200000000001264</v>
      </c>
      <c r="L31" s="86" t="s">
        <v>134</v>
      </c>
      <c r="M31" s="87">
        <v>4.4999999999999998E-2</v>
      </c>
      <c r="N31" s="87">
        <v>1.9300000000000993E-2</v>
      </c>
      <c r="O31" s="83">
        <v>5645311.8989359997</v>
      </c>
      <c r="P31" s="85">
        <v>117.6</v>
      </c>
      <c r="Q31" s="73"/>
      <c r="R31" s="83">
        <v>6638.8869452379995</v>
      </c>
      <c r="S31" s="84">
        <v>1.9100364764959811E-3</v>
      </c>
      <c r="T31" s="84">
        <f t="shared" si="0"/>
        <v>1.3323104455249054E-2</v>
      </c>
      <c r="U31" s="84">
        <f>R31/'סכום נכסי הקרן'!$C$42</f>
        <v>2.7307362574696156E-3</v>
      </c>
    </row>
    <row r="32" spans="2:21">
      <c r="B32" s="76" t="s">
        <v>353</v>
      </c>
      <c r="C32" s="73">
        <v>6000285</v>
      </c>
      <c r="D32" s="86" t="s">
        <v>121</v>
      </c>
      <c r="E32" s="86" t="s">
        <v>316</v>
      </c>
      <c r="F32" s="73" t="s">
        <v>349</v>
      </c>
      <c r="G32" s="86" t="s">
        <v>350</v>
      </c>
      <c r="H32" s="73" t="s">
        <v>351</v>
      </c>
      <c r="I32" s="73" t="s">
        <v>132</v>
      </c>
      <c r="J32" s="73"/>
      <c r="K32" s="83">
        <v>7.0900000000001979</v>
      </c>
      <c r="L32" s="86" t="s">
        <v>134</v>
      </c>
      <c r="M32" s="87">
        <v>2.3900000000000001E-2</v>
      </c>
      <c r="N32" s="87">
        <v>2.4200000000000523E-2</v>
      </c>
      <c r="O32" s="83">
        <v>7393178.4373500003</v>
      </c>
      <c r="P32" s="85">
        <v>108.57</v>
      </c>
      <c r="Q32" s="73"/>
      <c r="R32" s="83">
        <v>8026.7734078490003</v>
      </c>
      <c r="S32" s="84">
        <v>1.9009763674074631E-3</v>
      </c>
      <c r="T32" s="84">
        <f t="shared" si="0"/>
        <v>1.6108353920395592E-2</v>
      </c>
      <c r="U32" s="84">
        <f>R32/'סכום נכסי הקרן'!$C$42</f>
        <v>3.3016078381977072E-3</v>
      </c>
    </row>
    <row r="33" spans="2:21">
      <c r="B33" s="76" t="s">
        <v>354</v>
      </c>
      <c r="C33" s="73">
        <v>6000384</v>
      </c>
      <c r="D33" s="86" t="s">
        <v>121</v>
      </c>
      <c r="E33" s="86" t="s">
        <v>316</v>
      </c>
      <c r="F33" s="73" t="s">
        <v>349</v>
      </c>
      <c r="G33" s="86" t="s">
        <v>350</v>
      </c>
      <c r="H33" s="73" t="s">
        <v>351</v>
      </c>
      <c r="I33" s="73" t="s">
        <v>132</v>
      </c>
      <c r="J33" s="73"/>
      <c r="K33" s="83">
        <v>4.2100000000009636</v>
      </c>
      <c r="L33" s="86" t="s">
        <v>134</v>
      </c>
      <c r="M33" s="87">
        <v>0.01</v>
      </c>
      <c r="N33" s="87">
        <v>1.9100000000004894E-2</v>
      </c>
      <c r="O33" s="83">
        <v>1216517.2168719999</v>
      </c>
      <c r="P33" s="85">
        <v>104.1</v>
      </c>
      <c r="Q33" s="73"/>
      <c r="R33" s="83">
        <v>1266.3943799179999</v>
      </c>
      <c r="S33" s="84">
        <v>1.0122956750847313E-3</v>
      </c>
      <c r="T33" s="84">
        <f t="shared" si="0"/>
        <v>2.5414357473416815E-3</v>
      </c>
      <c r="U33" s="84">
        <f>R33/'סכום נכסי הקרן'!$C$42</f>
        <v>5.2089892146429072E-4</v>
      </c>
    </row>
    <row r="34" spans="2:21">
      <c r="B34" s="76" t="s">
        <v>355</v>
      </c>
      <c r="C34" s="73">
        <v>6000392</v>
      </c>
      <c r="D34" s="86" t="s">
        <v>121</v>
      </c>
      <c r="E34" s="86" t="s">
        <v>316</v>
      </c>
      <c r="F34" s="73" t="s">
        <v>349</v>
      </c>
      <c r="G34" s="86" t="s">
        <v>350</v>
      </c>
      <c r="H34" s="73" t="s">
        <v>351</v>
      </c>
      <c r="I34" s="73" t="s">
        <v>132</v>
      </c>
      <c r="J34" s="73"/>
      <c r="K34" s="83">
        <v>11.990000000001032</v>
      </c>
      <c r="L34" s="86" t="s">
        <v>134</v>
      </c>
      <c r="M34" s="87">
        <v>1.2500000000000001E-2</v>
      </c>
      <c r="N34" s="87">
        <v>2.570000000000057E-2</v>
      </c>
      <c r="O34" s="83">
        <v>3403525.6354430001</v>
      </c>
      <c r="P34" s="85">
        <v>92.85</v>
      </c>
      <c r="Q34" s="73"/>
      <c r="R34" s="83">
        <v>3160.1734273259999</v>
      </c>
      <c r="S34" s="84">
        <v>7.9301712970339963E-4</v>
      </c>
      <c r="T34" s="84">
        <f t="shared" si="0"/>
        <v>6.3419246352985339E-3</v>
      </c>
      <c r="U34" s="84">
        <f>R34/'סכום נכסי הקרן'!$C$42</f>
        <v>1.299856471284098E-3</v>
      </c>
    </row>
    <row r="35" spans="2:21">
      <c r="B35" s="76" t="s">
        <v>356</v>
      </c>
      <c r="C35" s="73">
        <v>1147503</v>
      </c>
      <c r="D35" s="86" t="s">
        <v>121</v>
      </c>
      <c r="E35" s="86" t="s">
        <v>316</v>
      </c>
      <c r="F35" s="73" t="s">
        <v>357</v>
      </c>
      <c r="G35" s="86" t="s">
        <v>130</v>
      </c>
      <c r="H35" s="73" t="s">
        <v>351</v>
      </c>
      <c r="I35" s="73" t="s">
        <v>132</v>
      </c>
      <c r="J35" s="73"/>
      <c r="K35" s="83">
        <v>6.6200000000009753</v>
      </c>
      <c r="L35" s="86" t="s">
        <v>134</v>
      </c>
      <c r="M35" s="87">
        <v>2.6499999999999999E-2</v>
      </c>
      <c r="N35" s="87">
        <v>2.3100000000004881E-2</v>
      </c>
      <c r="O35" s="83">
        <v>762841.468322</v>
      </c>
      <c r="P35" s="85">
        <v>112.87</v>
      </c>
      <c r="Q35" s="73"/>
      <c r="R35" s="83">
        <v>861.01918021799997</v>
      </c>
      <c r="S35" s="84">
        <v>5.0580121516353136E-4</v>
      </c>
      <c r="T35" s="84">
        <f t="shared" si="0"/>
        <v>1.7279174311359024E-3</v>
      </c>
      <c r="U35" s="84">
        <f>R35/'סכום נכסי הקרן'!$C$42</f>
        <v>3.5415820651751867E-4</v>
      </c>
    </row>
    <row r="36" spans="2:21">
      <c r="B36" s="76" t="s">
        <v>358</v>
      </c>
      <c r="C36" s="73">
        <v>1134436</v>
      </c>
      <c r="D36" s="86" t="s">
        <v>121</v>
      </c>
      <c r="E36" s="86" t="s">
        <v>316</v>
      </c>
      <c r="F36" s="73" t="s">
        <v>359</v>
      </c>
      <c r="G36" s="86" t="s">
        <v>340</v>
      </c>
      <c r="H36" s="73" t="s">
        <v>360</v>
      </c>
      <c r="I36" s="73" t="s">
        <v>320</v>
      </c>
      <c r="J36" s="73"/>
      <c r="K36" s="83">
        <v>1.5000000000000004</v>
      </c>
      <c r="L36" s="86" t="s">
        <v>134</v>
      </c>
      <c r="M36" s="87">
        <v>6.5000000000000006E-3</v>
      </c>
      <c r="N36" s="87">
        <v>1.7400000000011392E-2</v>
      </c>
      <c r="O36" s="83">
        <v>346380.12430899998</v>
      </c>
      <c r="P36" s="85">
        <v>107.22</v>
      </c>
      <c r="Q36" s="83">
        <v>190.55436786899998</v>
      </c>
      <c r="R36" s="83">
        <v>561.94313716399995</v>
      </c>
      <c r="S36" s="84">
        <v>1.7208453277494284E-3</v>
      </c>
      <c r="T36" s="84">
        <f t="shared" si="0"/>
        <v>1.127723242781915E-3</v>
      </c>
      <c r="U36" s="84">
        <f>R36/'סכום נכסי הקרן'!$C$42</f>
        <v>2.3114092948828559E-4</v>
      </c>
    </row>
    <row r="37" spans="2:21">
      <c r="B37" s="76" t="s">
        <v>361</v>
      </c>
      <c r="C37" s="73">
        <v>1138650</v>
      </c>
      <c r="D37" s="86" t="s">
        <v>121</v>
      </c>
      <c r="E37" s="86" t="s">
        <v>316</v>
      </c>
      <c r="F37" s="73" t="s">
        <v>359</v>
      </c>
      <c r="G37" s="86" t="s">
        <v>340</v>
      </c>
      <c r="H37" s="73" t="s">
        <v>351</v>
      </c>
      <c r="I37" s="73" t="s">
        <v>132</v>
      </c>
      <c r="J37" s="73"/>
      <c r="K37" s="83">
        <v>3.5800000000000334</v>
      </c>
      <c r="L37" s="86" t="s">
        <v>134</v>
      </c>
      <c r="M37" s="87">
        <v>1.34E-2</v>
      </c>
      <c r="N37" s="87">
        <v>2.7700000000000315E-2</v>
      </c>
      <c r="O37" s="83">
        <v>10263585.047998</v>
      </c>
      <c r="P37" s="85">
        <v>105.29</v>
      </c>
      <c r="Q37" s="73"/>
      <c r="R37" s="83">
        <v>10806.528444558</v>
      </c>
      <c r="S37" s="84">
        <v>3.0976638788467038E-3</v>
      </c>
      <c r="T37" s="84">
        <f t="shared" si="0"/>
        <v>2.1686844263666679E-2</v>
      </c>
      <c r="U37" s="84">
        <f>R37/'סכום נכסי הקרן'!$C$42</f>
        <v>4.4449889393128319E-3</v>
      </c>
    </row>
    <row r="38" spans="2:21">
      <c r="B38" s="76" t="s">
        <v>362</v>
      </c>
      <c r="C38" s="73">
        <v>1156603</v>
      </c>
      <c r="D38" s="86" t="s">
        <v>121</v>
      </c>
      <c r="E38" s="86" t="s">
        <v>316</v>
      </c>
      <c r="F38" s="73" t="s">
        <v>359</v>
      </c>
      <c r="G38" s="86" t="s">
        <v>340</v>
      </c>
      <c r="H38" s="73" t="s">
        <v>351</v>
      </c>
      <c r="I38" s="73" t="s">
        <v>132</v>
      </c>
      <c r="J38" s="73"/>
      <c r="K38" s="83">
        <v>3.4999999999998384</v>
      </c>
      <c r="L38" s="86" t="s">
        <v>134</v>
      </c>
      <c r="M38" s="87">
        <v>1.77E-2</v>
      </c>
      <c r="N38" s="87">
        <v>2.769999999999926E-2</v>
      </c>
      <c r="O38" s="83">
        <v>5842905.9173529996</v>
      </c>
      <c r="P38" s="85">
        <v>105.78</v>
      </c>
      <c r="Q38" s="73"/>
      <c r="R38" s="83">
        <v>6180.6258448979997</v>
      </c>
      <c r="S38" s="84">
        <v>1.9475465788081137E-3</v>
      </c>
      <c r="T38" s="84">
        <f t="shared" si="0"/>
        <v>1.2403453230884319E-2</v>
      </c>
      <c r="U38" s="84">
        <f>R38/'סכום נכסי הקרן'!$C$42</f>
        <v>2.5422422806315303E-3</v>
      </c>
    </row>
    <row r="39" spans="2:21">
      <c r="B39" s="76" t="s">
        <v>363</v>
      </c>
      <c r="C39" s="73">
        <v>1156611</v>
      </c>
      <c r="D39" s="86" t="s">
        <v>121</v>
      </c>
      <c r="E39" s="86" t="s">
        <v>316</v>
      </c>
      <c r="F39" s="73" t="s">
        <v>359</v>
      </c>
      <c r="G39" s="86" t="s">
        <v>340</v>
      </c>
      <c r="H39" s="73" t="s">
        <v>351</v>
      </c>
      <c r="I39" s="73" t="s">
        <v>132</v>
      </c>
      <c r="J39" s="73"/>
      <c r="K39" s="83">
        <v>6.7600000000000273</v>
      </c>
      <c r="L39" s="86" t="s">
        <v>134</v>
      </c>
      <c r="M39" s="87">
        <v>2.4799999999999999E-2</v>
      </c>
      <c r="N39" s="87">
        <v>2.8900000000000165E-2</v>
      </c>
      <c r="O39" s="83">
        <v>9391354.3370900005</v>
      </c>
      <c r="P39" s="85">
        <v>106.81</v>
      </c>
      <c r="Q39" s="73"/>
      <c r="R39" s="83">
        <v>10030.905723347001</v>
      </c>
      <c r="S39" s="84">
        <v>2.8506246299396872E-3</v>
      </c>
      <c r="T39" s="84">
        <f t="shared" si="0"/>
        <v>2.0130302840714612E-2</v>
      </c>
      <c r="U39" s="84">
        <f>R39/'סכום נכסי הקרן'!$C$42</f>
        <v>4.125956380933847E-3</v>
      </c>
    </row>
    <row r="40" spans="2:21">
      <c r="B40" s="76" t="s">
        <v>364</v>
      </c>
      <c r="C40" s="73">
        <v>1178672</v>
      </c>
      <c r="D40" s="86" t="s">
        <v>121</v>
      </c>
      <c r="E40" s="86" t="s">
        <v>316</v>
      </c>
      <c r="F40" s="73" t="s">
        <v>359</v>
      </c>
      <c r="G40" s="86" t="s">
        <v>340</v>
      </c>
      <c r="H40" s="73" t="s">
        <v>360</v>
      </c>
      <c r="I40" s="73" t="s">
        <v>320</v>
      </c>
      <c r="J40" s="73"/>
      <c r="K40" s="83">
        <v>8.170000000000778</v>
      </c>
      <c r="L40" s="86" t="s">
        <v>134</v>
      </c>
      <c r="M40" s="87">
        <v>9.0000000000000011E-3</v>
      </c>
      <c r="N40" s="87">
        <v>2.9700000000002627E-2</v>
      </c>
      <c r="O40" s="83">
        <v>4690059.578098</v>
      </c>
      <c r="P40" s="85">
        <v>91</v>
      </c>
      <c r="Q40" s="73"/>
      <c r="R40" s="83">
        <v>4267.9542452039996</v>
      </c>
      <c r="S40" s="84">
        <v>2.4637893639711367E-3</v>
      </c>
      <c r="T40" s="84">
        <f t="shared" si="0"/>
        <v>8.5650502393120713E-3</v>
      </c>
      <c r="U40" s="84">
        <f>R40/'סכום נכסי הקרן'!$C$42</f>
        <v>1.755513762884558E-3</v>
      </c>
    </row>
    <row r="41" spans="2:21">
      <c r="B41" s="76" t="s">
        <v>365</v>
      </c>
      <c r="C41" s="73">
        <v>1178680</v>
      </c>
      <c r="D41" s="86" t="s">
        <v>121</v>
      </c>
      <c r="E41" s="86" t="s">
        <v>316</v>
      </c>
      <c r="F41" s="73" t="s">
        <v>359</v>
      </c>
      <c r="G41" s="86" t="s">
        <v>340</v>
      </c>
      <c r="H41" s="73" t="s">
        <v>360</v>
      </c>
      <c r="I41" s="73" t="s">
        <v>320</v>
      </c>
      <c r="J41" s="73"/>
      <c r="K41" s="83">
        <v>11.589999999998961</v>
      </c>
      <c r="L41" s="86" t="s">
        <v>134</v>
      </c>
      <c r="M41" s="87">
        <v>1.6899999999999998E-2</v>
      </c>
      <c r="N41" s="87">
        <v>3.1799999999997344E-2</v>
      </c>
      <c r="O41" s="83">
        <v>5460474.3395990003</v>
      </c>
      <c r="P41" s="85">
        <v>91.02</v>
      </c>
      <c r="Q41" s="73"/>
      <c r="R41" s="83">
        <v>4970.1234857240006</v>
      </c>
      <c r="S41" s="84">
        <v>2.0390806037540472E-3</v>
      </c>
      <c r="T41" s="84">
        <f t="shared" si="0"/>
        <v>9.9741831578084722E-3</v>
      </c>
      <c r="U41" s="84">
        <f>R41/'סכום נכסי הקרן'!$C$42</f>
        <v>2.0443331116374733E-3</v>
      </c>
    </row>
    <row r="42" spans="2:21">
      <c r="B42" s="76" t="s">
        <v>366</v>
      </c>
      <c r="C42" s="73">
        <v>1940543</v>
      </c>
      <c r="D42" s="86" t="s">
        <v>121</v>
      </c>
      <c r="E42" s="86" t="s">
        <v>316</v>
      </c>
      <c r="F42" s="73" t="s">
        <v>345</v>
      </c>
      <c r="G42" s="86" t="s">
        <v>323</v>
      </c>
      <c r="H42" s="73" t="s">
        <v>351</v>
      </c>
      <c r="I42" s="73" t="s">
        <v>132</v>
      </c>
      <c r="J42" s="73"/>
      <c r="K42" s="83">
        <v>0.16000000000215789</v>
      </c>
      <c r="L42" s="86" t="s">
        <v>134</v>
      </c>
      <c r="M42" s="87">
        <v>4.2000000000000003E-2</v>
      </c>
      <c r="N42" s="87">
        <v>1.0800000000010791E-2</v>
      </c>
      <c r="O42" s="83">
        <v>192405.04658900001</v>
      </c>
      <c r="P42" s="85">
        <v>115.61</v>
      </c>
      <c r="Q42" s="73"/>
      <c r="R42" s="83">
        <v>222.43947362199998</v>
      </c>
      <c r="S42" s="84">
        <v>5.7852492482500322E-4</v>
      </c>
      <c r="T42" s="84">
        <f t="shared" si="0"/>
        <v>4.4639777216906346E-4</v>
      </c>
      <c r="U42" s="84">
        <f>R42/'סכום נכסי הקרן'!$C$42</f>
        <v>9.1494785303995838E-5</v>
      </c>
    </row>
    <row r="43" spans="2:21">
      <c r="B43" s="76" t="s">
        <v>367</v>
      </c>
      <c r="C43" s="73">
        <v>1133149</v>
      </c>
      <c r="D43" s="86" t="s">
        <v>121</v>
      </c>
      <c r="E43" s="86" t="s">
        <v>316</v>
      </c>
      <c r="F43" s="73" t="s">
        <v>368</v>
      </c>
      <c r="G43" s="86" t="s">
        <v>340</v>
      </c>
      <c r="H43" s="73" t="s">
        <v>369</v>
      </c>
      <c r="I43" s="73" t="s">
        <v>132</v>
      </c>
      <c r="J43" s="73"/>
      <c r="K43" s="83">
        <v>2.4099999999999686</v>
      </c>
      <c r="L43" s="86" t="s">
        <v>134</v>
      </c>
      <c r="M43" s="87">
        <v>3.2000000000000001E-2</v>
      </c>
      <c r="N43" s="87">
        <v>2.6199999999999762E-2</v>
      </c>
      <c r="O43" s="83">
        <v>4415924.8367649997</v>
      </c>
      <c r="P43" s="85">
        <v>112.84</v>
      </c>
      <c r="Q43" s="73"/>
      <c r="R43" s="83">
        <v>4982.9299040759997</v>
      </c>
      <c r="S43" s="84">
        <v>2.5182670633261419E-3</v>
      </c>
      <c r="T43" s="84">
        <f t="shared" si="0"/>
        <v>9.9998834372090253E-3</v>
      </c>
      <c r="U43" s="84">
        <f>R43/'סכום נכסי הקרן'!$C$42</f>
        <v>2.04960070411353E-3</v>
      </c>
    </row>
    <row r="44" spans="2:21">
      <c r="B44" s="76" t="s">
        <v>370</v>
      </c>
      <c r="C44" s="73">
        <v>1158609</v>
      </c>
      <c r="D44" s="86" t="s">
        <v>121</v>
      </c>
      <c r="E44" s="86" t="s">
        <v>316</v>
      </c>
      <c r="F44" s="73" t="s">
        <v>368</v>
      </c>
      <c r="G44" s="86" t="s">
        <v>340</v>
      </c>
      <c r="H44" s="73" t="s">
        <v>369</v>
      </c>
      <c r="I44" s="73" t="s">
        <v>132</v>
      </c>
      <c r="J44" s="73"/>
      <c r="K44" s="83">
        <v>4.7500000000006448</v>
      </c>
      <c r="L44" s="86" t="s">
        <v>134</v>
      </c>
      <c r="M44" s="87">
        <v>1.1399999999999999E-2</v>
      </c>
      <c r="N44" s="87">
        <v>2.8200000000003837E-2</v>
      </c>
      <c r="O44" s="83">
        <v>3500867.4561970001</v>
      </c>
      <c r="P44" s="85">
        <v>99.8</v>
      </c>
      <c r="Q44" s="73"/>
      <c r="R44" s="83">
        <v>3493.8656820129995</v>
      </c>
      <c r="S44" s="84">
        <v>1.4815457649068994E-3</v>
      </c>
      <c r="T44" s="84">
        <f t="shared" si="0"/>
        <v>7.0115876076875128E-3</v>
      </c>
      <c r="U44" s="84">
        <f>R44/'סכום נכסי הקרן'!$C$42</f>
        <v>1.4371122411483803E-3</v>
      </c>
    </row>
    <row r="45" spans="2:21">
      <c r="B45" s="76" t="s">
        <v>371</v>
      </c>
      <c r="C45" s="73">
        <v>1172782</v>
      </c>
      <c r="D45" s="86" t="s">
        <v>121</v>
      </c>
      <c r="E45" s="86" t="s">
        <v>316</v>
      </c>
      <c r="F45" s="73" t="s">
        <v>368</v>
      </c>
      <c r="G45" s="86" t="s">
        <v>340</v>
      </c>
      <c r="H45" s="73" t="s">
        <v>369</v>
      </c>
      <c r="I45" s="73" t="s">
        <v>132</v>
      </c>
      <c r="J45" s="73"/>
      <c r="K45" s="83">
        <v>6.9999999999995497</v>
      </c>
      <c r="L45" s="86" t="s">
        <v>134</v>
      </c>
      <c r="M45" s="87">
        <v>9.1999999999999998E-3</v>
      </c>
      <c r="N45" s="87">
        <v>3.1199999999998288E-2</v>
      </c>
      <c r="O45" s="83">
        <v>4716974.1646119999</v>
      </c>
      <c r="P45" s="85">
        <v>94.02</v>
      </c>
      <c r="Q45" s="73"/>
      <c r="R45" s="83">
        <v>4434.8991624229993</v>
      </c>
      <c r="S45" s="84">
        <v>2.3567054130137614E-3</v>
      </c>
      <c r="T45" s="84">
        <f t="shared" si="0"/>
        <v>8.9000799797984732E-3</v>
      </c>
      <c r="U45" s="84">
        <f>R45/'סכום נכסי הקרן'!$C$42</f>
        <v>1.8241822825039778E-3</v>
      </c>
    </row>
    <row r="46" spans="2:21">
      <c r="B46" s="76" t="s">
        <v>372</v>
      </c>
      <c r="C46" s="73">
        <v>1133487</v>
      </c>
      <c r="D46" s="86" t="s">
        <v>121</v>
      </c>
      <c r="E46" s="86" t="s">
        <v>316</v>
      </c>
      <c r="F46" s="73" t="s">
        <v>373</v>
      </c>
      <c r="G46" s="86" t="s">
        <v>340</v>
      </c>
      <c r="H46" s="73" t="s">
        <v>374</v>
      </c>
      <c r="I46" s="73" t="s">
        <v>320</v>
      </c>
      <c r="J46" s="73"/>
      <c r="K46" s="83">
        <v>3.1199999999996231</v>
      </c>
      <c r="L46" s="86" t="s">
        <v>134</v>
      </c>
      <c r="M46" s="87">
        <v>2.3399999999999997E-2</v>
      </c>
      <c r="N46" s="87">
        <v>2.7499999999996749E-2</v>
      </c>
      <c r="O46" s="83">
        <v>2861402.2348489999</v>
      </c>
      <c r="P46" s="85">
        <v>107.6</v>
      </c>
      <c r="Q46" s="73"/>
      <c r="R46" s="83">
        <v>3078.8688973680005</v>
      </c>
      <c r="S46" s="84">
        <v>1.1052144069427445E-3</v>
      </c>
      <c r="T46" s="84">
        <f t="shared" si="0"/>
        <v>6.1787604250550781E-3</v>
      </c>
      <c r="U46" s="84">
        <f>R46/'סכום נכסי הקרן'!$C$42</f>
        <v>1.2664139334484315E-3</v>
      </c>
    </row>
    <row r="47" spans="2:21">
      <c r="B47" s="76" t="s">
        <v>375</v>
      </c>
      <c r="C47" s="73">
        <v>1160944</v>
      </c>
      <c r="D47" s="86" t="s">
        <v>121</v>
      </c>
      <c r="E47" s="86" t="s">
        <v>316</v>
      </c>
      <c r="F47" s="73" t="s">
        <v>373</v>
      </c>
      <c r="G47" s="86" t="s">
        <v>340</v>
      </c>
      <c r="H47" s="73" t="s">
        <v>374</v>
      </c>
      <c r="I47" s="73" t="s">
        <v>320</v>
      </c>
      <c r="J47" s="73"/>
      <c r="K47" s="83">
        <v>5.9399999999997979</v>
      </c>
      <c r="L47" s="86" t="s">
        <v>134</v>
      </c>
      <c r="M47" s="87">
        <v>6.5000000000000006E-3</v>
      </c>
      <c r="N47" s="87">
        <v>2.8999999999999346E-2</v>
      </c>
      <c r="O47" s="83">
        <v>6489748.1612409996</v>
      </c>
      <c r="P47" s="85">
        <v>94.73</v>
      </c>
      <c r="Q47" s="73"/>
      <c r="R47" s="83">
        <v>6147.7385402960008</v>
      </c>
      <c r="S47" s="84">
        <v>2.835181555386708E-3</v>
      </c>
      <c r="T47" s="84">
        <f t="shared" si="0"/>
        <v>1.2337454065952264E-2</v>
      </c>
      <c r="U47" s="84">
        <f>R47/'סכום נכסי הקרן'!$C$42</f>
        <v>2.5287149294613855E-3</v>
      </c>
    </row>
    <row r="48" spans="2:21">
      <c r="B48" s="76" t="s">
        <v>376</v>
      </c>
      <c r="C48" s="73">
        <v>1138924</v>
      </c>
      <c r="D48" s="86" t="s">
        <v>121</v>
      </c>
      <c r="E48" s="86" t="s">
        <v>316</v>
      </c>
      <c r="F48" s="73" t="s">
        <v>377</v>
      </c>
      <c r="G48" s="86" t="s">
        <v>340</v>
      </c>
      <c r="H48" s="73" t="s">
        <v>369</v>
      </c>
      <c r="I48" s="73" t="s">
        <v>132</v>
      </c>
      <c r="J48" s="73"/>
      <c r="K48" s="83">
        <v>2.5400000000005929</v>
      </c>
      <c r="L48" s="86" t="s">
        <v>134</v>
      </c>
      <c r="M48" s="87">
        <v>1.34E-2</v>
      </c>
      <c r="N48" s="87">
        <v>2.6800000000009584E-2</v>
      </c>
      <c r="O48" s="83">
        <v>817963.30498500005</v>
      </c>
      <c r="P48" s="85">
        <v>107.12</v>
      </c>
      <c r="Q48" s="73"/>
      <c r="R48" s="83">
        <v>876.20226111200009</v>
      </c>
      <c r="S48" s="84">
        <v>1.4245343705494367E-3</v>
      </c>
      <c r="T48" s="84">
        <f t="shared" si="0"/>
        <v>1.7583872635598989E-3</v>
      </c>
      <c r="U48" s="84">
        <f>R48/'סכום נכסי הקרן'!$C$42</f>
        <v>3.6040337831202854E-4</v>
      </c>
    </row>
    <row r="49" spans="2:21">
      <c r="B49" s="76" t="s">
        <v>378</v>
      </c>
      <c r="C49" s="73">
        <v>1151117</v>
      </c>
      <c r="D49" s="86" t="s">
        <v>121</v>
      </c>
      <c r="E49" s="86" t="s">
        <v>316</v>
      </c>
      <c r="F49" s="73" t="s">
        <v>377</v>
      </c>
      <c r="G49" s="86" t="s">
        <v>340</v>
      </c>
      <c r="H49" s="73" t="s">
        <v>374</v>
      </c>
      <c r="I49" s="73" t="s">
        <v>320</v>
      </c>
      <c r="J49" s="73"/>
      <c r="K49" s="83">
        <v>4.0499999999994678</v>
      </c>
      <c r="L49" s="86" t="s">
        <v>134</v>
      </c>
      <c r="M49" s="87">
        <v>1.8200000000000001E-2</v>
      </c>
      <c r="N49" s="87">
        <v>2.7499999999998845E-2</v>
      </c>
      <c r="O49" s="83">
        <v>2042638.7143000001</v>
      </c>
      <c r="P49" s="85">
        <v>105.81</v>
      </c>
      <c r="Q49" s="73"/>
      <c r="R49" s="83">
        <v>2161.3159120830001</v>
      </c>
      <c r="S49" s="84">
        <v>5.3980938538583509E-3</v>
      </c>
      <c r="T49" s="84">
        <f t="shared" si="0"/>
        <v>4.337389368880327E-3</v>
      </c>
      <c r="U49" s="84">
        <f>R49/'סכום נכסי הקרן'!$C$42</f>
        <v>8.890019929025134E-4</v>
      </c>
    </row>
    <row r="50" spans="2:21">
      <c r="B50" s="76" t="s">
        <v>379</v>
      </c>
      <c r="C50" s="73">
        <v>1159516</v>
      </c>
      <c r="D50" s="86" t="s">
        <v>121</v>
      </c>
      <c r="E50" s="86" t="s">
        <v>316</v>
      </c>
      <c r="F50" s="73" t="s">
        <v>377</v>
      </c>
      <c r="G50" s="86" t="s">
        <v>340</v>
      </c>
      <c r="H50" s="73" t="s">
        <v>374</v>
      </c>
      <c r="I50" s="73" t="s">
        <v>320</v>
      </c>
      <c r="J50" s="73"/>
      <c r="K50" s="83">
        <v>5.13</v>
      </c>
      <c r="L50" s="86" t="s">
        <v>134</v>
      </c>
      <c r="M50" s="87">
        <v>7.8000000000000005E-3</v>
      </c>
      <c r="N50" s="87">
        <v>2.6899461400359065E-2</v>
      </c>
      <c r="O50" s="83">
        <v>2.2523999999999999E-2</v>
      </c>
      <c r="P50" s="85">
        <v>98.09</v>
      </c>
      <c r="Q50" s="73"/>
      <c r="R50" s="83">
        <v>2.228E-5</v>
      </c>
      <c r="S50" s="84">
        <v>5.7225609756097555E-11</v>
      </c>
      <c r="T50" s="84">
        <f t="shared" si="0"/>
        <v>4.4712128661246159E-11</v>
      </c>
      <c r="U50" s="84">
        <f>R50/'סכום נכסי הקרן'!$C$42</f>
        <v>9.1643078603806443E-12</v>
      </c>
    </row>
    <row r="51" spans="2:21">
      <c r="B51" s="76" t="s">
        <v>380</v>
      </c>
      <c r="C51" s="73">
        <v>1161512</v>
      </c>
      <c r="D51" s="86" t="s">
        <v>121</v>
      </c>
      <c r="E51" s="86" t="s">
        <v>316</v>
      </c>
      <c r="F51" s="73" t="s">
        <v>377</v>
      </c>
      <c r="G51" s="86" t="s">
        <v>340</v>
      </c>
      <c r="H51" s="73" t="s">
        <v>374</v>
      </c>
      <c r="I51" s="73" t="s">
        <v>320</v>
      </c>
      <c r="J51" s="73"/>
      <c r="K51" s="83">
        <v>2.5200000000000236</v>
      </c>
      <c r="L51" s="86" t="s">
        <v>134</v>
      </c>
      <c r="M51" s="87">
        <v>2E-3</v>
      </c>
      <c r="N51" s="87">
        <v>2.359999999999832E-2</v>
      </c>
      <c r="O51" s="83">
        <v>1630858.177595</v>
      </c>
      <c r="P51" s="85">
        <v>102.3</v>
      </c>
      <c r="Q51" s="73"/>
      <c r="R51" s="83">
        <v>1668.367933748</v>
      </c>
      <c r="S51" s="84">
        <v>4.9419944775606064E-3</v>
      </c>
      <c r="T51" s="84">
        <f t="shared" si="0"/>
        <v>3.3481275452440745E-3</v>
      </c>
      <c r="U51" s="84">
        <f>R51/'סכום נכסי הקרן'!$C$42</f>
        <v>6.8624045642970422E-4</v>
      </c>
    </row>
    <row r="52" spans="2:21">
      <c r="B52" s="76" t="s">
        <v>381</v>
      </c>
      <c r="C52" s="73">
        <v>7590128</v>
      </c>
      <c r="D52" s="86" t="s">
        <v>121</v>
      </c>
      <c r="E52" s="86" t="s">
        <v>316</v>
      </c>
      <c r="F52" s="73" t="s">
        <v>382</v>
      </c>
      <c r="G52" s="86" t="s">
        <v>340</v>
      </c>
      <c r="H52" s="73" t="s">
        <v>369</v>
      </c>
      <c r="I52" s="73" t="s">
        <v>132</v>
      </c>
      <c r="J52" s="73"/>
      <c r="K52" s="83">
        <v>1.9299999999995494</v>
      </c>
      <c r="L52" s="86" t="s">
        <v>134</v>
      </c>
      <c r="M52" s="87">
        <v>4.7500000000000001E-2</v>
      </c>
      <c r="N52" s="87">
        <v>2.539999999999841E-2</v>
      </c>
      <c r="O52" s="83">
        <v>1367941.0544350001</v>
      </c>
      <c r="P52" s="85">
        <v>137.91</v>
      </c>
      <c r="Q52" s="73"/>
      <c r="R52" s="83">
        <v>1886.5275035449999</v>
      </c>
      <c r="S52" s="84">
        <v>1.3610789868936754E-3</v>
      </c>
      <c r="T52" s="84">
        <f t="shared" si="0"/>
        <v>3.7859362864220624E-3</v>
      </c>
      <c r="U52" s="84">
        <f>R52/'סכום נכסי הקרן'!$C$42</f>
        <v>7.7597481281695309E-4</v>
      </c>
    </row>
    <row r="53" spans="2:21">
      <c r="B53" s="76" t="s">
        <v>383</v>
      </c>
      <c r="C53" s="73">
        <v>7590219</v>
      </c>
      <c r="D53" s="86" t="s">
        <v>121</v>
      </c>
      <c r="E53" s="86" t="s">
        <v>316</v>
      </c>
      <c r="F53" s="73" t="s">
        <v>382</v>
      </c>
      <c r="G53" s="86" t="s">
        <v>340</v>
      </c>
      <c r="H53" s="73" t="s">
        <v>369</v>
      </c>
      <c r="I53" s="73" t="s">
        <v>132</v>
      </c>
      <c r="J53" s="73"/>
      <c r="K53" s="83">
        <v>4.1599999999990649</v>
      </c>
      <c r="L53" s="86" t="s">
        <v>134</v>
      </c>
      <c r="M53" s="87">
        <v>5.0000000000000001E-3</v>
      </c>
      <c r="N53" s="87">
        <v>2.9099999999990647E-2</v>
      </c>
      <c r="O53" s="83">
        <v>1999089.956422</v>
      </c>
      <c r="P53" s="85">
        <v>98.42</v>
      </c>
      <c r="Q53" s="73"/>
      <c r="R53" s="83">
        <v>1967.5042574239999</v>
      </c>
      <c r="S53" s="84">
        <v>9.7804728613643628E-4</v>
      </c>
      <c r="T53" s="84">
        <f t="shared" si="0"/>
        <v>3.9484427064403705E-3</v>
      </c>
      <c r="U53" s="84">
        <f>R53/'סכום נכסי הקרן'!$C$42</f>
        <v>8.092825283502309E-4</v>
      </c>
    </row>
    <row r="54" spans="2:21">
      <c r="B54" s="76" t="s">
        <v>384</v>
      </c>
      <c r="C54" s="73">
        <v>7590284</v>
      </c>
      <c r="D54" s="86" t="s">
        <v>121</v>
      </c>
      <c r="E54" s="86" t="s">
        <v>316</v>
      </c>
      <c r="F54" s="73" t="s">
        <v>382</v>
      </c>
      <c r="G54" s="86" t="s">
        <v>340</v>
      </c>
      <c r="H54" s="73" t="s">
        <v>369</v>
      </c>
      <c r="I54" s="73" t="s">
        <v>132</v>
      </c>
      <c r="J54" s="73"/>
      <c r="K54" s="83">
        <v>6.6000000000007297</v>
      </c>
      <c r="L54" s="86" t="s">
        <v>134</v>
      </c>
      <c r="M54" s="87">
        <v>5.8999999999999999E-3</v>
      </c>
      <c r="N54" s="87">
        <v>3.0900000000002707E-2</v>
      </c>
      <c r="O54" s="83">
        <v>5177382.1798649998</v>
      </c>
      <c r="P54" s="85">
        <v>89.97</v>
      </c>
      <c r="Q54" s="73"/>
      <c r="R54" s="83">
        <v>4658.090865186</v>
      </c>
      <c r="S54" s="84">
        <v>4.709301188258087E-3</v>
      </c>
      <c r="T54" s="84">
        <f t="shared" si="0"/>
        <v>9.3479873464978394E-3</v>
      </c>
      <c r="U54" s="84">
        <f>R54/'סכום נכסי הקרן'!$C$42</f>
        <v>1.9159864780157691E-3</v>
      </c>
    </row>
    <row r="55" spans="2:21">
      <c r="B55" s="76" t="s">
        <v>385</v>
      </c>
      <c r="C55" s="73">
        <v>6130207</v>
      </c>
      <c r="D55" s="86" t="s">
        <v>121</v>
      </c>
      <c r="E55" s="86" t="s">
        <v>316</v>
      </c>
      <c r="F55" s="73" t="s">
        <v>386</v>
      </c>
      <c r="G55" s="86" t="s">
        <v>340</v>
      </c>
      <c r="H55" s="73" t="s">
        <v>369</v>
      </c>
      <c r="I55" s="73" t="s">
        <v>132</v>
      </c>
      <c r="J55" s="73"/>
      <c r="K55" s="83">
        <v>3.2899999999993703</v>
      </c>
      <c r="L55" s="86" t="s">
        <v>134</v>
      </c>
      <c r="M55" s="87">
        <v>1.5800000000000002E-2</v>
      </c>
      <c r="N55" s="87">
        <v>2.3899999999997507E-2</v>
      </c>
      <c r="O55" s="83">
        <v>2196532.0436189999</v>
      </c>
      <c r="P55" s="85">
        <v>107.88</v>
      </c>
      <c r="Q55" s="73"/>
      <c r="R55" s="83">
        <v>2369.6188310810003</v>
      </c>
      <c r="S55" s="84">
        <v>4.3848833681937619E-3</v>
      </c>
      <c r="T55" s="84">
        <f t="shared" si="0"/>
        <v>4.7554175068853415E-3</v>
      </c>
      <c r="U55" s="84">
        <f>R55/'סכום נכסי הקרן'!$C$42</f>
        <v>9.746820682128189E-4</v>
      </c>
    </row>
    <row r="56" spans="2:21">
      <c r="B56" s="76" t="s">
        <v>387</v>
      </c>
      <c r="C56" s="73">
        <v>6130280</v>
      </c>
      <c r="D56" s="86" t="s">
        <v>121</v>
      </c>
      <c r="E56" s="86" t="s">
        <v>316</v>
      </c>
      <c r="F56" s="73" t="s">
        <v>386</v>
      </c>
      <c r="G56" s="86" t="s">
        <v>340</v>
      </c>
      <c r="H56" s="73" t="s">
        <v>369</v>
      </c>
      <c r="I56" s="73" t="s">
        <v>132</v>
      </c>
      <c r="J56" s="73"/>
      <c r="K56" s="83">
        <v>5.9699999999988123</v>
      </c>
      <c r="L56" s="86" t="s">
        <v>134</v>
      </c>
      <c r="M56" s="87">
        <v>8.3999999999999995E-3</v>
      </c>
      <c r="N56" s="87">
        <v>2.679999999999625E-2</v>
      </c>
      <c r="O56" s="83">
        <v>1641504.012845</v>
      </c>
      <c r="P56" s="85">
        <v>97.38</v>
      </c>
      <c r="Q56" s="73"/>
      <c r="R56" s="83">
        <v>1598.4965889699999</v>
      </c>
      <c r="S56" s="84">
        <v>3.6813276807468043E-3</v>
      </c>
      <c r="T56" s="84">
        <f t="shared" si="0"/>
        <v>3.2079077715704558E-3</v>
      </c>
      <c r="U56" s="84">
        <f>R56/'סכום נכסי הקרן'!$C$42</f>
        <v>6.5750066674548553E-4</v>
      </c>
    </row>
    <row r="57" spans="2:21">
      <c r="B57" s="76" t="s">
        <v>388</v>
      </c>
      <c r="C57" s="73">
        <v>6040380</v>
      </c>
      <c r="D57" s="86" t="s">
        <v>121</v>
      </c>
      <c r="E57" s="86" t="s">
        <v>316</v>
      </c>
      <c r="F57" s="73" t="s">
        <v>328</v>
      </c>
      <c r="G57" s="86" t="s">
        <v>323</v>
      </c>
      <c r="H57" s="73" t="s">
        <v>374</v>
      </c>
      <c r="I57" s="73" t="s">
        <v>320</v>
      </c>
      <c r="J57" s="73"/>
      <c r="K57" s="83">
        <v>0.32999999999989776</v>
      </c>
      <c r="L57" s="86" t="s">
        <v>134</v>
      </c>
      <c r="M57" s="87">
        <v>1.6399999999999998E-2</v>
      </c>
      <c r="N57" s="87">
        <v>4.410000000000891E-2</v>
      </c>
      <c r="O57" s="83">
        <v>37.936574</v>
      </c>
      <c r="P57" s="85">
        <v>5415000</v>
      </c>
      <c r="Q57" s="73"/>
      <c r="R57" s="83">
        <v>2054.265648737</v>
      </c>
      <c r="S57" s="84">
        <v>3.0903041707396545E-3</v>
      </c>
      <c r="T57" s="84">
        <f t="shared" si="0"/>
        <v>4.1225578990443023E-3</v>
      </c>
      <c r="U57" s="84">
        <f>R57/'סכום נכסי הקרן'!$C$42</f>
        <v>8.4496960646456161E-4</v>
      </c>
    </row>
    <row r="58" spans="2:21">
      <c r="B58" s="76" t="s">
        <v>389</v>
      </c>
      <c r="C58" s="73">
        <v>6040398</v>
      </c>
      <c r="D58" s="86" t="s">
        <v>121</v>
      </c>
      <c r="E58" s="86" t="s">
        <v>316</v>
      </c>
      <c r="F58" s="73" t="s">
        <v>328</v>
      </c>
      <c r="G58" s="86" t="s">
        <v>323</v>
      </c>
      <c r="H58" s="73" t="s">
        <v>374</v>
      </c>
      <c r="I58" s="73" t="s">
        <v>320</v>
      </c>
      <c r="J58" s="73"/>
      <c r="K58" s="83">
        <v>4.9399999999961999</v>
      </c>
      <c r="L58" s="86" t="s">
        <v>134</v>
      </c>
      <c r="M58" s="87">
        <v>2.7799999999999998E-2</v>
      </c>
      <c r="N58" s="87">
        <v>4.2199999999970449E-2</v>
      </c>
      <c r="O58" s="83">
        <v>13.884568</v>
      </c>
      <c r="P58" s="85">
        <v>5116000</v>
      </c>
      <c r="Q58" s="73"/>
      <c r="R58" s="83">
        <v>710.33449235499984</v>
      </c>
      <c r="S58" s="84">
        <v>3.320078431372549E-3</v>
      </c>
      <c r="T58" s="84">
        <f t="shared" si="0"/>
        <v>1.4255191748068997E-3</v>
      </c>
      <c r="U58" s="84">
        <f>R58/'סכום נכסי הקרן'!$C$42</f>
        <v>2.9217791614849281E-4</v>
      </c>
    </row>
    <row r="59" spans="2:21">
      <c r="B59" s="76" t="s">
        <v>390</v>
      </c>
      <c r="C59" s="73">
        <v>6040430</v>
      </c>
      <c r="D59" s="86" t="s">
        <v>121</v>
      </c>
      <c r="E59" s="86" t="s">
        <v>316</v>
      </c>
      <c r="F59" s="73" t="s">
        <v>328</v>
      </c>
      <c r="G59" s="86" t="s">
        <v>323</v>
      </c>
      <c r="H59" s="73" t="s">
        <v>374</v>
      </c>
      <c r="I59" s="73" t="s">
        <v>320</v>
      </c>
      <c r="J59" s="73"/>
      <c r="K59" s="83">
        <v>1.8899999999999793</v>
      </c>
      <c r="L59" s="86" t="s">
        <v>134</v>
      </c>
      <c r="M59" s="87">
        <v>2.4199999999999999E-2</v>
      </c>
      <c r="N59" s="87">
        <v>3.7600000000003339E-2</v>
      </c>
      <c r="O59" s="83">
        <v>54.021354000000002</v>
      </c>
      <c r="P59" s="85">
        <v>5327000</v>
      </c>
      <c r="Q59" s="73"/>
      <c r="R59" s="83">
        <v>2877.717476154</v>
      </c>
      <c r="S59" s="84">
        <v>1.87424466571835E-3</v>
      </c>
      <c r="T59" s="84">
        <f t="shared" si="0"/>
        <v>5.7750841133085377E-3</v>
      </c>
      <c r="U59" s="84">
        <f>R59/'סכום נכסי הקרן'!$C$42</f>
        <v>1.1836754437465373E-3</v>
      </c>
    </row>
    <row r="60" spans="2:21">
      <c r="B60" s="76" t="s">
        <v>391</v>
      </c>
      <c r="C60" s="73">
        <v>6040471</v>
      </c>
      <c r="D60" s="86" t="s">
        <v>121</v>
      </c>
      <c r="E60" s="86" t="s">
        <v>316</v>
      </c>
      <c r="F60" s="73" t="s">
        <v>328</v>
      </c>
      <c r="G60" s="86" t="s">
        <v>323</v>
      </c>
      <c r="H60" s="73" t="s">
        <v>374</v>
      </c>
      <c r="I60" s="73" t="s">
        <v>320</v>
      </c>
      <c r="J60" s="73"/>
      <c r="K60" s="83">
        <v>1.4799999999997107</v>
      </c>
      <c r="L60" s="86" t="s">
        <v>134</v>
      </c>
      <c r="M60" s="87">
        <v>1.95E-2</v>
      </c>
      <c r="N60" s="87">
        <v>3.549999999999217E-2</v>
      </c>
      <c r="O60" s="83">
        <v>46.997075000000002</v>
      </c>
      <c r="P60" s="85">
        <v>5296001</v>
      </c>
      <c r="Q60" s="73"/>
      <c r="R60" s="83">
        <v>2488.9656286889999</v>
      </c>
      <c r="S60" s="84">
        <v>1.8935926105000203E-3</v>
      </c>
      <c r="T60" s="84">
        <f t="shared" si="0"/>
        <v>4.9949260064345597E-3</v>
      </c>
      <c r="U60" s="84">
        <f>R60/'סכום נכסי הקרן'!$C$42</f>
        <v>1.0237723193542124E-3</v>
      </c>
    </row>
    <row r="61" spans="2:21">
      <c r="B61" s="76" t="s">
        <v>392</v>
      </c>
      <c r="C61" s="73">
        <v>6040620</v>
      </c>
      <c r="D61" s="86" t="s">
        <v>121</v>
      </c>
      <c r="E61" s="86" t="s">
        <v>316</v>
      </c>
      <c r="F61" s="73" t="s">
        <v>328</v>
      </c>
      <c r="G61" s="86" t="s">
        <v>323</v>
      </c>
      <c r="H61" s="73" t="s">
        <v>369</v>
      </c>
      <c r="I61" s="73" t="s">
        <v>132</v>
      </c>
      <c r="J61" s="73"/>
      <c r="K61" s="83">
        <v>4.839999999998958</v>
      </c>
      <c r="L61" s="86" t="s">
        <v>134</v>
      </c>
      <c r="M61" s="87">
        <v>1.4999999999999999E-2</v>
      </c>
      <c r="N61" s="87">
        <v>3.7099999999990155E-2</v>
      </c>
      <c r="O61" s="83">
        <v>43.730922</v>
      </c>
      <c r="P61" s="85">
        <v>4738966</v>
      </c>
      <c r="Q61" s="73"/>
      <c r="R61" s="83">
        <v>2072.393453224</v>
      </c>
      <c r="S61" s="84">
        <v>1.5574799487142958E-3</v>
      </c>
      <c r="T61" s="84">
        <f t="shared" si="0"/>
        <v>4.1589372853355344E-3</v>
      </c>
      <c r="U61" s="84">
        <f>R61/'סכום נכסי הקרן'!$C$42</f>
        <v>8.5242601495431284E-4</v>
      </c>
    </row>
    <row r="62" spans="2:21">
      <c r="B62" s="76" t="s">
        <v>393</v>
      </c>
      <c r="C62" s="73">
        <v>2260446</v>
      </c>
      <c r="D62" s="86" t="s">
        <v>121</v>
      </c>
      <c r="E62" s="86" t="s">
        <v>316</v>
      </c>
      <c r="F62" s="73" t="s">
        <v>394</v>
      </c>
      <c r="G62" s="86" t="s">
        <v>340</v>
      </c>
      <c r="H62" s="73" t="s">
        <v>369</v>
      </c>
      <c r="I62" s="73" t="s">
        <v>132</v>
      </c>
      <c r="J62" s="73"/>
      <c r="K62" s="83">
        <v>2.5999999999916485</v>
      </c>
      <c r="L62" s="86" t="s">
        <v>134</v>
      </c>
      <c r="M62" s="87">
        <v>3.7000000000000005E-2</v>
      </c>
      <c r="N62" s="87">
        <v>2.6799999999922754E-2</v>
      </c>
      <c r="O62" s="83">
        <v>169529.07615199999</v>
      </c>
      <c r="P62" s="85">
        <v>113.01</v>
      </c>
      <c r="Q62" s="73"/>
      <c r="R62" s="83">
        <v>191.58481436099999</v>
      </c>
      <c r="S62" s="84">
        <v>3.7579835174339287E-4</v>
      </c>
      <c r="T62" s="84">
        <f t="shared" si="0"/>
        <v>3.8447777689631923E-4</v>
      </c>
      <c r="U62" s="84">
        <f>R62/'סכום נכסי הקרן'!$C$42</f>
        <v>7.8803510779985579E-5</v>
      </c>
    </row>
    <row r="63" spans="2:21">
      <c r="B63" s="76" t="s">
        <v>395</v>
      </c>
      <c r="C63" s="73">
        <v>2260495</v>
      </c>
      <c r="D63" s="86" t="s">
        <v>121</v>
      </c>
      <c r="E63" s="86" t="s">
        <v>316</v>
      </c>
      <c r="F63" s="73" t="s">
        <v>394</v>
      </c>
      <c r="G63" s="86" t="s">
        <v>340</v>
      </c>
      <c r="H63" s="73" t="s">
        <v>369</v>
      </c>
      <c r="I63" s="73" t="s">
        <v>132</v>
      </c>
      <c r="J63" s="73"/>
      <c r="K63" s="83">
        <v>4.5300000000016141</v>
      </c>
      <c r="L63" s="86" t="s">
        <v>134</v>
      </c>
      <c r="M63" s="87">
        <v>2.81E-2</v>
      </c>
      <c r="N63" s="87">
        <v>2.8299999999998205E-2</v>
      </c>
      <c r="O63" s="83">
        <v>251116.30852399996</v>
      </c>
      <c r="P63" s="85">
        <v>111.05</v>
      </c>
      <c r="Q63" s="73"/>
      <c r="R63" s="83">
        <v>278.86466863499999</v>
      </c>
      <c r="S63" s="84">
        <v>2.6449254278897535E-4</v>
      </c>
      <c r="T63" s="84">
        <f t="shared" si="0"/>
        <v>5.5963343550645851E-4</v>
      </c>
      <c r="U63" s="84">
        <f>R63/'סכום נכסי הקרן'!$C$42</f>
        <v>1.1470384536598627E-4</v>
      </c>
    </row>
    <row r="64" spans="2:21">
      <c r="B64" s="76" t="s">
        <v>396</v>
      </c>
      <c r="C64" s="73">
        <v>2260545</v>
      </c>
      <c r="D64" s="86" t="s">
        <v>121</v>
      </c>
      <c r="E64" s="86" t="s">
        <v>316</v>
      </c>
      <c r="F64" s="73" t="s">
        <v>394</v>
      </c>
      <c r="G64" s="86" t="s">
        <v>340</v>
      </c>
      <c r="H64" s="73" t="s">
        <v>374</v>
      </c>
      <c r="I64" s="73" t="s">
        <v>320</v>
      </c>
      <c r="J64" s="73"/>
      <c r="K64" s="83">
        <v>3.0100000000034548</v>
      </c>
      <c r="L64" s="86" t="s">
        <v>134</v>
      </c>
      <c r="M64" s="87">
        <v>2.4E-2</v>
      </c>
      <c r="N64" s="87">
        <v>2.6300000000029612E-2</v>
      </c>
      <c r="O64" s="83">
        <v>372081.79139999999</v>
      </c>
      <c r="P64" s="85">
        <v>108.91</v>
      </c>
      <c r="Q64" s="73"/>
      <c r="R64" s="83">
        <v>405.23427046</v>
      </c>
      <c r="S64" s="84">
        <v>6.0351469546017825E-4</v>
      </c>
      <c r="T64" s="84">
        <f t="shared" si="0"/>
        <v>8.1323549545573356E-4</v>
      </c>
      <c r="U64" s="84">
        <f>R64/'סכום נכסי הקרן'!$C$42</f>
        <v>1.6668274731024209E-4</v>
      </c>
    </row>
    <row r="65" spans="2:21">
      <c r="B65" s="76" t="s">
        <v>397</v>
      </c>
      <c r="C65" s="73">
        <v>2260552</v>
      </c>
      <c r="D65" s="86" t="s">
        <v>121</v>
      </c>
      <c r="E65" s="86" t="s">
        <v>316</v>
      </c>
      <c r="F65" s="73" t="s">
        <v>394</v>
      </c>
      <c r="G65" s="86" t="s">
        <v>340</v>
      </c>
      <c r="H65" s="73" t="s">
        <v>369</v>
      </c>
      <c r="I65" s="73" t="s">
        <v>132</v>
      </c>
      <c r="J65" s="73"/>
      <c r="K65" s="83">
        <v>4.1299999999991304</v>
      </c>
      <c r="L65" s="86" t="s">
        <v>134</v>
      </c>
      <c r="M65" s="87">
        <v>2.6000000000000002E-2</v>
      </c>
      <c r="N65" s="87">
        <v>2.8399999999996241E-2</v>
      </c>
      <c r="O65" s="83">
        <v>1947074.738659</v>
      </c>
      <c r="P65" s="85">
        <v>109.24</v>
      </c>
      <c r="Q65" s="73"/>
      <c r="R65" s="83">
        <v>2126.984473645</v>
      </c>
      <c r="S65" s="84">
        <v>3.7824874226125398E-3</v>
      </c>
      <c r="T65" s="84">
        <f t="shared" si="0"/>
        <v>4.2684920756772072E-3</v>
      </c>
      <c r="U65" s="84">
        <f>R65/'סכום נכסי הקרן'!$C$42</f>
        <v>8.7488063423395244E-4</v>
      </c>
    </row>
    <row r="66" spans="2:21">
      <c r="B66" s="76" t="s">
        <v>398</v>
      </c>
      <c r="C66" s="73">
        <v>2260636</v>
      </c>
      <c r="D66" s="86" t="s">
        <v>121</v>
      </c>
      <c r="E66" s="86" t="s">
        <v>316</v>
      </c>
      <c r="F66" s="73" t="s">
        <v>394</v>
      </c>
      <c r="G66" s="86" t="s">
        <v>340</v>
      </c>
      <c r="H66" s="73" t="s">
        <v>369</v>
      </c>
      <c r="I66" s="73" t="s">
        <v>132</v>
      </c>
      <c r="J66" s="73"/>
      <c r="K66" s="83">
        <v>6.9099999999996156</v>
      </c>
      <c r="L66" s="86" t="s">
        <v>134</v>
      </c>
      <c r="M66" s="87">
        <v>3.4999999999999996E-3</v>
      </c>
      <c r="N66" s="87">
        <v>3.0099999999997573E-2</v>
      </c>
      <c r="O66" s="83">
        <v>8794098.0750859994</v>
      </c>
      <c r="P66" s="85">
        <v>88.59</v>
      </c>
      <c r="Q66" s="73"/>
      <c r="R66" s="83">
        <v>7790.6919062890001</v>
      </c>
      <c r="S66" s="84">
        <v>4.0158321183008747E-3</v>
      </c>
      <c r="T66" s="84">
        <f t="shared" si="0"/>
        <v>1.5634578944080917E-2</v>
      </c>
      <c r="U66" s="84">
        <f>R66/'סכום נכסי הקרן'!$C$42</f>
        <v>3.204501753797493E-3</v>
      </c>
    </row>
    <row r="67" spans="2:21">
      <c r="B67" s="76" t="s">
        <v>399</v>
      </c>
      <c r="C67" s="73">
        <v>3230125</v>
      </c>
      <c r="D67" s="86" t="s">
        <v>121</v>
      </c>
      <c r="E67" s="86" t="s">
        <v>316</v>
      </c>
      <c r="F67" s="73" t="s">
        <v>400</v>
      </c>
      <c r="G67" s="86" t="s">
        <v>340</v>
      </c>
      <c r="H67" s="73" t="s">
        <v>374</v>
      </c>
      <c r="I67" s="73" t="s">
        <v>320</v>
      </c>
      <c r="J67" s="73"/>
      <c r="K67" s="83">
        <v>0.52999999999912351</v>
      </c>
      <c r="L67" s="86" t="s">
        <v>134</v>
      </c>
      <c r="M67" s="87">
        <v>4.9000000000000002E-2</v>
      </c>
      <c r="N67" s="87">
        <v>1.9899999999995619E-2</v>
      </c>
      <c r="O67" s="83">
        <v>391269.41864299995</v>
      </c>
      <c r="P67" s="85">
        <v>113.88</v>
      </c>
      <c r="Q67" s="83">
        <v>10.767077369000001</v>
      </c>
      <c r="R67" s="83">
        <v>456.34468518</v>
      </c>
      <c r="S67" s="84">
        <v>2.941816602405418E-3</v>
      </c>
      <c r="T67" s="84">
        <f t="shared" si="0"/>
        <v>9.1580530869138387E-4</v>
      </c>
      <c r="U67" s="84">
        <f>R67/'סכום נכסי הקרן'!$C$42</f>
        <v>1.8770570850260343E-4</v>
      </c>
    </row>
    <row r="68" spans="2:21">
      <c r="B68" s="76" t="s">
        <v>401</v>
      </c>
      <c r="C68" s="73">
        <v>3230265</v>
      </c>
      <c r="D68" s="86" t="s">
        <v>121</v>
      </c>
      <c r="E68" s="86" t="s">
        <v>316</v>
      </c>
      <c r="F68" s="73" t="s">
        <v>400</v>
      </c>
      <c r="G68" s="86" t="s">
        <v>340</v>
      </c>
      <c r="H68" s="73" t="s">
        <v>374</v>
      </c>
      <c r="I68" s="73" t="s">
        <v>320</v>
      </c>
      <c r="J68" s="73"/>
      <c r="K68" s="83">
        <v>3.6899999999998383</v>
      </c>
      <c r="L68" s="86" t="s">
        <v>134</v>
      </c>
      <c r="M68" s="87">
        <v>2.35E-2</v>
      </c>
      <c r="N68" s="87">
        <v>2.6400000000000735E-2</v>
      </c>
      <c r="O68" s="83">
        <v>3427228.146673</v>
      </c>
      <c r="P68" s="85">
        <v>109.18</v>
      </c>
      <c r="Q68" s="83">
        <v>88.366177364999999</v>
      </c>
      <c r="R68" s="83">
        <v>3830.213867898</v>
      </c>
      <c r="S68" s="84">
        <v>4.7214810181068854E-3</v>
      </c>
      <c r="T68" s="84">
        <f t="shared" si="0"/>
        <v>7.6865805772686115E-3</v>
      </c>
      <c r="U68" s="84">
        <f>R68/'סכום נכסי הקרן'!$C$42</f>
        <v>1.575460460346346E-3</v>
      </c>
    </row>
    <row r="69" spans="2:21">
      <c r="B69" s="76" t="s">
        <v>402</v>
      </c>
      <c r="C69" s="73">
        <v>3230190</v>
      </c>
      <c r="D69" s="86" t="s">
        <v>121</v>
      </c>
      <c r="E69" s="86" t="s">
        <v>316</v>
      </c>
      <c r="F69" s="73" t="s">
        <v>400</v>
      </c>
      <c r="G69" s="86" t="s">
        <v>340</v>
      </c>
      <c r="H69" s="73" t="s">
        <v>374</v>
      </c>
      <c r="I69" s="73" t="s">
        <v>320</v>
      </c>
      <c r="J69" s="73"/>
      <c r="K69" s="83">
        <v>2.1800000000002302</v>
      </c>
      <c r="L69" s="86" t="s">
        <v>134</v>
      </c>
      <c r="M69" s="87">
        <v>1.7600000000000001E-2</v>
      </c>
      <c r="N69" s="87">
        <v>2.4100000000003279E-2</v>
      </c>
      <c r="O69" s="83">
        <v>3085124.8518449999</v>
      </c>
      <c r="P69" s="85">
        <v>109.65</v>
      </c>
      <c r="Q69" s="73"/>
      <c r="R69" s="83">
        <v>3382.8392973290001</v>
      </c>
      <c r="S69" s="84">
        <v>2.2827563247812084E-3</v>
      </c>
      <c r="T69" s="84">
        <f t="shared" si="0"/>
        <v>6.7887767460724328E-3</v>
      </c>
      <c r="U69" s="84">
        <f>R69/'סכום נכסי הקרן'!$C$42</f>
        <v>1.3914443789459915E-3</v>
      </c>
    </row>
    <row r="70" spans="2:21">
      <c r="B70" s="76" t="s">
        <v>403</v>
      </c>
      <c r="C70" s="73">
        <v>3230224</v>
      </c>
      <c r="D70" s="86" t="s">
        <v>121</v>
      </c>
      <c r="E70" s="86" t="s">
        <v>316</v>
      </c>
      <c r="F70" s="73" t="s">
        <v>400</v>
      </c>
      <c r="G70" s="86" t="s">
        <v>340</v>
      </c>
      <c r="H70" s="73" t="s">
        <v>374</v>
      </c>
      <c r="I70" s="73" t="s">
        <v>320</v>
      </c>
      <c r="J70" s="73"/>
      <c r="K70" s="83">
        <v>0.16</v>
      </c>
      <c r="L70" s="86" t="s">
        <v>134</v>
      </c>
      <c r="M70" s="87">
        <v>5.8499999999999996E-2</v>
      </c>
      <c r="N70" s="87">
        <v>1.5199935720598867E-2</v>
      </c>
      <c r="O70" s="83">
        <v>6.1453000000000001E-2</v>
      </c>
      <c r="P70" s="85">
        <v>121.19</v>
      </c>
      <c r="Q70" s="73"/>
      <c r="R70" s="83">
        <v>7.467400000000001E-5</v>
      </c>
      <c r="S70" s="84">
        <v>5.1482384032229193E-10</v>
      </c>
      <c r="T70" s="84">
        <f t="shared" si="0"/>
        <v>1.4985787682450161E-10</v>
      </c>
      <c r="U70" s="84">
        <f>R70/'סכום נכסי הקרן'!$C$42</f>
        <v>3.0715239011044176E-11</v>
      </c>
    </row>
    <row r="71" spans="2:21">
      <c r="B71" s="76" t="s">
        <v>404</v>
      </c>
      <c r="C71" s="73">
        <v>3230232</v>
      </c>
      <c r="D71" s="86" t="s">
        <v>121</v>
      </c>
      <c r="E71" s="86" t="s">
        <v>316</v>
      </c>
      <c r="F71" s="73" t="s">
        <v>400</v>
      </c>
      <c r="G71" s="86" t="s">
        <v>340</v>
      </c>
      <c r="H71" s="73" t="s">
        <v>374</v>
      </c>
      <c r="I71" s="73" t="s">
        <v>320</v>
      </c>
      <c r="J71" s="73"/>
      <c r="K71" s="83">
        <v>2.8499999999996515</v>
      </c>
      <c r="L71" s="86" t="s">
        <v>134</v>
      </c>
      <c r="M71" s="87">
        <v>2.1499999999999998E-2</v>
      </c>
      <c r="N71" s="87">
        <v>2.6099999999998628E-2</v>
      </c>
      <c r="O71" s="83">
        <v>3761737.964439</v>
      </c>
      <c r="P71" s="85">
        <v>110.57</v>
      </c>
      <c r="Q71" s="73"/>
      <c r="R71" s="83">
        <v>4159.3538570370001</v>
      </c>
      <c r="S71" s="84">
        <v>3.0447225819462517E-3</v>
      </c>
      <c r="T71" s="84">
        <f t="shared" si="0"/>
        <v>8.3471079355246329E-3</v>
      </c>
      <c r="U71" s="84">
        <f>R71/'סכום נכסי הקרן'!$C$42</f>
        <v>1.7108437722687939E-3</v>
      </c>
    </row>
    <row r="72" spans="2:21">
      <c r="B72" s="76" t="s">
        <v>405</v>
      </c>
      <c r="C72" s="73">
        <v>3230273</v>
      </c>
      <c r="D72" s="86" t="s">
        <v>121</v>
      </c>
      <c r="E72" s="86" t="s">
        <v>316</v>
      </c>
      <c r="F72" s="73" t="s">
        <v>400</v>
      </c>
      <c r="G72" s="86" t="s">
        <v>340</v>
      </c>
      <c r="H72" s="73" t="s">
        <v>374</v>
      </c>
      <c r="I72" s="73" t="s">
        <v>320</v>
      </c>
      <c r="J72" s="73"/>
      <c r="K72" s="83">
        <v>4.4000000000001824</v>
      </c>
      <c r="L72" s="86" t="s">
        <v>134</v>
      </c>
      <c r="M72" s="87">
        <v>2.2499999999999999E-2</v>
      </c>
      <c r="N72" s="87">
        <v>2.9300000000000642E-2</v>
      </c>
      <c r="O72" s="83">
        <v>5079401.8484260002</v>
      </c>
      <c r="P72" s="85">
        <v>107.83</v>
      </c>
      <c r="Q72" s="73"/>
      <c r="R72" s="83">
        <v>5477.1188776049994</v>
      </c>
      <c r="S72" s="84">
        <v>4.8017957734305342E-3</v>
      </c>
      <c r="T72" s="84">
        <f t="shared" si="0"/>
        <v>1.0991635724794205E-2</v>
      </c>
      <c r="U72" s="84">
        <f>R72/'סכום נכסי הקרן'!$C$42</f>
        <v>2.252872692202635E-3</v>
      </c>
    </row>
    <row r="73" spans="2:21">
      <c r="B73" s="76" t="s">
        <v>406</v>
      </c>
      <c r="C73" s="73">
        <v>3230372</v>
      </c>
      <c r="D73" s="86" t="s">
        <v>121</v>
      </c>
      <c r="E73" s="86" t="s">
        <v>316</v>
      </c>
      <c r="F73" s="73" t="s">
        <v>400</v>
      </c>
      <c r="G73" s="86" t="s">
        <v>340</v>
      </c>
      <c r="H73" s="73" t="s">
        <v>374</v>
      </c>
      <c r="I73" s="73" t="s">
        <v>320</v>
      </c>
      <c r="J73" s="73"/>
      <c r="K73" s="83">
        <v>4.8600000000009995</v>
      </c>
      <c r="L73" s="86" t="s">
        <v>134</v>
      </c>
      <c r="M73" s="87">
        <v>6.5000000000000006E-3</v>
      </c>
      <c r="N73" s="87">
        <v>2.6000000000006972E-2</v>
      </c>
      <c r="O73" s="83">
        <v>1735046.907502</v>
      </c>
      <c r="P73" s="85">
        <v>99.21</v>
      </c>
      <c r="Q73" s="73"/>
      <c r="R73" s="83">
        <v>1721.340136648</v>
      </c>
      <c r="S73" s="84">
        <v>3.4085691419910615E-3</v>
      </c>
      <c r="T73" s="84">
        <f t="shared" si="0"/>
        <v>3.4544336471980441E-3</v>
      </c>
      <c r="U73" s="84">
        <f>R73/'סכום נכסי הקרן'!$C$42</f>
        <v>7.0802921654721537E-4</v>
      </c>
    </row>
    <row r="74" spans="2:21">
      <c r="B74" s="76" t="s">
        <v>407</v>
      </c>
      <c r="C74" s="73">
        <v>3230398</v>
      </c>
      <c r="D74" s="86" t="s">
        <v>121</v>
      </c>
      <c r="E74" s="86" t="s">
        <v>316</v>
      </c>
      <c r="F74" s="73" t="s">
        <v>400</v>
      </c>
      <c r="G74" s="86" t="s">
        <v>340</v>
      </c>
      <c r="H74" s="73" t="s">
        <v>374</v>
      </c>
      <c r="I74" s="73" t="s">
        <v>320</v>
      </c>
      <c r="J74" s="73"/>
      <c r="K74" s="83">
        <v>5.5700000000091912</v>
      </c>
      <c r="L74" s="86" t="s">
        <v>134</v>
      </c>
      <c r="M74" s="87">
        <v>1.43E-2</v>
      </c>
      <c r="N74" s="87">
        <v>2.8100000000205055E-2</v>
      </c>
      <c r="O74" s="83">
        <v>27886.20203</v>
      </c>
      <c r="P74" s="85">
        <v>101.43</v>
      </c>
      <c r="Q74" s="73"/>
      <c r="R74" s="83">
        <v>28.284975482</v>
      </c>
      <c r="S74" s="84">
        <v>6.8583871200196759E-5</v>
      </c>
      <c r="T74" s="84">
        <f t="shared" si="0"/>
        <v>5.6763081819182097E-5</v>
      </c>
      <c r="U74" s="84">
        <f>R74/'סכום נכסי הקרן'!$C$42</f>
        <v>1.1634300859082872E-5</v>
      </c>
    </row>
    <row r="75" spans="2:21">
      <c r="B75" s="76" t="s">
        <v>408</v>
      </c>
      <c r="C75" s="73">
        <v>3230422</v>
      </c>
      <c r="D75" s="86" t="s">
        <v>121</v>
      </c>
      <c r="E75" s="86" t="s">
        <v>316</v>
      </c>
      <c r="F75" s="73" t="s">
        <v>400</v>
      </c>
      <c r="G75" s="86" t="s">
        <v>340</v>
      </c>
      <c r="H75" s="73" t="s">
        <v>374</v>
      </c>
      <c r="I75" s="73" t="s">
        <v>320</v>
      </c>
      <c r="J75" s="73"/>
      <c r="K75" s="83">
        <v>6.3299999999997265</v>
      </c>
      <c r="L75" s="86" t="s">
        <v>134</v>
      </c>
      <c r="M75" s="87">
        <v>2.5000000000000001E-3</v>
      </c>
      <c r="N75" s="87">
        <v>2.8999999999998392E-2</v>
      </c>
      <c r="O75" s="83">
        <v>4117166.6937899999</v>
      </c>
      <c r="P75" s="85">
        <v>90.61</v>
      </c>
      <c r="Q75" s="73"/>
      <c r="R75" s="83">
        <v>3730.5646497940002</v>
      </c>
      <c r="S75" s="84">
        <v>3.1053599873110942E-3</v>
      </c>
      <c r="T75" s="84">
        <f t="shared" si="0"/>
        <v>7.4866017325263042E-3</v>
      </c>
      <c r="U75" s="84">
        <f>R75/'סכום נכסי הקרן'!$C$42</f>
        <v>1.5344723044777972E-3</v>
      </c>
    </row>
    <row r="76" spans="2:21">
      <c r="B76" s="76" t="s">
        <v>409</v>
      </c>
      <c r="C76" s="73">
        <v>1194638</v>
      </c>
      <c r="D76" s="86" t="s">
        <v>121</v>
      </c>
      <c r="E76" s="86" t="s">
        <v>316</v>
      </c>
      <c r="F76" s="73" t="s">
        <v>400</v>
      </c>
      <c r="G76" s="86" t="s">
        <v>340</v>
      </c>
      <c r="H76" s="73" t="s">
        <v>374</v>
      </c>
      <c r="I76" s="73" t="s">
        <v>320</v>
      </c>
      <c r="J76" s="73"/>
      <c r="K76" s="83">
        <v>7.1599999999992914</v>
      </c>
      <c r="L76" s="86" t="s">
        <v>134</v>
      </c>
      <c r="M76" s="87">
        <v>3.61E-2</v>
      </c>
      <c r="N76" s="87">
        <v>3.3999999999996706E-2</v>
      </c>
      <c r="O76" s="83">
        <v>2385047.5205040001</v>
      </c>
      <c r="P76" s="85">
        <v>101.69</v>
      </c>
      <c r="Q76" s="73"/>
      <c r="R76" s="83">
        <v>2425.3548725669998</v>
      </c>
      <c r="S76" s="84">
        <v>5.1912847368473748E-3</v>
      </c>
      <c r="T76" s="84">
        <f t="shared" ref="T76:T139" si="1">IFERROR(R76/$R$11,0)</f>
        <v>4.8672701576030512E-3</v>
      </c>
      <c r="U76" s="84">
        <f>R76/'סכום נכסי הקרן'!$C$42</f>
        <v>9.9760766260674374E-4</v>
      </c>
    </row>
    <row r="77" spans="2:21">
      <c r="B77" s="76" t="s">
        <v>410</v>
      </c>
      <c r="C77" s="73">
        <v>1940600</v>
      </c>
      <c r="D77" s="86" t="s">
        <v>121</v>
      </c>
      <c r="E77" s="86" t="s">
        <v>316</v>
      </c>
      <c r="F77" s="73" t="s">
        <v>345</v>
      </c>
      <c r="G77" s="86" t="s">
        <v>323</v>
      </c>
      <c r="H77" s="73" t="s">
        <v>369</v>
      </c>
      <c r="I77" s="73" t="s">
        <v>132</v>
      </c>
      <c r="J77" s="73"/>
      <c r="K77" s="83">
        <v>7.9999999999960492E-2</v>
      </c>
      <c r="L77" s="86" t="s">
        <v>134</v>
      </c>
      <c r="M77" s="87">
        <v>1.4199999999999999E-2</v>
      </c>
      <c r="N77" s="87">
        <v>4.4100000000003331E-2</v>
      </c>
      <c r="O77" s="83">
        <v>54.663651999999999</v>
      </c>
      <c r="P77" s="85">
        <v>5556000</v>
      </c>
      <c r="Q77" s="73"/>
      <c r="R77" s="83">
        <v>3037.1125182389997</v>
      </c>
      <c r="S77" s="84">
        <v>2.5793258151276363E-3</v>
      </c>
      <c r="T77" s="84">
        <f t="shared" si="1"/>
        <v>6.0949625527012326E-3</v>
      </c>
      <c r="U77" s="84">
        <f>R77/'סכום נכסי הקרן'!$C$42</f>
        <v>1.2492385154289998E-3</v>
      </c>
    </row>
    <row r="78" spans="2:21">
      <c r="B78" s="76" t="s">
        <v>411</v>
      </c>
      <c r="C78" s="73">
        <v>1940626</v>
      </c>
      <c r="D78" s="86" t="s">
        <v>121</v>
      </c>
      <c r="E78" s="86" t="s">
        <v>316</v>
      </c>
      <c r="F78" s="73" t="s">
        <v>345</v>
      </c>
      <c r="G78" s="86" t="s">
        <v>323</v>
      </c>
      <c r="H78" s="73" t="s">
        <v>369</v>
      </c>
      <c r="I78" s="73" t="s">
        <v>132</v>
      </c>
      <c r="J78" s="73"/>
      <c r="K78" s="83">
        <v>0.75000000000010747</v>
      </c>
      <c r="L78" s="86" t="s">
        <v>134</v>
      </c>
      <c r="M78" s="87">
        <v>1.5900000000000001E-2</v>
      </c>
      <c r="N78" s="87">
        <v>1.9899999999998322E-2</v>
      </c>
      <c r="O78" s="83">
        <v>42.651313999999999</v>
      </c>
      <c r="P78" s="85">
        <v>5453667</v>
      </c>
      <c r="Q78" s="73"/>
      <c r="R78" s="83">
        <v>2326.0606493609998</v>
      </c>
      <c r="S78" s="84">
        <v>2.8491191716766865E-3</v>
      </c>
      <c r="T78" s="84">
        <f t="shared" si="1"/>
        <v>4.6680037265749916E-3</v>
      </c>
      <c r="U78" s="84">
        <f>R78/'סכום נכסי הקרן'!$C$42</f>
        <v>9.5676552480525648E-4</v>
      </c>
    </row>
    <row r="79" spans="2:21">
      <c r="B79" s="76" t="s">
        <v>412</v>
      </c>
      <c r="C79" s="73">
        <v>1940725</v>
      </c>
      <c r="D79" s="86" t="s">
        <v>121</v>
      </c>
      <c r="E79" s="86" t="s">
        <v>316</v>
      </c>
      <c r="F79" s="73" t="s">
        <v>345</v>
      </c>
      <c r="G79" s="86" t="s">
        <v>323</v>
      </c>
      <c r="H79" s="73" t="s">
        <v>369</v>
      </c>
      <c r="I79" s="73" t="s">
        <v>132</v>
      </c>
      <c r="J79" s="73"/>
      <c r="K79" s="83">
        <v>2.979999999999674</v>
      </c>
      <c r="L79" s="86" t="s">
        <v>134</v>
      </c>
      <c r="M79" s="87">
        <v>2.5899999999999999E-2</v>
      </c>
      <c r="N79" s="87">
        <v>3.8399999999996021E-2</v>
      </c>
      <c r="O79" s="83">
        <v>67.536941999999996</v>
      </c>
      <c r="P79" s="85">
        <v>5363461</v>
      </c>
      <c r="Q79" s="73"/>
      <c r="R79" s="83">
        <v>3622.3174093410007</v>
      </c>
      <c r="S79" s="84">
        <v>3.1973177105524783E-3</v>
      </c>
      <c r="T79" s="84">
        <f t="shared" si="1"/>
        <v>7.2693681354724727E-3</v>
      </c>
      <c r="U79" s="84">
        <f>R79/'סכום נכסי הקרן'!$C$42</f>
        <v>1.4899475721372255E-3</v>
      </c>
    </row>
    <row r="80" spans="2:21">
      <c r="B80" s="76" t="s">
        <v>413</v>
      </c>
      <c r="C80" s="73">
        <v>1940691</v>
      </c>
      <c r="D80" s="86" t="s">
        <v>121</v>
      </c>
      <c r="E80" s="86" t="s">
        <v>316</v>
      </c>
      <c r="F80" s="73" t="s">
        <v>345</v>
      </c>
      <c r="G80" s="86" t="s">
        <v>323</v>
      </c>
      <c r="H80" s="73" t="s">
        <v>369</v>
      </c>
      <c r="I80" s="73" t="s">
        <v>132</v>
      </c>
      <c r="J80" s="73"/>
      <c r="K80" s="83">
        <v>1.9900000000003957</v>
      </c>
      <c r="L80" s="86" t="s">
        <v>134</v>
      </c>
      <c r="M80" s="87">
        <v>2.0199999999999999E-2</v>
      </c>
      <c r="N80" s="87">
        <v>3.2600000000006457E-2</v>
      </c>
      <c r="O80" s="83">
        <v>35.367382999999997</v>
      </c>
      <c r="P80" s="85">
        <v>5317749</v>
      </c>
      <c r="Q80" s="83">
        <v>38.926590622999996</v>
      </c>
      <c r="R80" s="83">
        <v>1919.6751603760001</v>
      </c>
      <c r="S80" s="84">
        <v>1.6805598954621049E-3</v>
      </c>
      <c r="T80" s="84">
        <f t="shared" si="1"/>
        <v>3.8524579335067356E-3</v>
      </c>
      <c r="U80" s="84">
        <f>R80/'סכום נכסי הקרן'!$C$42</f>
        <v>7.8960925321414955E-4</v>
      </c>
    </row>
    <row r="81" spans="2:21">
      <c r="B81" s="76" t="s">
        <v>414</v>
      </c>
      <c r="C81" s="73">
        <v>6620462</v>
      </c>
      <c r="D81" s="86" t="s">
        <v>121</v>
      </c>
      <c r="E81" s="86" t="s">
        <v>316</v>
      </c>
      <c r="F81" s="73" t="s">
        <v>343</v>
      </c>
      <c r="G81" s="86" t="s">
        <v>323</v>
      </c>
      <c r="H81" s="73" t="s">
        <v>369</v>
      </c>
      <c r="I81" s="73" t="s">
        <v>132</v>
      </c>
      <c r="J81" s="73"/>
      <c r="K81" s="83">
        <v>3.2100000000009037</v>
      </c>
      <c r="L81" s="86" t="s">
        <v>134</v>
      </c>
      <c r="M81" s="87">
        <v>2.9700000000000001E-2</v>
      </c>
      <c r="N81" s="87">
        <v>3.4900000000008535E-2</v>
      </c>
      <c r="O81" s="83">
        <v>14.608860999999999</v>
      </c>
      <c r="P81" s="85">
        <v>5458000</v>
      </c>
      <c r="Q81" s="73"/>
      <c r="R81" s="83">
        <v>797.35159836799994</v>
      </c>
      <c r="S81" s="84">
        <v>1.0434900714285714E-3</v>
      </c>
      <c r="T81" s="84">
        <f t="shared" si="1"/>
        <v>1.6001475428402282E-3</v>
      </c>
      <c r="U81" s="84">
        <f>R81/'סכום נכסי הקרן'!$C$42</f>
        <v>3.2797017596099335E-4</v>
      </c>
    </row>
    <row r="82" spans="2:21">
      <c r="B82" s="76" t="s">
        <v>415</v>
      </c>
      <c r="C82" s="73">
        <v>6620553</v>
      </c>
      <c r="D82" s="86" t="s">
        <v>121</v>
      </c>
      <c r="E82" s="86" t="s">
        <v>316</v>
      </c>
      <c r="F82" s="73" t="s">
        <v>343</v>
      </c>
      <c r="G82" s="86" t="s">
        <v>323</v>
      </c>
      <c r="H82" s="73" t="s">
        <v>369</v>
      </c>
      <c r="I82" s="73" t="s">
        <v>132</v>
      </c>
      <c r="J82" s="73"/>
      <c r="K82" s="83">
        <v>4.8700000000003216</v>
      </c>
      <c r="L82" s="86" t="s">
        <v>134</v>
      </c>
      <c r="M82" s="87">
        <v>8.3999999999999995E-3</v>
      </c>
      <c r="N82" s="87">
        <v>3.9400000000001489E-2</v>
      </c>
      <c r="O82" s="83">
        <v>17.670026</v>
      </c>
      <c r="P82" s="85">
        <v>4570000</v>
      </c>
      <c r="Q82" s="73"/>
      <c r="R82" s="83">
        <v>807.52015100199992</v>
      </c>
      <c r="S82" s="84">
        <v>2.2218063623789764E-3</v>
      </c>
      <c r="T82" s="84">
        <f t="shared" si="1"/>
        <v>1.6205540793604286E-3</v>
      </c>
      <c r="U82" s="84">
        <f>R82/'סכום נכסי הקרן'!$C$42</f>
        <v>3.3215274987627436E-4</v>
      </c>
    </row>
    <row r="83" spans="2:21">
      <c r="B83" s="76" t="s">
        <v>416</v>
      </c>
      <c r="C83" s="73">
        <v>1191329</v>
      </c>
      <c r="D83" s="86" t="s">
        <v>121</v>
      </c>
      <c r="E83" s="86" t="s">
        <v>316</v>
      </c>
      <c r="F83" s="73" t="s">
        <v>343</v>
      </c>
      <c r="G83" s="86" t="s">
        <v>323</v>
      </c>
      <c r="H83" s="73" t="s">
        <v>369</v>
      </c>
      <c r="I83" s="73" t="s">
        <v>132</v>
      </c>
      <c r="J83" s="73"/>
      <c r="K83" s="83">
        <v>5.2300000000008851</v>
      </c>
      <c r="L83" s="86" t="s">
        <v>134</v>
      </c>
      <c r="M83" s="87">
        <v>3.0899999999999997E-2</v>
      </c>
      <c r="N83" s="87">
        <v>3.3900000000004302E-2</v>
      </c>
      <c r="O83" s="83">
        <v>42.036347999999997</v>
      </c>
      <c r="P83" s="85">
        <v>5032053</v>
      </c>
      <c r="Q83" s="73"/>
      <c r="R83" s="83">
        <v>2115.2912842310002</v>
      </c>
      <c r="S83" s="84">
        <v>2.2124393684210524E-3</v>
      </c>
      <c r="T83" s="84">
        <f t="shared" si="1"/>
        <v>4.2450258553208753E-3</v>
      </c>
      <c r="U83" s="84">
        <f>R83/'סכום נכסי הקרן'!$C$42</f>
        <v>8.7007093999429185E-4</v>
      </c>
    </row>
    <row r="84" spans="2:21">
      <c r="B84" s="76" t="s">
        <v>417</v>
      </c>
      <c r="C84" s="73">
        <v>1157569</v>
      </c>
      <c r="D84" s="86" t="s">
        <v>121</v>
      </c>
      <c r="E84" s="86" t="s">
        <v>316</v>
      </c>
      <c r="F84" s="73" t="s">
        <v>418</v>
      </c>
      <c r="G84" s="86" t="s">
        <v>340</v>
      </c>
      <c r="H84" s="73" t="s">
        <v>374</v>
      </c>
      <c r="I84" s="73" t="s">
        <v>320</v>
      </c>
      <c r="J84" s="73"/>
      <c r="K84" s="83">
        <v>3.439999999999598</v>
      </c>
      <c r="L84" s="86" t="s">
        <v>134</v>
      </c>
      <c r="M84" s="87">
        <v>1.4199999999999999E-2</v>
      </c>
      <c r="N84" s="87">
        <v>2.9199999999997991E-2</v>
      </c>
      <c r="O84" s="83">
        <v>2866799.2720569996</v>
      </c>
      <c r="P84" s="85">
        <v>104.19</v>
      </c>
      <c r="Q84" s="73"/>
      <c r="R84" s="83">
        <v>2986.9179367300003</v>
      </c>
      <c r="S84" s="84">
        <v>2.9775679346032767E-3</v>
      </c>
      <c r="T84" s="84">
        <f t="shared" si="1"/>
        <v>5.9942306592305067E-3</v>
      </c>
      <c r="U84" s="84">
        <f>R84/'סכום נכסי הקרן'!$C$42</f>
        <v>1.2285922587920411E-3</v>
      </c>
    </row>
    <row r="85" spans="2:21">
      <c r="B85" s="76" t="s">
        <v>419</v>
      </c>
      <c r="C85" s="73">
        <v>1129899</v>
      </c>
      <c r="D85" s="86" t="s">
        <v>121</v>
      </c>
      <c r="E85" s="86" t="s">
        <v>316</v>
      </c>
      <c r="F85" s="73" t="s">
        <v>420</v>
      </c>
      <c r="G85" s="86" t="s">
        <v>340</v>
      </c>
      <c r="H85" s="73" t="s">
        <v>374</v>
      </c>
      <c r="I85" s="73" t="s">
        <v>320</v>
      </c>
      <c r="J85" s="73"/>
      <c r="K85" s="83">
        <v>0.97000000000276354</v>
      </c>
      <c r="L85" s="86" t="s">
        <v>134</v>
      </c>
      <c r="M85" s="87">
        <v>0.04</v>
      </c>
      <c r="N85" s="87">
        <v>1.8499999999953939E-2</v>
      </c>
      <c r="O85" s="83">
        <v>97699.000815000007</v>
      </c>
      <c r="P85" s="85">
        <v>111.11</v>
      </c>
      <c r="Q85" s="73"/>
      <c r="R85" s="83">
        <v>108.55335780999999</v>
      </c>
      <c r="S85" s="84">
        <v>6.0003626058663341E-4</v>
      </c>
      <c r="T85" s="84">
        <f t="shared" si="1"/>
        <v>2.1784792194842954E-4</v>
      </c>
      <c r="U85" s="84">
        <f>R85/'סכום נכסי הקרן'!$C$42</f>
        <v>4.4650645881907339E-5</v>
      </c>
    </row>
    <row r="86" spans="2:21">
      <c r="B86" s="76" t="s">
        <v>421</v>
      </c>
      <c r="C86" s="73">
        <v>1136753</v>
      </c>
      <c r="D86" s="86" t="s">
        <v>121</v>
      </c>
      <c r="E86" s="86" t="s">
        <v>316</v>
      </c>
      <c r="F86" s="73" t="s">
        <v>420</v>
      </c>
      <c r="G86" s="86" t="s">
        <v>340</v>
      </c>
      <c r="H86" s="73" t="s">
        <v>374</v>
      </c>
      <c r="I86" s="73" t="s">
        <v>320</v>
      </c>
      <c r="J86" s="73"/>
      <c r="K86" s="83">
        <v>3.2999999999998342</v>
      </c>
      <c r="L86" s="86" t="s">
        <v>134</v>
      </c>
      <c r="M86" s="87">
        <v>0.04</v>
      </c>
      <c r="N86" s="87">
        <v>2.6999999999999288E-2</v>
      </c>
      <c r="O86" s="83">
        <v>3705736.683859</v>
      </c>
      <c r="P86" s="85">
        <v>114.48</v>
      </c>
      <c r="Q86" s="73"/>
      <c r="R86" s="83">
        <v>4242.3272978990008</v>
      </c>
      <c r="S86" s="84">
        <v>3.9815085901983701E-3</v>
      </c>
      <c r="T86" s="84">
        <f t="shared" si="1"/>
        <v>8.5136213629612607E-3</v>
      </c>
      <c r="U86" s="84">
        <f>R86/'סכום נכסי הקרן'!$C$42</f>
        <v>1.7449727738978094E-3</v>
      </c>
    </row>
    <row r="87" spans="2:21">
      <c r="B87" s="76" t="s">
        <v>422</v>
      </c>
      <c r="C87" s="73">
        <v>1138544</v>
      </c>
      <c r="D87" s="86" t="s">
        <v>121</v>
      </c>
      <c r="E87" s="86" t="s">
        <v>316</v>
      </c>
      <c r="F87" s="73" t="s">
        <v>420</v>
      </c>
      <c r="G87" s="86" t="s">
        <v>340</v>
      </c>
      <c r="H87" s="73" t="s">
        <v>374</v>
      </c>
      <c r="I87" s="73" t="s">
        <v>320</v>
      </c>
      <c r="J87" s="73"/>
      <c r="K87" s="83">
        <v>4.6600000000017037</v>
      </c>
      <c r="L87" s="86" t="s">
        <v>134</v>
      </c>
      <c r="M87" s="87">
        <v>3.5000000000000003E-2</v>
      </c>
      <c r="N87" s="87">
        <v>2.7900000000007141E-2</v>
      </c>
      <c r="O87" s="83">
        <v>1136685.2358570001</v>
      </c>
      <c r="P87" s="85">
        <v>114.59</v>
      </c>
      <c r="Q87" s="73"/>
      <c r="R87" s="83">
        <v>1302.527625833</v>
      </c>
      <c r="S87" s="84">
        <v>1.2745059948379607E-3</v>
      </c>
      <c r="T87" s="84">
        <f t="shared" si="1"/>
        <v>2.6139489583066693E-3</v>
      </c>
      <c r="U87" s="84">
        <f>R87/'סכום נכסי הקרן'!$C$42</f>
        <v>5.3576140753071365E-4</v>
      </c>
    </row>
    <row r="88" spans="2:21">
      <c r="B88" s="76" t="s">
        <v>423</v>
      </c>
      <c r="C88" s="73">
        <v>1171271</v>
      </c>
      <c r="D88" s="86" t="s">
        <v>121</v>
      </c>
      <c r="E88" s="86" t="s">
        <v>316</v>
      </c>
      <c r="F88" s="73" t="s">
        <v>420</v>
      </c>
      <c r="G88" s="86" t="s">
        <v>340</v>
      </c>
      <c r="H88" s="73" t="s">
        <v>374</v>
      </c>
      <c r="I88" s="73" t="s">
        <v>320</v>
      </c>
      <c r="J88" s="73"/>
      <c r="K88" s="83">
        <v>6.9399999999984363</v>
      </c>
      <c r="L88" s="86" t="s">
        <v>134</v>
      </c>
      <c r="M88" s="87">
        <v>2.5000000000000001E-2</v>
      </c>
      <c r="N88" s="87">
        <v>2.8799999999996165E-2</v>
      </c>
      <c r="O88" s="83">
        <v>2057049.6627460001</v>
      </c>
      <c r="P88" s="85">
        <v>106.35</v>
      </c>
      <c r="Q88" s="73"/>
      <c r="R88" s="83">
        <v>2187.6721835929998</v>
      </c>
      <c r="S88" s="84">
        <v>3.3139843038896572E-3</v>
      </c>
      <c r="T88" s="84">
        <f t="shared" si="1"/>
        <v>4.3902818734936951E-3</v>
      </c>
      <c r="U88" s="84">
        <f>R88/'סכום נכסי הקרן'!$C$42</f>
        <v>8.9984297073776543E-4</v>
      </c>
    </row>
    <row r="89" spans="2:21">
      <c r="B89" s="76" t="s">
        <v>424</v>
      </c>
      <c r="C89" s="73">
        <v>7770217</v>
      </c>
      <c r="D89" s="86" t="s">
        <v>121</v>
      </c>
      <c r="E89" s="86" t="s">
        <v>316</v>
      </c>
      <c r="F89" s="73" t="s">
        <v>425</v>
      </c>
      <c r="G89" s="86" t="s">
        <v>426</v>
      </c>
      <c r="H89" s="73" t="s">
        <v>374</v>
      </c>
      <c r="I89" s="73" t="s">
        <v>320</v>
      </c>
      <c r="J89" s="73"/>
      <c r="K89" s="83">
        <v>2.85</v>
      </c>
      <c r="L89" s="86" t="s">
        <v>134</v>
      </c>
      <c r="M89" s="87">
        <v>4.2999999999999997E-2</v>
      </c>
      <c r="N89" s="87">
        <v>2.4001512859304085E-2</v>
      </c>
      <c r="O89" s="83">
        <v>5.8760000000000001E-3</v>
      </c>
      <c r="P89" s="85">
        <v>117.08</v>
      </c>
      <c r="Q89" s="73"/>
      <c r="R89" s="83">
        <v>6.6100000000000002E-6</v>
      </c>
      <c r="S89" s="84">
        <v>9.6030388747879445E-12</v>
      </c>
      <c r="T89" s="84">
        <f t="shared" si="1"/>
        <v>1.326513332364619E-11</v>
      </c>
      <c r="U89" s="84">
        <f>R89/'סכום נכסי הקרן'!$C$42</f>
        <v>2.7188543517556581E-12</v>
      </c>
    </row>
    <row r="90" spans="2:21">
      <c r="B90" s="76" t="s">
        <v>427</v>
      </c>
      <c r="C90" s="73">
        <v>1410281</v>
      </c>
      <c r="D90" s="86" t="s">
        <v>121</v>
      </c>
      <c r="E90" s="86" t="s">
        <v>316</v>
      </c>
      <c r="F90" s="73" t="s">
        <v>428</v>
      </c>
      <c r="G90" s="86" t="s">
        <v>130</v>
      </c>
      <c r="H90" s="73" t="s">
        <v>374</v>
      </c>
      <c r="I90" s="73" t="s">
        <v>320</v>
      </c>
      <c r="J90" s="73"/>
      <c r="K90" s="83">
        <v>2.9999999997968145E-2</v>
      </c>
      <c r="L90" s="86" t="s">
        <v>134</v>
      </c>
      <c r="M90" s="87">
        <v>2.1499999999999998E-2</v>
      </c>
      <c r="N90" s="87">
        <v>5.8299999999958843E-2</v>
      </c>
      <c r="O90" s="83">
        <v>174461.531732</v>
      </c>
      <c r="P90" s="85">
        <v>110.02</v>
      </c>
      <c r="Q90" s="73"/>
      <c r="R90" s="83">
        <v>191.942572713</v>
      </c>
      <c r="S90" s="84">
        <v>2.9921247701987399E-3</v>
      </c>
      <c r="T90" s="84">
        <f t="shared" si="1"/>
        <v>3.8519573638753376E-4</v>
      </c>
      <c r="U90" s="84">
        <f>R90/'סכום נכסי הקרן'!$C$42</f>
        <v>7.8950665523134169E-5</v>
      </c>
    </row>
    <row r="91" spans="2:21">
      <c r="B91" s="76" t="s">
        <v>429</v>
      </c>
      <c r="C91" s="73">
        <v>1410307</v>
      </c>
      <c r="D91" s="86" t="s">
        <v>121</v>
      </c>
      <c r="E91" s="86" t="s">
        <v>316</v>
      </c>
      <c r="F91" s="73" t="s">
        <v>428</v>
      </c>
      <c r="G91" s="86" t="s">
        <v>130</v>
      </c>
      <c r="H91" s="73" t="s">
        <v>374</v>
      </c>
      <c r="I91" s="73" t="s">
        <v>320</v>
      </c>
      <c r="J91" s="73"/>
      <c r="K91" s="83">
        <v>1.6799999999996094</v>
      </c>
      <c r="L91" s="86" t="s">
        <v>134</v>
      </c>
      <c r="M91" s="87">
        <v>1.8000000000000002E-2</v>
      </c>
      <c r="N91" s="87">
        <v>2.8999999999997705E-2</v>
      </c>
      <c r="O91" s="83">
        <v>1617064.3949610002</v>
      </c>
      <c r="P91" s="85">
        <v>107.61</v>
      </c>
      <c r="Q91" s="73"/>
      <c r="R91" s="83">
        <v>1740.122975426</v>
      </c>
      <c r="S91" s="84">
        <v>1.5313859527304643E-3</v>
      </c>
      <c r="T91" s="84">
        <f t="shared" si="1"/>
        <v>3.49212757466956E-3</v>
      </c>
      <c r="U91" s="84">
        <f>R91/'סכום נכסי הקרן'!$C$42</f>
        <v>7.1575505663040598E-4</v>
      </c>
    </row>
    <row r="92" spans="2:21">
      <c r="B92" s="76" t="s">
        <v>430</v>
      </c>
      <c r="C92" s="73">
        <v>1192749</v>
      </c>
      <c r="D92" s="86" t="s">
        <v>121</v>
      </c>
      <c r="E92" s="86" t="s">
        <v>316</v>
      </c>
      <c r="F92" s="73" t="s">
        <v>428</v>
      </c>
      <c r="G92" s="86" t="s">
        <v>130</v>
      </c>
      <c r="H92" s="73" t="s">
        <v>374</v>
      </c>
      <c r="I92" s="73" t="s">
        <v>320</v>
      </c>
      <c r="J92" s="73"/>
      <c r="K92" s="83">
        <v>4.1800000000019777</v>
      </c>
      <c r="L92" s="86" t="s">
        <v>134</v>
      </c>
      <c r="M92" s="87">
        <v>2.2000000000000002E-2</v>
      </c>
      <c r="N92" s="87">
        <v>2.7400000000010419E-2</v>
      </c>
      <c r="O92" s="83">
        <v>952121.37061400001</v>
      </c>
      <c r="P92" s="85">
        <v>98.73</v>
      </c>
      <c r="Q92" s="73"/>
      <c r="R92" s="83">
        <v>940.02943602300002</v>
      </c>
      <c r="S92" s="84">
        <v>3.2801826160941453E-3</v>
      </c>
      <c r="T92" s="84">
        <f t="shared" si="1"/>
        <v>1.8864774276848761E-3</v>
      </c>
      <c r="U92" s="84">
        <f>R92/'סכום נכסי הקרן'!$C$42</f>
        <v>3.8665705339024968E-4</v>
      </c>
    </row>
    <row r="93" spans="2:21">
      <c r="B93" s="76" t="s">
        <v>431</v>
      </c>
      <c r="C93" s="73">
        <v>1110915</v>
      </c>
      <c r="D93" s="86" t="s">
        <v>121</v>
      </c>
      <c r="E93" s="86" t="s">
        <v>316</v>
      </c>
      <c r="F93" s="73" t="s">
        <v>432</v>
      </c>
      <c r="G93" s="86" t="s">
        <v>433</v>
      </c>
      <c r="H93" s="73" t="s">
        <v>434</v>
      </c>
      <c r="I93" s="73" t="s">
        <v>320</v>
      </c>
      <c r="J93" s="73"/>
      <c r="K93" s="83">
        <v>6.0299999999998102</v>
      </c>
      <c r="L93" s="86" t="s">
        <v>134</v>
      </c>
      <c r="M93" s="87">
        <v>5.1500000000000004E-2</v>
      </c>
      <c r="N93" s="87">
        <v>2.9999999999998854E-2</v>
      </c>
      <c r="O93" s="83">
        <v>5759161.6781280003</v>
      </c>
      <c r="P93" s="85">
        <v>151.35</v>
      </c>
      <c r="Q93" s="73"/>
      <c r="R93" s="83">
        <v>8716.4908288219995</v>
      </c>
      <c r="S93" s="84">
        <v>1.8415349730903177E-3</v>
      </c>
      <c r="T93" s="84">
        <f t="shared" si="1"/>
        <v>1.7492498178315143E-2</v>
      </c>
      <c r="U93" s="84">
        <f>R93/'סכום נכסי הקרן'!$C$42</f>
        <v>3.5853054496189068E-3</v>
      </c>
    </row>
    <row r="94" spans="2:21">
      <c r="B94" s="76" t="s">
        <v>435</v>
      </c>
      <c r="C94" s="73">
        <v>2300184</v>
      </c>
      <c r="D94" s="86" t="s">
        <v>121</v>
      </c>
      <c r="E94" s="86" t="s">
        <v>316</v>
      </c>
      <c r="F94" s="73" t="s">
        <v>436</v>
      </c>
      <c r="G94" s="86" t="s">
        <v>158</v>
      </c>
      <c r="H94" s="73" t="s">
        <v>437</v>
      </c>
      <c r="I94" s="73" t="s">
        <v>132</v>
      </c>
      <c r="J94" s="73"/>
      <c r="K94" s="83">
        <v>1.6299999999999513</v>
      </c>
      <c r="L94" s="86" t="s">
        <v>134</v>
      </c>
      <c r="M94" s="87">
        <v>2.2000000000000002E-2</v>
      </c>
      <c r="N94" s="87">
        <v>2.0199999999998046E-2</v>
      </c>
      <c r="O94" s="83">
        <v>1487311.192549</v>
      </c>
      <c r="P94" s="85">
        <v>110.3</v>
      </c>
      <c r="Q94" s="73"/>
      <c r="R94" s="83">
        <v>1640.504273816</v>
      </c>
      <c r="S94" s="84">
        <v>1.8743317923534209E-3</v>
      </c>
      <c r="T94" s="84">
        <f t="shared" si="1"/>
        <v>3.292209971282998E-3</v>
      </c>
      <c r="U94" s="84">
        <f>R94/'סכום נכסי הקרן'!$C$42</f>
        <v>6.7477945294075448E-4</v>
      </c>
    </row>
    <row r="95" spans="2:21">
      <c r="B95" s="76" t="s">
        <v>438</v>
      </c>
      <c r="C95" s="73">
        <v>2300242</v>
      </c>
      <c r="D95" s="86" t="s">
        <v>121</v>
      </c>
      <c r="E95" s="86" t="s">
        <v>316</v>
      </c>
      <c r="F95" s="73" t="s">
        <v>436</v>
      </c>
      <c r="G95" s="86" t="s">
        <v>158</v>
      </c>
      <c r="H95" s="73" t="s">
        <v>437</v>
      </c>
      <c r="I95" s="73" t="s">
        <v>132</v>
      </c>
      <c r="J95" s="73"/>
      <c r="K95" s="83">
        <v>4.9200000000015569</v>
      </c>
      <c r="L95" s="86" t="s">
        <v>134</v>
      </c>
      <c r="M95" s="87">
        <v>1.7000000000000001E-2</v>
      </c>
      <c r="N95" s="87">
        <v>2.3700000000004814E-2</v>
      </c>
      <c r="O95" s="83">
        <v>933147.22270300006</v>
      </c>
      <c r="P95" s="85">
        <v>104.57</v>
      </c>
      <c r="Q95" s="73"/>
      <c r="R95" s="83">
        <v>975.79205476900017</v>
      </c>
      <c r="S95" s="84">
        <v>7.3520155581529114E-4</v>
      </c>
      <c r="T95" s="84">
        <f t="shared" si="1"/>
        <v>1.9582468536558928E-3</v>
      </c>
      <c r="U95" s="84">
        <f>R95/'סכום נכסי הקרן'!$C$42</f>
        <v>4.0136709145496087E-4</v>
      </c>
    </row>
    <row r="96" spans="2:21">
      <c r="B96" s="76" t="s">
        <v>439</v>
      </c>
      <c r="C96" s="73">
        <v>2300317</v>
      </c>
      <c r="D96" s="86" t="s">
        <v>121</v>
      </c>
      <c r="E96" s="86" t="s">
        <v>316</v>
      </c>
      <c r="F96" s="73" t="s">
        <v>436</v>
      </c>
      <c r="G96" s="86" t="s">
        <v>158</v>
      </c>
      <c r="H96" s="73" t="s">
        <v>437</v>
      </c>
      <c r="I96" s="73" t="s">
        <v>132</v>
      </c>
      <c r="J96" s="73"/>
      <c r="K96" s="83">
        <v>9.789999999989238</v>
      </c>
      <c r="L96" s="86" t="s">
        <v>134</v>
      </c>
      <c r="M96" s="87">
        <v>5.7999999999999996E-3</v>
      </c>
      <c r="N96" s="87">
        <v>2.749999999996864E-2</v>
      </c>
      <c r="O96" s="83">
        <v>460968.16453200002</v>
      </c>
      <c r="P96" s="85">
        <v>86.47</v>
      </c>
      <c r="Q96" s="73"/>
      <c r="R96" s="83">
        <v>398.59920125100001</v>
      </c>
      <c r="S96" s="84">
        <v>9.636367455927821E-4</v>
      </c>
      <c r="T96" s="84">
        <f t="shared" si="1"/>
        <v>7.9992005254060422E-4</v>
      </c>
      <c r="U96" s="84">
        <f>R96/'סכום נכסי הקרן'!$C$42</f>
        <v>1.6395358138087906E-4</v>
      </c>
    </row>
    <row r="97" spans="2:21">
      <c r="B97" s="76" t="s">
        <v>440</v>
      </c>
      <c r="C97" s="73">
        <v>1136084</v>
      </c>
      <c r="D97" s="86" t="s">
        <v>121</v>
      </c>
      <c r="E97" s="86" t="s">
        <v>316</v>
      </c>
      <c r="F97" s="73" t="s">
        <v>377</v>
      </c>
      <c r="G97" s="86" t="s">
        <v>340</v>
      </c>
      <c r="H97" s="73" t="s">
        <v>437</v>
      </c>
      <c r="I97" s="73" t="s">
        <v>132</v>
      </c>
      <c r="J97" s="73"/>
      <c r="K97" s="83">
        <v>1.0800000000939567</v>
      </c>
      <c r="L97" s="86" t="s">
        <v>134</v>
      </c>
      <c r="M97" s="87">
        <v>2.5000000000000001E-2</v>
      </c>
      <c r="N97" s="87">
        <v>2.810000000253977E-2</v>
      </c>
      <c r="O97" s="83">
        <v>6198.6022819999998</v>
      </c>
      <c r="P97" s="85">
        <v>109.89</v>
      </c>
      <c r="Q97" s="73"/>
      <c r="R97" s="83">
        <v>6.8116436670000002</v>
      </c>
      <c r="S97" s="84">
        <v>8.7758242251615902E-6</v>
      </c>
      <c r="T97" s="84">
        <f t="shared" si="1"/>
        <v>1.36697974880371E-5</v>
      </c>
      <c r="U97" s="84">
        <f>R97/'סכום נכסי הקרן'!$C$42</f>
        <v>2.8017953141651767E-6</v>
      </c>
    </row>
    <row r="98" spans="2:21">
      <c r="B98" s="76" t="s">
        <v>441</v>
      </c>
      <c r="C98" s="73">
        <v>1141050</v>
      </c>
      <c r="D98" s="86" t="s">
        <v>121</v>
      </c>
      <c r="E98" s="86" t="s">
        <v>316</v>
      </c>
      <c r="F98" s="73" t="s">
        <v>377</v>
      </c>
      <c r="G98" s="86" t="s">
        <v>340</v>
      </c>
      <c r="H98" s="73" t="s">
        <v>437</v>
      </c>
      <c r="I98" s="73" t="s">
        <v>132</v>
      </c>
      <c r="J98" s="73"/>
      <c r="K98" s="83">
        <v>2.4199999999990487</v>
      </c>
      <c r="L98" s="86" t="s">
        <v>134</v>
      </c>
      <c r="M98" s="87">
        <v>1.95E-2</v>
      </c>
      <c r="N98" s="87">
        <v>3.4899999999986338E-2</v>
      </c>
      <c r="O98" s="83">
        <v>1222007.4189569999</v>
      </c>
      <c r="P98" s="85">
        <v>106.63</v>
      </c>
      <c r="Q98" s="73"/>
      <c r="R98" s="83">
        <v>1303.026507822</v>
      </c>
      <c r="S98" s="84">
        <v>2.1473476006734406E-3</v>
      </c>
      <c r="T98" s="84">
        <f t="shared" si="1"/>
        <v>2.6149501286692792E-3</v>
      </c>
      <c r="U98" s="84">
        <f>R98/'סכום נכסי הקרן'!$C$42</f>
        <v>5.3596660987062365E-4</v>
      </c>
    </row>
    <row r="99" spans="2:21">
      <c r="B99" s="76" t="s">
        <v>442</v>
      </c>
      <c r="C99" s="73">
        <v>1162221</v>
      </c>
      <c r="D99" s="86" t="s">
        <v>121</v>
      </c>
      <c r="E99" s="86" t="s">
        <v>316</v>
      </c>
      <c r="F99" s="73" t="s">
        <v>377</v>
      </c>
      <c r="G99" s="86" t="s">
        <v>340</v>
      </c>
      <c r="H99" s="73" t="s">
        <v>437</v>
      </c>
      <c r="I99" s="73" t="s">
        <v>132</v>
      </c>
      <c r="J99" s="73"/>
      <c r="K99" s="83">
        <v>5.609999999990019</v>
      </c>
      <c r="L99" s="86" t="s">
        <v>134</v>
      </c>
      <c r="M99" s="87">
        <v>1.1699999999999999E-2</v>
      </c>
      <c r="N99" s="87">
        <v>3.7999999999898282E-2</v>
      </c>
      <c r="O99" s="83">
        <v>167521.40702099999</v>
      </c>
      <c r="P99" s="85">
        <v>93.9</v>
      </c>
      <c r="Q99" s="73"/>
      <c r="R99" s="83">
        <v>157.302608537</v>
      </c>
      <c r="S99" s="84">
        <v>2.3222975822606568E-4</v>
      </c>
      <c r="T99" s="84">
        <f t="shared" si="1"/>
        <v>3.1567928508330264E-4</v>
      </c>
      <c r="U99" s="84">
        <f>R99/'סכום נכסי הקרן'!$C$42</f>
        <v>6.4702402687343287E-5</v>
      </c>
    </row>
    <row r="100" spans="2:21">
      <c r="B100" s="76" t="s">
        <v>443</v>
      </c>
      <c r="C100" s="73">
        <v>1156231</v>
      </c>
      <c r="D100" s="86" t="s">
        <v>121</v>
      </c>
      <c r="E100" s="86" t="s">
        <v>316</v>
      </c>
      <c r="F100" s="73" t="s">
        <v>377</v>
      </c>
      <c r="G100" s="86" t="s">
        <v>340</v>
      </c>
      <c r="H100" s="73" t="s">
        <v>437</v>
      </c>
      <c r="I100" s="73" t="s">
        <v>132</v>
      </c>
      <c r="J100" s="73"/>
      <c r="K100" s="83">
        <v>3.9400000000014903</v>
      </c>
      <c r="L100" s="86" t="s">
        <v>134</v>
      </c>
      <c r="M100" s="87">
        <v>3.3500000000000002E-2</v>
      </c>
      <c r="N100" s="87">
        <v>3.5700000000011591E-2</v>
      </c>
      <c r="O100" s="83">
        <v>1116770.595617</v>
      </c>
      <c r="P100" s="85">
        <v>108.2</v>
      </c>
      <c r="Q100" s="73"/>
      <c r="R100" s="83">
        <v>1208.34589658</v>
      </c>
      <c r="S100" s="84">
        <v>2.6849084544651289E-3</v>
      </c>
      <c r="T100" s="84">
        <f t="shared" si="1"/>
        <v>2.4249424234817686E-3</v>
      </c>
      <c r="U100" s="84">
        <f>R100/'סכום נכסי הקרן'!$C$42</f>
        <v>4.9702216328935324E-4</v>
      </c>
    </row>
    <row r="101" spans="2:21">
      <c r="B101" s="76" t="s">
        <v>444</v>
      </c>
      <c r="C101" s="73">
        <v>1174226</v>
      </c>
      <c r="D101" s="86" t="s">
        <v>121</v>
      </c>
      <c r="E101" s="86" t="s">
        <v>316</v>
      </c>
      <c r="F101" s="73" t="s">
        <v>377</v>
      </c>
      <c r="G101" s="86" t="s">
        <v>340</v>
      </c>
      <c r="H101" s="73" t="s">
        <v>437</v>
      </c>
      <c r="I101" s="73" t="s">
        <v>132</v>
      </c>
      <c r="J101" s="73"/>
      <c r="K101" s="83">
        <v>5.6200000000007257</v>
      </c>
      <c r="L101" s="86" t="s">
        <v>134</v>
      </c>
      <c r="M101" s="87">
        <v>1.3300000000000001E-2</v>
      </c>
      <c r="N101" s="87">
        <v>3.9100000000006123E-2</v>
      </c>
      <c r="O101" s="83">
        <v>2974591.877907</v>
      </c>
      <c r="P101" s="85">
        <v>94.4</v>
      </c>
      <c r="Q101" s="73"/>
      <c r="R101" s="83">
        <v>2808.0147221080001</v>
      </c>
      <c r="S101" s="84">
        <v>2.5049194761322105E-3</v>
      </c>
      <c r="T101" s="84">
        <f t="shared" si="1"/>
        <v>5.6352026722426519E-3</v>
      </c>
      <c r="U101" s="84">
        <f>R101/'סכום נכסי הקרן'!$C$42</f>
        <v>1.1550049995457323E-3</v>
      </c>
    </row>
    <row r="102" spans="2:21">
      <c r="B102" s="76" t="s">
        <v>445</v>
      </c>
      <c r="C102" s="73">
        <v>1186188</v>
      </c>
      <c r="D102" s="86" t="s">
        <v>121</v>
      </c>
      <c r="E102" s="86" t="s">
        <v>316</v>
      </c>
      <c r="F102" s="73" t="s">
        <v>377</v>
      </c>
      <c r="G102" s="86" t="s">
        <v>340</v>
      </c>
      <c r="H102" s="73" t="s">
        <v>434</v>
      </c>
      <c r="I102" s="73" t="s">
        <v>320</v>
      </c>
      <c r="J102" s="73"/>
      <c r="K102" s="83">
        <v>5.7800000000006158</v>
      </c>
      <c r="L102" s="86" t="s">
        <v>134</v>
      </c>
      <c r="M102" s="87">
        <v>1.8700000000000001E-2</v>
      </c>
      <c r="N102" s="87">
        <v>3.9300000000006372E-2</v>
      </c>
      <c r="O102" s="83">
        <v>2531414.0939130001</v>
      </c>
      <c r="P102" s="85">
        <v>93.72</v>
      </c>
      <c r="Q102" s="73"/>
      <c r="R102" s="83">
        <v>2372.441420093</v>
      </c>
      <c r="S102" s="84">
        <v>4.2556576091067272E-3</v>
      </c>
      <c r="T102" s="84">
        <f t="shared" si="1"/>
        <v>4.7610819576511566E-3</v>
      </c>
      <c r="U102" s="84">
        <f>R102/'סכום נכסי הקרן'!$C$42</f>
        <v>9.7584306797355918E-4</v>
      </c>
    </row>
    <row r="103" spans="2:21">
      <c r="B103" s="76" t="s">
        <v>446</v>
      </c>
      <c r="C103" s="73">
        <v>1185537</v>
      </c>
      <c r="D103" s="86" t="s">
        <v>121</v>
      </c>
      <c r="E103" s="86" t="s">
        <v>316</v>
      </c>
      <c r="F103" s="73" t="s">
        <v>322</v>
      </c>
      <c r="G103" s="86" t="s">
        <v>323</v>
      </c>
      <c r="H103" s="73" t="s">
        <v>437</v>
      </c>
      <c r="I103" s="73" t="s">
        <v>132</v>
      </c>
      <c r="J103" s="73"/>
      <c r="K103" s="83">
        <v>4.8900000000002581</v>
      </c>
      <c r="L103" s="86" t="s">
        <v>134</v>
      </c>
      <c r="M103" s="87">
        <v>1.09E-2</v>
      </c>
      <c r="N103" s="87">
        <v>3.820000000000031E-2</v>
      </c>
      <c r="O103" s="83">
        <v>55.319616000000003</v>
      </c>
      <c r="P103" s="85">
        <v>4616513</v>
      </c>
      <c r="Q103" s="73"/>
      <c r="R103" s="83">
        <v>2553.8371153060002</v>
      </c>
      <c r="S103" s="84">
        <v>3.0464021146538907E-3</v>
      </c>
      <c r="T103" s="84">
        <f t="shared" si="1"/>
        <v>5.1251119245703603E-3</v>
      </c>
      <c r="U103" s="84">
        <f>R103/'סכום נכסי הקרן'!$C$42</f>
        <v>1.0504555453290218E-3</v>
      </c>
    </row>
    <row r="104" spans="2:21">
      <c r="B104" s="76" t="s">
        <v>447</v>
      </c>
      <c r="C104" s="73">
        <v>1151000</v>
      </c>
      <c r="D104" s="86" t="s">
        <v>121</v>
      </c>
      <c r="E104" s="86" t="s">
        <v>316</v>
      </c>
      <c r="F104" s="73" t="s">
        <v>322</v>
      </c>
      <c r="G104" s="86" t="s">
        <v>323</v>
      </c>
      <c r="H104" s="73" t="s">
        <v>437</v>
      </c>
      <c r="I104" s="73" t="s">
        <v>132</v>
      </c>
      <c r="J104" s="73"/>
      <c r="K104" s="83">
        <v>1.2599999999990403</v>
      </c>
      <c r="L104" s="86" t="s">
        <v>134</v>
      </c>
      <c r="M104" s="87">
        <v>2.2000000000000002E-2</v>
      </c>
      <c r="N104" s="87">
        <v>2.8499999999979563E-2</v>
      </c>
      <c r="O104" s="83">
        <v>10.249435</v>
      </c>
      <c r="P104" s="85">
        <v>5490000</v>
      </c>
      <c r="Q104" s="73"/>
      <c r="R104" s="83">
        <v>562.69396107900002</v>
      </c>
      <c r="S104" s="84">
        <v>2.0360419149781485E-3</v>
      </c>
      <c r="T104" s="84">
        <f t="shared" si="1"/>
        <v>1.1292300172652823E-3</v>
      </c>
      <c r="U104" s="84">
        <f>R104/'סכום נכסי הקרן'!$C$42</f>
        <v>2.3144976169232496E-4</v>
      </c>
    </row>
    <row r="105" spans="2:21">
      <c r="B105" s="76" t="s">
        <v>448</v>
      </c>
      <c r="C105" s="73">
        <v>1167030</v>
      </c>
      <c r="D105" s="86" t="s">
        <v>121</v>
      </c>
      <c r="E105" s="86" t="s">
        <v>316</v>
      </c>
      <c r="F105" s="73" t="s">
        <v>322</v>
      </c>
      <c r="G105" s="86" t="s">
        <v>323</v>
      </c>
      <c r="H105" s="73" t="s">
        <v>437</v>
      </c>
      <c r="I105" s="73" t="s">
        <v>132</v>
      </c>
      <c r="J105" s="73"/>
      <c r="K105" s="83">
        <v>3.0999999999991412</v>
      </c>
      <c r="L105" s="86" t="s">
        <v>134</v>
      </c>
      <c r="M105" s="87">
        <v>2.3199999999999998E-2</v>
      </c>
      <c r="N105" s="87">
        <v>3.5499999999995709E-2</v>
      </c>
      <c r="O105" s="83">
        <v>6.5323060000000002</v>
      </c>
      <c r="P105" s="85">
        <v>5350000</v>
      </c>
      <c r="Q105" s="73"/>
      <c r="R105" s="83">
        <v>349.47838071300004</v>
      </c>
      <c r="S105" s="84">
        <v>1.0887176666666666E-3</v>
      </c>
      <c r="T105" s="84">
        <f t="shared" si="1"/>
        <v>7.0134301269136564E-4</v>
      </c>
      <c r="U105" s="84">
        <f>R105/'סכום נכסי הקרן'!$C$42</f>
        <v>1.4374898884206668E-4</v>
      </c>
    </row>
    <row r="106" spans="2:21">
      <c r="B106" s="76" t="s">
        <v>449</v>
      </c>
      <c r="C106" s="73">
        <v>1189497</v>
      </c>
      <c r="D106" s="86" t="s">
        <v>121</v>
      </c>
      <c r="E106" s="86" t="s">
        <v>316</v>
      </c>
      <c r="F106" s="73" t="s">
        <v>322</v>
      </c>
      <c r="G106" s="86" t="s">
        <v>323</v>
      </c>
      <c r="H106" s="73" t="s">
        <v>437</v>
      </c>
      <c r="I106" s="73" t="s">
        <v>132</v>
      </c>
      <c r="J106" s="73"/>
      <c r="K106" s="83">
        <v>5.5399999999997922</v>
      </c>
      <c r="L106" s="86" t="s">
        <v>134</v>
      </c>
      <c r="M106" s="87">
        <v>2.9900000000000003E-2</v>
      </c>
      <c r="N106" s="87">
        <v>3.0399999999997918E-2</v>
      </c>
      <c r="O106" s="83">
        <v>45.398162999999997</v>
      </c>
      <c r="P106" s="85">
        <v>5074000</v>
      </c>
      <c r="Q106" s="73"/>
      <c r="R106" s="83">
        <v>2303.5028708119999</v>
      </c>
      <c r="S106" s="84">
        <v>2.8373851874999999E-3</v>
      </c>
      <c r="T106" s="84">
        <f t="shared" si="1"/>
        <v>4.6227341441335739E-3</v>
      </c>
      <c r="U106" s="84">
        <f>R106/'סכום נכסי הקרן'!$C$42</f>
        <v>9.4748695984702824E-4</v>
      </c>
    </row>
    <row r="107" spans="2:21">
      <c r="B107" s="76" t="s">
        <v>450</v>
      </c>
      <c r="C107" s="73">
        <v>7480197</v>
      </c>
      <c r="D107" s="86" t="s">
        <v>121</v>
      </c>
      <c r="E107" s="86" t="s">
        <v>316</v>
      </c>
      <c r="F107" s="73" t="s">
        <v>326</v>
      </c>
      <c r="G107" s="86" t="s">
        <v>323</v>
      </c>
      <c r="H107" s="73" t="s">
        <v>437</v>
      </c>
      <c r="I107" s="73" t="s">
        <v>132</v>
      </c>
      <c r="J107" s="73"/>
      <c r="K107" s="83">
        <v>2.5399999999996368</v>
      </c>
      <c r="L107" s="86" t="s">
        <v>134</v>
      </c>
      <c r="M107" s="87">
        <v>1.46E-2</v>
      </c>
      <c r="N107" s="87">
        <v>3.7099999999995449E-2</v>
      </c>
      <c r="O107" s="83">
        <v>65.227402999999995</v>
      </c>
      <c r="P107" s="85">
        <v>5153990</v>
      </c>
      <c r="Q107" s="73"/>
      <c r="R107" s="83">
        <v>3361.8139450429999</v>
      </c>
      <c r="S107" s="84">
        <v>2.4491196260278598E-3</v>
      </c>
      <c r="T107" s="84">
        <f t="shared" si="1"/>
        <v>6.7465824796200235E-3</v>
      </c>
      <c r="U107" s="84">
        <f>R107/'סכום נכסי הקרן'!$C$42</f>
        <v>1.3827961383166439E-3</v>
      </c>
    </row>
    <row r="108" spans="2:21">
      <c r="B108" s="76" t="s">
        <v>451</v>
      </c>
      <c r="C108" s="73">
        <v>7480247</v>
      </c>
      <c r="D108" s="86" t="s">
        <v>121</v>
      </c>
      <c r="E108" s="86" t="s">
        <v>316</v>
      </c>
      <c r="F108" s="73" t="s">
        <v>326</v>
      </c>
      <c r="G108" s="86" t="s">
        <v>323</v>
      </c>
      <c r="H108" s="73" t="s">
        <v>437</v>
      </c>
      <c r="I108" s="73" t="s">
        <v>132</v>
      </c>
      <c r="J108" s="73"/>
      <c r="K108" s="83">
        <v>3.1100000000003072</v>
      </c>
      <c r="L108" s="86" t="s">
        <v>134</v>
      </c>
      <c r="M108" s="87">
        <v>2.4199999999999999E-2</v>
      </c>
      <c r="N108" s="87">
        <v>4.1000000000003346E-2</v>
      </c>
      <c r="O108" s="83">
        <v>62.302897000000002</v>
      </c>
      <c r="P108" s="85">
        <v>5278341</v>
      </c>
      <c r="Q108" s="73"/>
      <c r="R108" s="83">
        <v>3288.5593923089996</v>
      </c>
      <c r="S108" s="84">
        <v>2.057287577598732E-3</v>
      </c>
      <c r="T108" s="84">
        <f t="shared" si="1"/>
        <v>6.5995731893657749E-3</v>
      </c>
      <c r="U108" s="84">
        <f>R108/'סכום נכסי הקרן'!$C$42</f>
        <v>1.3526647526151687E-3</v>
      </c>
    </row>
    <row r="109" spans="2:21">
      <c r="B109" s="76" t="s">
        <v>452</v>
      </c>
      <c r="C109" s="73">
        <v>7480312</v>
      </c>
      <c r="D109" s="86" t="s">
        <v>121</v>
      </c>
      <c r="E109" s="86" t="s">
        <v>316</v>
      </c>
      <c r="F109" s="73" t="s">
        <v>326</v>
      </c>
      <c r="G109" s="86" t="s">
        <v>323</v>
      </c>
      <c r="H109" s="73" t="s">
        <v>437</v>
      </c>
      <c r="I109" s="73" t="s">
        <v>132</v>
      </c>
      <c r="J109" s="73"/>
      <c r="K109" s="83">
        <v>4.5699999999994585</v>
      </c>
      <c r="L109" s="86" t="s">
        <v>134</v>
      </c>
      <c r="M109" s="87">
        <v>2E-3</v>
      </c>
      <c r="N109" s="87">
        <v>4.0899999999991783E-2</v>
      </c>
      <c r="O109" s="83">
        <v>38.387549999999997</v>
      </c>
      <c r="P109" s="85">
        <v>4470000</v>
      </c>
      <c r="Q109" s="73"/>
      <c r="R109" s="83">
        <v>1715.923550149</v>
      </c>
      <c r="S109" s="84">
        <v>3.3491144651893209E-3</v>
      </c>
      <c r="T109" s="84">
        <f t="shared" si="1"/>
        <v>3.4435634895477723E-3</v>
      </c>
      <c r="U109" s="84">
        <f>R109/'סכום נכסי הקרן'!$C$42</f>
        <v>7.058012422999435E-4</v>
      </c>
    </row>
    <row r="110" spans="2:21">
      <c r="B110" s="76" t="s">
        <v>453</v>
      </c>
      <c r="C110" s="73">
        <v>1191246</v>
      </c>
      <c r="D110" s="86" t="s">
        <v>121</v>
      </c>
      <c r="E110" s="86" t="s">
        <v>316</v>
      </c>
      <c r="F110" s="73" t="s">
        <v>326</v>
      </c>
      <c r="G110" s="86" t="s">
        <v>323</v>
      </c>
      <c r="H110" s="73" t="s">
        <v>437</v>
      </c>
      <c r="I110" s="73" t="s">
        <v>132</v>
      </c>
      <c r="J110" s="73"/>
      <c r="K110" s="83">
        <v>5.220000000000919</v>
      </c>
      <c r="L110" s="86" t="s">
        <v>134</v>
      </c>
      <c r="M110" s="87">
        <v>3.1699999999999999E-2</v>
      </c>
      <c r="N110" s="87">
        <v>3.8900000000005257E-2</v>
      </c>
      <c r="O110" s="83">
        <v>30.912295</v>
      </c>
      <c r="P110" s="85">
        <v>4930250</v>
      </c>
      <c r="Q110" s="73"/>
      <c r="R110" s="83">
        <v>1524.05355848</v>
      </c>
      <c r="S110" s="84">
        <v>3.3360991797971077E-3</v>
      </c>
      <c r="T110" s="84">
        <f t="shared" si="1"/>
        <v>3.0585134108342821E-3</v>
      </c>
      <c r="U110" s="84">
        <f>R110/'סכום נכסי הקרן'!$C$42</f>
        <v>6.2688043113192803E-4</v>
      </c>
    </row>
    <row r="111" spans="2:21">
      <c r="B111" s="76" t="s">
        <v>454</v>
      </c>
      <c r="C111" s="73">
        <v>7670284</v>
      </c>
      <c r="D111" s="86" t="s">
        <v>121</v>
      </c>
      <c r="E111" s="86" t="s">
        <v>316</v>
      </c>
      <c r="F111" s="73" t="s">
        <v>455</v>
      </c>
      <c r="G111" s="86" t="s">
        <v>456</v>
      </c>
      <c r="H111" s="73" t="s">
        <v>434</v>
      </c>
      <c r="I111" s="73" t="s">
        <v>320</v>
      </c>
      <c r="J111" s="73"/>
      <c r="K111" s="83">
        <v>5.5</v>
      </c>
      <c r="L111" s="86" t="s">
        <v>134</v>
      </c>
      <c r="M111" s="87">
        <v>4.4000000000000003E-3</v>
      </c>
      <c r="N111" s="87">
        <v>2.7999999999996451E-2</v>
      </c>
      <c r="O111" s="83">
        <v>1175000.7649980001</v>
      </c>
      <c r="P111" s="85">
        <v>95.81</v>
      </c>
      <c r="Q111" s="73"/>
      <c r="R111" s="83">
        <v>1125.7683181279999</v>
      </c>
      <c r="S111" s="84">
        <v>1.4878863652132346E-3</v>
      </c>
      <c r="T111" s="84">
        <f t="shared" si="1"/>
        <v>2.2592234238282688E-3</v>
      </c>
      <c r="U111" s="84">
        <f>R111/'סכום נכסי הקרן'!$C$42</f>
        <v>4.6305598953267176E-4</v>
      </c>
    </row>
    <row r="112" spans="2:21">
      <c r="B112" s="76" t="s">
        <v>457</v>
      </c>
      <c r="C112" s="73">
        <v>1126069</v>
      </c>
      <c r="D112" s="86" t="s">
        <v>121</v>
      </c>
      <c r="E112" s="86" t="s">
        <v>316</v>
      </c>
      <c r="F112" s="73" t="s">
        <v>458</v>
      </c>
      <c r="G112" s="86" t="s">
        <v>456</v>
      </c>
      <c r="H112" s="73" t="s">
        <v>434</v>
      </c>
      <c r="I112" s="73" t="s">
        <v>320</v>
      </c>
      <c r="J112" s="73"/>
      <c r="K112" s="83">
        <v>0.16999999999948365</v>
      </c>
      <c r="L112" s="86" t="s">
        <v>134</v>
      </c>
      <c r="M112" s="87">
        <v>3.85E-2</v>
      </c>
      <c r="N112" s="87">
        <v>6.8999999999948373E-3</v>
      </c>
      <c r="O112" s="83">
        <v>845156.90063299995</v>
      </c>
      <c r="P112" s="85">
        <v>114.57</v>
      </c>
      <c r="Q112" s="73"/>
      <c r="R112" s="83">
        <v>968.29632704999995</v>
      </c>
      <c r="S112" s="84">
        <v>3.5281482298287498E-3</v>
      </c>
      <c r="T112" s="84">
        <f t="shared" si="1"/>
        <v>1.9432042171127328E-3</v>
      </c>
      <c r="U112" s="84">
        <f>R112/'סכום נכסי הקרן'!$C$42</f>
        <v>3.9828391567154492E-4</v>
      </c>
    </row>
    <row r="113" spans="2:21">
      <c r="B113" s="76" t="s">
        <v>459</v>
      </c>
      <c r="C113" s="73">
        <v>1126077</v>
      </c>
      <c r="D113" s="86" t="s">
        <v>121</v>
      </c>
      <c r="E113" s="86" t="s">
        <v>316</v>
      </c>
      <c r="F113" s="73" t="s">
        <v>458</v>
      </c>
      <c r="G113" s="86" t="s">
        <v>456</v>
      </c>
      <c r="H113" s="73" t="s">
        <v>434</v>
      </c>
      <c r="I113" s="73" t="s">
        <v>320</v>
      </c>
      <c r="J113" s="73"/>
      <c r="K113" s="83">
        <v>1.1399999999994936</v>
      </c>
      <c r="L113" s="86" t="s">
        <v>134</v>
      </c>
      <c r="M113" s="87">
        <v>3.85E-2</v>
      </c>
      <c r="N113" s="87">
        <v>1.19999999999977E-2</v>
      </c>
      <c r="O113" s="83">
        <v>739861.65347100003</v>
      </c>
      <c r="P113" s="85">
        <v>117.42</v>
      </c>
      <c r="Q113" s="73"/>
      <c r="R113" s="83">
        <v>868.74560869599998</v>
      </c>
      <c r="S113" s="84">
        <v>2.9594466138840002E-3</v>
      </c>
      <c r="T113" s="84">
        <f t="shared" si="1"/>
        <v>1.7434230444303483E-3</v>
      </c>
      <c r="U113" s="84">
        <f>R113/'סכום נכסי הקרן'!$C$42</f>
        <v>3.5733627515457451E-4</v>
      </c>
    </row>
    <row r="114" spans="2:21">
      <c r="B114" s="76" t="s">
        <v>460</v>
      </c>
      <c r="C114" s="73">
        <v>6130223</v>
      </c>
      <c r="D114" s="86" t="s">
        <v>121</v>
      </c>
      <c r="E114" s="86" t="s">
        <v>316</v>
      </c>
      <c r="F114" s="73" t="s">
        <v>386</v>
      </c>
      <c r="G114" s="86" t="s">
        <v>340</v>
      </c>
      <c r="H114" s="73" t="s">
        <v>437</v>
      </c>
      <c r="I114" s="73" t="s">
        <v>132</v>
      </c>
      <c r="J114" s="73"/>
      <c r="K114" s="83">
        <v>4.6000000000003425</v>
      </c>
      <c r="L114" s="86" t="s">
        <v>134</v>
      </c>
      <c r="M114" s="87">
        <v>2.4E-2</v>
      </c>
      <c r="N114" s="87">
        <v>2.7700000000001109E-2</v>
      </c>
      <c r="O114" s="83">
        <v>2153944.5289830002</v>
      </c>
      <c r="P114" s="85">
        <v>108.62</v>
      </c>
      <c r="Q114" s="73"/>
      <c r="R114" s="83">
        <v>2339.6144482619998</v>
      </c>
      <c r="S114" s="84">
        <v>1.9985554293720773E-3</v>
      </c>
      <c r="T114" s="84">
        <f t="shared" si="1"/>
        <v>4.6952038702154841E-3</v>
      </c>
      <c r="U114" s="84">
        <f>R114/'סכום נכסי הקרן'!$C$42</f>
        <v>9.6234053314486387E-4</v>
      </c>
    </row>
    <row r="115" spans="2:21">
      <c r="B115" s="76" t="s">
        <v>461</v>
      </c>
      <c r="C115" s="73">
        <v>6130181</v>
      </c>
      <c r="D115" s="86" t="s">
        <v>121</v>
      </c>
      <c r="E115" s="86" t="s">
        <v>316</v>
      </c>
      <c r="F115" s="73" t="s">
        <v>386</v>
      </c>
      <c r="G115" s="86" t="s">
        <v>340</v>
      </c>
      <c r="H115" s="73" t="s">
        <v>437</v>
      </c>
      <c r="I115" s="73" t="s">
        <v>132</v>
      </c>
      <c r="J115" s="73"/>
      <c r="K115" s="83">
        <v>0.74000000003635047</v>
      </c>
      <c r="L115" s="86" t="s">
        <v>134</v>
      </c>
      <c r="M115" s="87">
        <v>3.4799999999999998E-2</v>
      </c>
      <c r="N115" s="87">
        <v>2.3000000000201949E-2</v>
      </c>
      <c r="O115" s="83">
        <v>13465.714960000001</v>
      </c>
      <c r="P115" s="85">
        <v>110.32</v>
      </c>
      <c r="Q115" s="73"/>
      <c r="R115" s="83">
        <v>14.855377529</v>
      </c>
      <c r="S115" s="84">
        <v>1.0341235955298651E-4</v>
      </c>
      <c r="T115" s="84">
        <f t="shared" si="1"/>
        <v>2.98121881233408E-5</v>
      </c>
      <c r="U115" s="84">
        <f>R115/'סכום נכסי הקרן'!$C$42</f>
        <v>6.1103794011641246E-6</v>
      </c>
    </row>
    <row r="116" spans="2:21">
      <c r="B116" s="76" t="s">
        <v>462</v>
      </c>
      <c r="C116" s="73">
        <v>6130348</v>
      </c>
      <c r="D116" s="86" t="s">
        <v>121</v>
      </c>
      <c r="E116" s="86" t="s">
        <v>316</v>
      </c>
      <c r="F116" s="73" t="s">
        <v>386</v>
      </c>
      <c r="G116" s="86" t="s">
        <v>340</v>
      </c>
      <c r="H116" s="73" t="s">
        <v>437</v>
      </c>
      <c r="I116" s="73" t="s">
        <v>132</v>
      </c>
      <c r="J116" s="73"/>
      <c r="K116" s="83">
        <v>6.7499999999994245</v>
      </c>
      <c r="L116" s="86" t="s">
        <v>134</v>
      </c>
      <c r="M116" s="87">
        <v>1.4999999999999999E-2</v>
      </c>
      <c r="N116" s="87">
        <v>3.1499999999997315E-2</v>
      </c>
      <c r="O116" s="83">
        <v>1384114.7676179998</v>
      </c>
      <c r="P116" s="85">
        <v>94.21</v>
      </c>
      <c r="Q116" s="73"/>
      <c r="R116" s="83">
        <v>1303.974523569</v>
      </c>
      <c r="S116" s="84">
        <v>5.2874033385731838E-3</v>
      </c>
      <c r="T116" s="84">
        <f t="shared" si="1"/>
        <v>2.6168526332497437E-3</v>
      </c>
      <c r="U116" s="84">
        <f>R116/'סכום נכסי הקרן'!$C$42</f>
        <v>5.3635655188866659E-4</v>
      </c>
    </row>
    <row r="117" spans="2:21">
      <c r="B117" s="76" t="s">
        <v>463</v>
      </c>
      <c r="C117" s="73">
        <v>1136050</v>
      </c>
      <c r="D117" s="86" t="s">
        <v>121</v>
      </c>
      <c r="E117" s="86" t="s">
        <v>316</v>
      </c>
      <c r="F117" s="73" t="s">
        <v>464</v>
      </c>
      <c r="G117" s="86" t="s">
        <v>456</v>
      </c>
      <c r="H117" s="73" t="s">
        <v>437</v>
      </c>
      <c r="I117" s="73" t="s">
        <v>132</v>
      </c>
      <c r="J117" s="73"/>
      <c r="K117" s="83">
        <v>2.2799999999999998</v>
      </c>
      <c r="L117" s="86" t="s">
        <v>134</v>
      </c>
      <c r="M117" s="87">
        <v>2.4799999999999999E-2</v>
      </c>
      <c r="N117" s="87">
        <v>2.0099999999997634E-2</v>
      </c>
      <c r="O117" s="83">
        <v>953285.68982099998</v>
      </c>
      <c r="P117" s="85">
        <v>110.8</v>
      </c>
      <c r="Q117" s="73"/>
      <c r="R117" s="83">
        <v>1056.2406010249999</v>
      </c>
      <c r="S117" s="84">
        <v>2.2510430447545316E-3</v>
      </c>
      <c r="T117" s="84">
        <f t="shared" si="1"/>
        <v>2.119693251807081E-3</v>
      </c>
      <c r="U117" s="84">
        <f>R117/'סכום נכסי הקרן'!$C$42</f>
        <v>4.3445754229921824E-4</v>
      </c>
    </row>
    <row r="118" spans="2:21">
      <c r="B118" s="76" t="s">
        <v>465</v>
      </c>
      <c r="C118" s="73">
        <v>1147602</v>
      </c>
      <c r="D118" s="86" t="s">
        <v>121</v>
      </c>
      <c r="E118" s="86" t="s">
        <v>316</v>
      </c>
      <c r="F118" s="73" t="s">
        <v>466</v>
      </c>
      <c r="G118" s="86" t="s">
        <v>340</v>
      </c>
      <c r="H118" s="73" t="s">
        <v>434</v>
      </c>
      <c r="I118" s="73" t="s">
        <v>320</v>
      </c>
      <c r="J118" s="73"/>
      <c r="K118" s="83">
        <v>2.7299999999996891</v>
      </c>
      <c r="L118" s="86" t="s">
        <v>134</v>
      </c>
      <c r="M118" s="87">
        <v>1.3999999999999999E-2</v>
      </c>
      <c r="N118" s="87">
        <v>2.8899999999994899E-2</v>
      </c>
      <c r="O118" s="83">
        <v>2477188.7105700001</v>
      </c>
      <c r="P118" s="85">
        <v>105.25</v>
      </c>
      <c r="Q118" s="73"/>
      <c r="R118" s="83">
        <v>2607.241110897</v>
      </c>
      <c r="S118" s="84">
        <v>2.7877433159689399E-3</v>
      </c>
      <c r="T118" s="84">
        <f t="shared" si="1"/>
        <v>5.2322845602027395E-3</v>
      </c>
      <c r="U118" s="84">
        <f>R118/'סכום נכסי הקרן'!$C$42</f>
        <v>1.0724219123205089E-3</v>
      </c>
    </row>
    <row r="119" spans="2:21">
      <c r="B119" s="76" t="s">
        <v>467</v>
      </c>
      <c r="C119" s="73">
        <v>2310399</v>
      </c>
      <c r="D119" s="86" t="s">
        <v>121</v>
      </c>
      <c r="E119" s="86" t="s">
        <v>316</v>
      </c>
      <c r="F119" s="73" t="s">
        <v>330</v>
      </c>
      <c r="G119" s="86" t="s">
        <v>323</v>
      </c>
      <c r="H119" s="73" t="s">
        <v>437</v>
      </c>
      <c r="I119" s="73" t="s">
        <v>132</v>
      </c>
      <c r="J119" s="73"/>
      <c r="K119" s="83">
        <v>3.120000000000867</v>
      </c>
      <c r="L119" s="86" t="s">
        <v>134</v>
      </c>
      <c r="M119" s="87">
        <v>1.89E-2</v>
      </c>
      <c r="N119" s="87">
        <v>3.3300000000007587E-2</v>
      </c>
      <c r="O119" s="83">
        <v>26.156556999999999</v>
      </c>
      <c r="P119" s="85">
        <v>5289995</v>
      </c>
      <c r="Q119" s="73"/>
      <c r="R119" s="83">
        <v>1383.680604015</v>
      </c>
      <c r="S119" s="84">
        <v>3.2695696250000001E-3</v>
      </c>
      <c r="T119" s="84">
        <f t="shared" si="1"/>
        <v>2.776809030197014E-3</v>
      </c>
      <c r="U119" s="84">
        <f>R119/'סכום נכסי הקרן'!$C$42</f>
        <v>5.6914160842149472E-4</v>
      </c>
    </row>
    <row r="120" spans="2:21">
      <c r="B120" s="76" t="s">
        <v>468</v>
      </c>
      <c r="C120" s="73">
        <v>1191675</v>
      </c>
      <c r="D120" s="86" t="s">
        <v>121</v>
      </c>
      <c r="E120" s="86" t="s">
        <v>316</v>
      </c>
      <c r="F120" s="73" t="s">
        <v>330</v>
      </c>
      <c r="G120" s="86" t="s">
        <v>323</v>
      </c>
      <c r="H120" s="73" t="s">
        <v>437</v>
      </c>
      <c r="I120" s="73" t="s">
        <v>132</v>
      </c>
      <c r="J120" s="73"/>
      <c r="K120" s="83">
        <v>4.8000000000006029</v>
      </c>
      <c r="L120" s="86" t="s">
        <v>134</v>
      </c>
      <c r="M120" s="87">
        <v>3.3099999999999997E-2</v>
      </c>
      <c r="N120" s="87">
        <v>3.7000000000004016E-2</v>
      </c>
      <c r="O120" s="83">
        <v>39.617482000000003</v>
      </c>
      <c r="P120" s="85">
        <v>5018260</v>
      </c>
      <c r="Q120" s="73"/>
      <c r="R120" s="83">
        <v>1988.1082655760003</v>
      </c>
      <c r="S120" s="84">
        <v>2.8239704896999077E-3</v>
      </c>
      <c r="T120" s="84">
        <f t="shared" si="1"/>
        <v>3.9897914076715028E-3</v>
      </c>
      <c r="U120" s="84">
        <f>R120/'סכום נכסי הקרן'!$C$42</f>
        <v>8.1775745985214845E-4</v>
      </c>
    </row>
    <row r="121" spans="2:21">
      <c r="B121" s="76" t="s">
        <v>469</v>
      </c>
      <c r="C121" s="73">
        <v>2310266</v>
      </c>
      <c r="D121" s="86" t="s">
        <v>121</v>
      </c>
      <c r="E121" s="86" t="s">
        <v>316</v>
      </c>
      <c r="F121" s="73" t="s">
        <v>330</v>
      </c>
      <c r="G121" s="86" t="s">
        <v>323</v>
      </c>
      <c r="H121" s="73" t="s">
        <v>437</v>
      </c>
      <c r="I121" s="73" t="s">
        <v>132</v>
      </c>
      <c r="J121" s="73"/>
      <c r="K121" s="83">
        <v>0.55999999999969374</v>
      </c>
      <c r="L121" s="86" t="s">
        <v>134</v>
      </c>
      <c r="M121" s="87">
        <v>1.8200000000000001E-2</v>
      </c>
      <c r="N121" s="87">
        <v>2.3799999999992206E-2</v>
      </c>
      <c r="O121" s="83">
        <v>26.320547999999999</v>
      </c>
      <c r="P121" s="85">
        <v>5459095</v>
      </c>
      <c r="Q121" s="73"/>
      <c r="R121" s="83">
        <v>1436.8638254740001</v>
      </c>
      <c r="S121" s="84">
        <v>1.8521249736119906E-3</v>
      </c>
      <c r="T121" s="84">
        <f t="shared" si="1"/>
        <v>2.8835386101114828E-3</v>
      </c>
      <c r="U121" s="84">
        <f>R121/'סכום נכסי הקרן'!$C$42</f>
        <v>5.910171656233385E-4</v>
      </c>
    </row>
    <row r="122" spans="2:21">
      <c r="B122" s="76" t="s">
        <v>470</v>
      </c>
      <c r="C122" s="73">
        <v>2310290</v>
      </c>
      <c r="D122" s="86" t="s">
        <v>121</v>
      </c>
      <c r="E122" s="86" t="s">
        <v>316</v>
      </c>
      <c r="F122" s="73" t="s">
        <v>330</v>
      </c>
      <c r="G122" s="86" t="s">
        <v>323</v>
      </c>
      <c r="H122" s="73" t="s">
        <v>437</v>
      </c>
      <c r="I122" s="73" t="s">
        <v>132</v>
      </c>
      <c r="J122" s="73"/>
      <c r="K122" s="83">
        <v>1.7200000000001521</v>
      </c>
      <c r="L122" s="86" t="s">
        <v>134</v>
      </c>
      <c r="M122" s="87">
        <v>1.89E-2</v>
      </c>
      <c r="N122" s="87">
        <v>2.9600000000000216E-2</v>
      </c>
      <c r="O122" s="83">
        <v>69.586828999999994</v>
      </c>
      <c r="P122" s="85">
        <v>5299297</v>
      </c>
      <c r="Q122" s="73"/>
      <c r="R122" s="83">
        <v>3687.6128861019997</v>
      </c>
      <c r="S122" s="84">
        <v>3.1923492522249746E-3</v>
      </c>
      <c r="T122" s="84">
        <f t="shared" si="1"/>
        <v>7.4004049289166018E-3</v>
      </c>
      <c r="U122" s="84">
        <f>R122/'סכום נכסי הקרן'!$C$42</f>
        <v>1.5168051956079671E-3</v>
      </c>
    </row>
    <row r="123" spans="2:21">
      <c r="B123" s="76" t="s">
        <v>471</v>
      </c>
      <c r="C123" s="73">
        <v>1132927</v>
      </c>
      <c r="D123" s="86" t="s">
        <v>121</v>
      </c>
      <c r="E123" s="86" t="s">
        <v>316</v>
      </c>
      <c r="F123" s="73" t="s">
        <v>472</v>
      </c>
      <c r="G123" s="86" t="s">
        <v>340</v>
      </c>
      <c r="H123" s="73" t="s">
        <v>437</v>
      </c>
      <c r="I123" s="73" t="s">
        <v>132</v>
      </c>
      <c r="J123" s="73"/>
      <c r="K123" s="83">
        <v>1.2800000000015017</v>
      </c>
      <c r="L123" s="86" t="s">
        <v>134</v>
      </c>
      <c r="M123" s="87">
        <v>2.75E-2</v>
      </c>
      <c r="N123" s="87">
        <v>2.190000000002211E-2</v>
      </c>
      <c r="O123" s="83">
        <v>217640.41211400004</v>
      </c>
      <c r="P123" s="85">
        <v>110.14</v>
      </c>
      <c r="Q123" s="73"/>
      <c r="R123" s="83">
        <v>239.709157713</v>
      </c>
      <c r="S123" s="84">
        <v>7.871761540286555E-4</v>
      </c>
      <c r="T123" s="84">
        <f t="shared" si="1"/>
        <v>4.8105505839060158E-4</v>
      </c>
      <c r="U123" s="84">
        <f>R123/'סכום נכסי הקרן'!$C$42</f>
        <v>9.859822792793848E-5</v>
      </c>
    </row>
    <row r="124" spans="2:21">
      <c r="B124" s="76" t="s">
        <v>473</v>
      </c>
      <c r="C124" s="73">
        <v>1138973</v>
      </c>
      <c r="D124" s="86" t="s">
        <v>121</v>
      </c>
      <c r="E124" s="86" t="s">
        <v>316</v>
      </c>
      <c r="F124" s="73" t="s">
        <v>472</v>
      </c>
      <c r="G124" s="86" t="s">
        <v>340</v>
      </c>
      <c r="H124" s="73" t="s">
        <v>437</v>
      </c>
      <c r="I124" s="73" t="s">
        <v>132</v>
      </c>
      <c r="J124" s="73"/>
      <c r="K124" s="83">
        <v>4.3000000000005967</v>
      </c>
      <c r="L124" s="86" t="s">
        <v>134</v>
      </c>
      <c r="M124" s="87">
        <v>1.9599999999999999E-2</v>
      </c>
      <c r="N124" s="87">
        <v>2.9100000000003581E-2</v>
      </c>
      <c r="O124" s="83">
        <v>1574284.961318</v>
      </c>
      <c r="P124" s="85">
        <v>106.31</v>
      </c>
      <c r="Q124" s="73"/>
      <c r="R124" s="83">
        <v>1673.6224608400003</v>
      </c>
      <c r="S124" s="84">
        <v>1.4978332272634705E-3</v>
      </c>
      <c r="T124" s="84">
        <f t="shared" si="1"/>
        <v>3.3586724775327426E-3</v>
      </c>
      <c r="U124" s="84">
        <f>R124/'סכום נכסי הקרן'!$C$42</f>
        <v>6.8840177168696633E-4</v>
      </c>
    </row>
    <row r="125" spans="2:21">
      <c r="B125" s="76" t="s">
        <v>474</v>
      </c>
      <c r="C125" s="73">
        <v>1167147</v>
      </c>
      <c r="D125" s="86" t="s">
        <v>121</v>
      </c>
      <c r="E125" s="86" t="s">
        <v>316</v>
      </c>
      <c r="F125" s="73" t="s">
        <v>472</v>
      </c>
      <c r="G125" s="86" t="s">
        <v>340</v>
      </c>
      <c r="H125" s="73" t="s">
        <v>437</v>
      </c>
      <c r="I125" s="73" t="s">
        <v>132</v>
      </c>
      <c r="J125" s="73"/>
      <c r="K125" s="83">
        <v>6.540000000000207</v>
      </c>
      <c r="L125" s="86" t="s">
        <v>134</v>
      </c>
      <c r="M125" s="87">
        <v>1.5800000000000002E-2</v>
      </c>
      <c r="N125" s="87">
        <v>2.9600000000000806E-2</v>
      </c>
      <c r="O125" s="83">
        <v>3472950.6906650001</v>
      </c>
      <c r="P125" s="85">
        <v>99.8</v>
      </c>
      <c r="Q125" s="73"/>
      <c r="R125" s="83">
        <v>3466.0047835320001</v>
      </c>
      <c r="S125" s="84">
        <v>2.9249599968478707E-3</v>
      </c>
      <c r="T125" s="84">
        <f t="shared" si="1"/>
        <v>6.9556755754837264E-3</v>
      </c>
      <c r="U125" s="84">
        <f>R125/'סכום נכסי הקרן'!$C$42</f>
        <v>1.4256523735116347E-3</v>
      </c>
    </row>
    <row r="126" spans="2:21">
      <c r="B126" s="76" t="s">
        <v>475</v>
      </c>
      <c r="C126" s="73">
        <v>1135417</v>
      </c>
      <c r="D126" s="86" t="s">
        <v>121</v>
      </c>
      <c r="E126" s="86" t="s">
        <v>316</v>
      </c>
      <c r="F126" s="73" t="s">
        <v>476</v>
      </c>
      <c r="G126" s="86" t="s">
        <v>456</v>
      </c>
      <c r="H126" s="73" t="s">
        <v>437</v>
      </c>
      <c r="I126" s="73" t="s">
        <v>132</v>
      </c>
      <c r="J126" s="73"/>
      <c r="K126" s="83">
        <v>3.4399999999979163</v>
      </c>
      <c r="L126" s="86" t="s">
        <v>134</v>
      </c>
      <c r="M126" s="87">
        <v>2.2499999999999999E-2</v>
      </c>
      <c r="N126" s="87">
        <v>2.3399999999986348E-2</v>
      </c>
      <c r="O126" s="83">
        <v>500934.40798799996</v>
      </c>
      <c r="P126" s="85">
        <v>111.13</v>
      </c>
      <c r="Q126" s="73"/>
      <c r="R126" s="83">
        <v>556.68839021400004</v>
      </c>
      <c r="S126" s="84">
        <v>1.2244308281510333E-3</v>
      </c>
      <c r="T126" s="84">
        <f t="shared" si="1"/>
        <v>1.1171778692760492E-3</v>
      </c>
      <c r="U126" s="84">
        <f>R126/'סכום נכסי הקרן'!$C$42</f>
        <v>2.2897952379806138E-4</v>
      </c>
    </row>
    <row r="127" spans="2:21">
      <c r="B127" s="76" t="s">
        <v>477</v>
      </c>
      <c r="C127" s="73">
        <v>1140607</v>
      </c>
      <c r="D127" s="86" t="s">
        <v>121</v>
      </c>
      <c r="E127" s="86" t="s">
        <v>316</v>
      </c>
      <c r="F127" s="73" t="s">
        <v>418</v>
      </c>
      <c r="G127" s="86" t="s">
        <v>340</v>
      </c>
      <c r="H127" s="73" t="s">
        <v>434</v>
      </c>
      <c r="I127" s="73" t="s">
        <v>320</v>
      </c>
      <c r="J127" s="73"/>
      <c r="K127" s="83">
        <v>2.6400000000000223</v>
      </c>
      <c r="L127" s="86" t="s">
        <v>134</v>
      </c>
      <c r="M127" s="87">
        <v>2.1499999999999998E-2</v>
      </c>
      <c r="N127" s="87">
        <v>3.6099999999998834E-2</v>
      </c>
      <c r="O127" s="83">
        <v>4952467.5566819999</v>
      </c>
      <c r="P127" s="85">
        <v>107.2</v>
      </c>
      <c r="Q127" s="73"/>
      <c r="R127" s="83">
        <v>5309.0452653419998</v>
      </c>
      <c r="S127" s="84">
        <v>2.5250953840607287E-3</v>
      </c>
      <c r="T127" s="84">
        <f t="shared" si="1"/>
        <v>1.0654340887448439E-2</v>
      </c>
      <c r="U127" s="84">
        <f>R127/'סכום נכסי הקרן'!$C$42</f>
        <v>2.183739912759889E-3</v>
      </c>
    </row>
    <row r="128" spans="2:21">
      <c r="B128" s="76" t="s">
        <v>478</v>
      </c>
      <c r="C128" s="73">
        <v>1174556</v>
      </c>
      <c r="D128" s="86" t="s">
        <v>121</v>
      </c>
      <c r="E128" s="86" t="s">
        <v>316</v>
      </c>
      <c r="F128" s="73" t="s">
        <v>418</v>
      </c>
      <c r="G128" s="86" t="s">
        <v>340</v>
      </c>
      <c r="H128" s="73" t="s">
        <v>434</v>
      </c>
      <c r="I128" s="73" t="s">
        <v>320</v>
      </c>
      <c r="J128" s="73"/>
      <c r="K128" s="83">
        <v>7.6499999999986326</v>
      </c>
      <c r="L128" s="86" t="s">
        <v>134</v>
      </c>
      <c r="M128" s="87">
        <v>1.15E-2</v>
      </c>
      <c r="N128" s="87">
        <v>3.6699999999994667E-2</v>
      </c>
      <c r="O128" s="83">
        <v>2471505.1741070002</v>
      </c>
      <c r="P128" s="85">
        <v>90.26</v>
      </c>
      <c r="Q128" s="73"/>
      <c r="R128" s="83">
        <v>2230.7805021569998</v>
      </c>
      <c r="S128" s="84">
        <v>5.3756177564384805E-3</v>
      </c>
      <c r="T128" s="84">
        <f t="shared" si="1"/>
        <v>4.476792855809833E-3</v>
      </c>
      <c r="U128" s="84">
        <f>R128/'סכום נכסי הקרן'!$C$42</f>
        <v>9.175744744479925E-4</v>
      </c>
    </row>
    <row r="129" spans="2:21">
      <c r="B129" s="76" t="s">
        <v>479</v>
      </c>
      <c r="C129" s="73">
        <v>1158732</v>
      </c>
      <c r="D129" s="86" t="s">
        <v>121</v>
      </c>
      <c r="E129" s="86" t="s">
        <v>316</v>
      </c>
      <c r="F129" s="73" t="s">
        <v>480</v>
      </c>
      <c r="G129" s="86" t="s">
        <v>130</v>
      </c>
      <c r="H129" s="73" t="s">
        <v>481</v>
      </c>
      <c r="I129" s="73" t="s">
        <v>320</v>
      </c>
      <c r="J129" s="73"/>
      <c r="K129" s="83">
        <v>1.8700000000050818</v>
      </c>
      <c r="L129" s="86" t="s">
        <v>134</v>
      </c>
      <c r="M129" s="87">
        <v>1.8500000000000003E-2</v>
      </c>
      <c r="N129" s="87">
        <v>3.6100000000152455E-2</v>
      </c>
      <c r="O129" s="83">
        <v>64107.994327</v>
      </c>
      <c r="P129" s="85">
        <v>104.36</v>
      </c>
      <c r="Q129" s="73"/>
      <c r="R129" s="83">
        <v>66.903102017999998</v>
      </c>
      <c r="S129" s="84">
        <v>7.2421699522979232E-5</v>
      </c>
      <c r="T129" s="84">
        <f t="shared" si="1"/>
        <v>1.3426302088264332E-4</v>
      </c>
      <c r="U129" s="84">
        <f>R129/'סכום נכסי הקרן'!$C$42</f>
        <v>2.7518878981481398E-5</v>
      </c>
    </row>
    <row r="130" spans="2:21">
      <c r="B130" s="76" t="s">
        <v>482</v>
      </c>
      <c r="C130" s="73">
        <v>1191824</v>
      </c>
      <c r="D130" s="86" t="s">
        <v>121</v>
      </c>
      <c r="E130" s="86" t="s">
        <v>316</v>
      </c>
      <c r="F130" s="73" t="s">
        <v>480</v>
      </c>
      <c r="G130" s="86" t="s">
        <v>130</v>
      </c>
      <c r="H130" s="73" t="s">
        <v>481</v>
      </c>
      <c r="I130" s="73" t="s">
        <v>320</v>
      </c>
      <c r="J130" s="73"/>
      <c r="K130" s="83">
        <v>2.6000000000007284</v>
      </c>
      <c r="L130" s="86" t="s">
        <v>134</v>
      </c>
      <c r="M130" s="87">
        <v>3.2000000000000001E-2</v>
      </c>
      <c r="N130" s="87">
        <v>3.5400000000011408E-2</v>
      </c>
      <c r="O130" s="83">
        <v>1635741.6635089999</v>
      </c>
      <c r="P130" s="85">
        <v>100.8</v>
      </c>
      <c r="Q130" s="73"/>
      <c r="R130" s="83">
        <v>1648.8275512779999</v>
      </c>
      <c r="S130" s="84">
        <v>6.0223911619932983E-3</v>
      </c>
      <c r="T130" s="84">
        <f t="shared" si="1"/>
        <v>3.3089133578523061E-3</v>
      </c>
      <c r="U130" s="84">
        <f>R130/'סכום נכסי הקרן'!$C$42</f>
        <v>6.7820302013416262E-4</v>
      </c>
    </row>
    <row r="131" spans="2:21">
      <c r="B131" s="76" t="s">
        <v>483</v>
      </c>
      <c r="C131" s="73">
        <v>1155357</v>
      </c>
      <c r="D131" s="86" t="s">
        <v>121</v>
      </c>
      <c r="E131" s="86" t="s">
        <v>316</v>
      </c>
      <c r="F131" s="73" t="s">
        <v>484</v>
      </c>
      <c r="G131" s="86" t="s">
        <v>130</v>
      </c>
      <c r="H131" s="73" t="s">
        <v>481</v>
      </c>
      <c r="I131" s="73" t="s">
        <v>320</v>
      </c>
      <c r="J131" s="73"/>
      <c r="K131" s="83">
        <v>1</v>
      </c>
      <c r="L131" s="86" t="s">
        <v>134</v>
      </c>
      <c r="M131" s="87">
        <v>3.15E-2</v>
      </c>
      <c r="N131" s="87">
        <v>3.0399999999983329E-2</v>
      </c>
      <c r="O131" s="83">
        <v>793275.00373700005</v>
      </c>
      <c r="P131" s="85">
        <v>108.89</v>
      </c>
      <c r="Q131" s="73"/>
      <c r="R131" s="83">
        <v>863.79712083599998</v>
      </c>
      <c r="S131" s="84">
        <v>5.8504139538871373E-3</v>
      </c>
      <c r="T131" s="84">
        <f t="shared" si="1"/>
        <v>1.7334922802528378E-3</v>
      </c>
      <c r="U131" s="84">
        <f>R131/'סכום נכסי הקרן'!$C$42</f>
        <v>3.5530084130392834E-4</v>
      </c>
    </row>
    <row r="132" spans="2:21">
      <c r="B132" s="76" t="s">
        <v>485</v>
      </c>
      <c r="C132" s="73">
        <v>1184779</v>
      </c>
      <c r="D132" s="86" t="s">
        <v>121</v>
      </c>
      <c r="E132" s="86" t="s">
        <v>316</v>
      </c>
      <c r="F132" s="73" t="s">
        <v>484</v>
      </c>
      <c r="G132" s="86" t="s">
        <v>130</v>
      </c>
      <c r="H132" s="73" t="s">
        <v>481</v>
      </c>
      <c r="I132" s="73" t="s">
        <v>320</v>
      </c>
      <c r="J132" s="73"/>
      <c r="K132" s="83">
        <v>2.6499999999998192</v>
      </c>
      <c r="L132" s="86" t="s">
        <v>134</v>
      </c>
      <c r="M132" s="87">
        <v>0.01</v>
      </c>
      <c r="N132" s="87">
        <v>3.9100000000000183E-2</v>
      </c>
      <c r="O132" s="83">
        <v>2248248.0196420001</v>
      </c>
      <c r="P132" s="85">
        <v>98.34</v>
      </c>
      <c r="Q132" s="73"/>
      <c r="R132" s="83">
        <v>2210.9271387559997</v>
      </c>
      <c r="S132" s="84">
        <v>4.8706601521740075E-3</v>
      </c>
      <c r="T132" s="84">
        <f t="shared" si="1"/>
        <v>4.4369505695107314E-3</v>
      </c>
      <c r="U132" s="84">
        <f>R132/'סכום נכסי הקרן'!$C$42</f>
        <v>9.0940830145558771E-4</v>
      </c>
    </row>
    <row r="133" spans="2:21">
      <c r="B133" s="76" t="s">
        <v>486</v>
      </c>
      <c r="C133" s="73">
        <v>1192442</v>
      </c>
      <c r="D133" s="86" t="s">
        <v>121</v>
      </c>
      <c r="E133" s="86" t="s">
        <v>316</v>
      </c>
      <c r="F133" s="73" t="s">
        <v>484</v>
      </c>
      <c r="G133" s="86" t="s">
        <v>130</v>
      </c>
      <c r="H133" s="73" t="s">
        <v>481</v>
      </c>
      <c r="I133" s="73" t="s">
        <v>320</v>
      </c>
      <c r="J133" s="73"/>
      <c r="K133" s="83">
        <v>3.6999999999992572</v>
      </c>
      <c r="L133" s="86" t="s">
        <v>134</v>
      </c>
      <c r="M133" s="87">
        <v>3.2300000000000002E-2</v>
      </c>
      <c r="N133" s="87">
        <v>3.9799999999997032E-2</v>
      </c>
      <c r="O133" s="83">
        <v>1087050.4835999999</v>
      </c>
      <c r="P133" s="85">
        <v>99.12</v>
      </c>
      <c r="Q133" s="73"/>
      <c r="R133" s="83">
        <v>1077.4844327339999</v>
      </c>
      <c r="S133" s="84">
        <v>4.2629430729411765E-3</v>
      </c>
      <c r="T133" s="84">
        <f t="shared" si="1"/>
        <v>2.162325968891043E-3</v>
      </c>
      <c r="U133" s="84">
        <f>R133/'סכום נכסי הקרן'!$C$42</f>
        <v>4.4319564884838308E-4</v>
      </c>
    </row>
    <row r="134" spans="2:21">
      <c r="B134" s="76" t="s">
        <v>487</v>
      </c>
      <c r="C134" s="73">
        <v>1139849</v>
      </c>
      <c r="D134" s="86" t="s">
        <v>121</v>
      </c>
      <c r="E134" s="86" t="s">
        <v>316</v>
      </c>
      <c r="F134" s="73" t="s">
        <v>488</v>
      </c>
      <c r="G134" s="86" t="s">
        <v>340</v>
      </c>
      <c r="H134" s="73" t="s">
        <v>489</v>
      </c>
      <c r="I134" s="73" t="s">
        <v>132</v>
      </c>
      <c r="J134" s="73"/>
      <c r="K134" s="83">
        <v>2.4600000000008597</v>
      </c>
      <c r="L134" s="86" t="s">
        <v>134</v>
      </c>
      <c r="M134" s="87">
        <v>2.5000000000000001E-2</v>
      </c>
      <c r="N134" s="87">
        <v>3.3200000000006454E-2</v>
      </c>
      <c r="O134" s="83">
        <v>855110.05091100011</v>
      </c>
      <c r="P134" s="85">
        <v>108.84</v>
      </c>
      <c r="Q134" s="73"/>
      <c r="R134" s="83">
        <v>930.70180176999997</v>
      </c>
      <c r="S134" s="84">
        <v>2.4041960730377468E-3</v>
      </c>
      <c r="T134" s="84">
        <f t="shared" si="1"/>
        <v>1.8677584697483777E-3</v>
      </c>
      <c r="U134" s="84">
        <f>R134/'סכום נכסי הקרן'!$C$42</f>
        <v>3.8282036973210227E-4</v>
      </c>
    </row>
    <row r="135" spans="2:21">
      <c r="B135" s="76" t="s">
        <v>490</v>
      </c>
      <c r="C135" s="73">
        <v>1142629</v>
      </c>
      <c r="D135" s="86" t="s">
        <v>121</v>
      </c>
      <c r="E135" s="86" t="s">
        <v>316</v>
      </c>
      <c r="F135" s="73" t="s">
        <v>488</v>
      </c>
      <c r="G135" s="86" t="s">
        <v>340</v>
      </c>
      <c r="H135" s="73" t="s">
        <v>489</v>
      </c>
      <c r="I135" s="73" t="s">
        <v>132</v>
      </c>
      <c r="J135" s="73"/>
      <c r="K135" s="83">
        <v>5.4200000000001101</v>
      </c>
      <c r="L135" s="86" t="s">
        <v>134</v>
      </c>
      <c r="M135" s="87">
        <v>1.9E-2</v>
      </c>
      <c r="N135" s="87">
        <v>3.8599999999999642E-2</v>
      </c>
      <c r="O135" s="83">
        <v>1102156.581244</v>
      </c>
      <c r="P135" s="85">
        <v>99.2</v>
      </c>
      <c r="Q135" s="73"/>
      <c r="R135" s="83">
        <v>1093.339358814</v>
      </c>
      <c r="S135" s="84">
        <v>3.6672640482425731E-3</v>
      </c>
      <c r="T135" s="84">
        <f t="shared" si="1"/>
        <v>2.1941440790707338E-3</v>
      </c>
      <c r="U135" s="84">
        <f>R135/'סכום נכסי הקרן'!$C$42</f>
        <v>4.4971716696780398E-4</v>
      </c>
    </row>
    <row r="136" spans="2:21">
      <c r="B136" s="76" t="s">
        <v>491</v>
      </c>
      <c r="C136" s="73">
        <v>1183151</v>
      </c>
      <c r="D136" s="86" t="s">
        <v>121</v>
      </c>
      <c r="E136" s="86" t="s">
        <v>316</v>
      </c>
      <c r="F136" s="73" t="s">
        <v>488</v>
      </c>
      <c r="G136" s="86" t="s">
        <v>340</v>
      </c>
      <c r="H136" s="73" t="s">
        <v>489</v>
      </c>
      <c r="I136" s="73" t="s">
        <v>132</v>
      </c>
      <c r="J136" s="73"/>
      <c r="K136" s="83">
        <v>7.1900000000008166</v>
      </c>
      <c r="L136" s="86" t="s">
        <v>134</v>
      </c>
      <c r="M136" s="87">
        <v>3.9000000000000003E-3</v>
      </c>
      <c r="N136" s="87">
        <v>4.1900000000008167E-2</v>
      </c>
      <c r="O136" s="83">
        <v>1141569.9826519999</v>
      </c>
      <c r="P136" s="85">
        <v>80.430000000000007</v>
      </c>
      <c r="Q136" s="73"/>
      <c r="R136" s="83">
        <v>918.16470017500001</v>
      </c>
      <c r="S136" s="84">
        <v>4.8577446070297865E-3</v>
      </c>
      <c r="T136" s="84">
        <f t="shared" si="1"/>
        <v>1.8425986627665667E-3</v>
      </c>
      <c r="U136" s="84">
        <f>R136/'סכום נכסי הקרן'!$C$42</f>
        <v>3.776635538122886E-4</v>
      </c>
    </row>
    <row r="137" spans="2:21">
      <c r="B137" s="76" t="s">
        <v>492</v>
      </c>
      <c r="C137" s="73">
        <v>1177526</v>
      </c>
      <c r="D137" s="86" t="s">
        <v>121</v>
      </c>
      <c r="E137" s="86" t="s">
        <v>316</v>
      </c>
      <c r="F137" s="73" t="s">
        <v>493</v>
      </c>
      <c r="G137" s="86" t="s">
        <v>494</v>
      </c>
      <c r="H137" s="73" t="s">
        <v>481</v>
      </c>
      <c r="I137" s="73" t="s">
        <v>320</v>
      </c>
      <c r="J137" s="73"/>
      <c r="K137" s="83">
        <v>4.5000000000007692</v>
      </c>
      <c r="L137" s="86" t="s">
        <v>134</v>
      </c>
      <c r="M137" s="87">
        <v>7.4999999999999997E-3</v>
      </c>
      <c r="N137" s="87">
        <v>4.5300000000002012E-2</v>
      </c>
      <c r="O137" s="83">
        <v>714981.77279599989</v>
      </c>
      <c r="P137" s="85">
        <v>90.85</v>
      </c>
      <c r="Q137" s="73"/>
      <c r="R137" s="83">
        <v>649.56095567900002</v>
      </c>
      <c r="S137" s="84">
        <v>1.3604344611514705E-3</v>
      </c>
      <c r="T137" s="84">
        <f t="shared" si="1"/>
        <v>1.3035571375063493E-3</v>
      </c>
      <c r="U137" s="84">
        <f>R137/'סכום נכסי הקרן'!$C$42</f>
        <v>2.6718027701640141E-4</v>
      </c>
    </row>
    <row r="138" spans="2:21">
      <c r="B138" s="76" t="s">
        <v>495</v>
      </c>
      <c r="C138" s="73">
        <v>1184555</v>
      </c>
      <c r="D138" s="86" t="s">
        <v>121</v>
      </c>
      <c r="E138" s="86" t="s">
        <v>316</v>
      </c>
      <c r="F138" s="73" t="s">
        <v>493</v>
      </c>
      <c r="G138" s="86" t="s">
        <v>494</v>
      </c>
      <c r="H138" s="73" t="s">
        <v>481</v>
      </c>
      <c r="I138" s="73" t="s">
        <v>320</v>
      </c>
      <c r="J138" s="73"/>
      <c r="K138" s="83">
        <v>5.5499999999996517</v>
      </c>
      <c r="L138" s="86" t="s">
        <v>134</v>
      </c>
      <c r="M138" s="87">
        <v>7.4999999999999997E-3</v>
      </c>
      <c r="N138" s="87">
        <v>4.5699999999998291E-2</v>
      </c>
      <c r="O138" s="83">
        <v>3675600.440593</v>
      </c>
      <c r="P138" s="85">
        <v>85.68</v>
      </c>
      <c r="Q138" s="73"/>
      <c r="R138" s="83">
        <v>3149.254464522</v>
      </c>
      <c r="S138" s="84">
        <v>4.2357387714711111E-3</v>
      </c>
      <c r="T138" s="84">
        <f t="shared" si="1"/>
        <v>6.320012154610033E-3</v>
      </c>
      <c r="U138" s="84">
        <f>R138/'סכום נכסי הקרן'!$C$42</f>
        <v>1.2953652353481957E-3</v>
      </c>
    </row>
    <row r="139" spans="2:21">
      <c r="B139" s="76" t="s">
        <v>496</v>
      </c>
      <c r="C139" s="73">
        <v>1130632</v>
      </c>
      <c r="D139" s="86" t="s">
        <v>121</v>
      </c>
      <c r="E139" s="86" t="s">
        <v>316</v>
      </c>
      <c r="F139" s="73" t="s">
        <v>466</v>
      </c>
      <c r="G139" s="86" t="s">
        <v>340</v>
      </c>
      <c r="H139" s="73" t="s">
        <v>481</v>
      </c>
      <c r="I139" s="73" t="s">
        <v>320</v>
      </c>
      <c r="J139" s="73"/>
      <c r="K139" s="83">
        <v>1.0800000000365637</v>
      </c>
      <c r="L139" s="86" t="s">
        <v>134</v>
      </c>
      <c r="M139" s="87">
        <v>3.4500000000000003E-2</v>
      </c>
      <c r="N139" s="87">
        <v>2.1200000000963951E-2</v>
      </c>
      <c r="O139" s="83">
        <v>10786.836960000001</v>
      </c>
      <c r="P139" s="85">
        <v>111.56</v>
      </c>
      <c r="Q139" s="73"/>
      <c r="R139" s="83">
        <v>12.033795507000001</v>
      </c>
      <c r="S139" s="84">
        <v>8.3463497012442145E-5</v>
      </c>
      <c r="T139" s="84">
        <f t="shared" si="1"/>
        <v>2.4149758213290393E-5</v>
      </c>
      <c r="U139" s="84">
        <f>R139/'סכום נכסי הקרן'!$C$42</f>
        <v>4.9497938399916238E-6</v>
      </c>
    </row>
    <row r="140" spans="2:21">
      <c r="B140" s="76" t="s">
        <v>497</v>
      </c>
      <c r="C140" s="73">
        <v>1138668</v>
      </c>
      <c r="D140" s="86" t="s">
        <v>121</v>
      </c>
      <c r="E140" s="86" t="s">
        <v>316</v>
      </c>
      <c r="F140" s="73" t="s">
        <v>466</v>
      </c>
      <c r="G140" s="86" t="s">
        <v>340</v>
      </c>
      <c r="H140" s="73" t="s">
        <v>481</v>
      </c>
      <c r="I140" s="73" t="s">
        <v>320</v>
      </c>
      <c r="J140" s="73"/>
      <c r="K140" s="83">
        <v>1.9400000000135951</v>
      </c>
      <c r="L140" s="86" t="s">
        <v>134</v>
      </c>
      <c r="M140" s="87">
        <v>2.0499999999999997E-2</v>
      </c>
      <c r="N140" s="87">
        <v>4.2300000000186931E-2</v>
      </c>
      <c r="O140" s="83">
        <v>22103.555698</v>
      </c>
      <c r="P140" s="85">
        <v>106.49</v>
      </c>
      <c r="Q140" s="73"/>
      <c r="R140" s="83">
        <v>23.538076971999999</v>
      </c>
      <c r="S140" s="84">
        <v>5.2711666487173763E-5</v>
      </c>
      <c r="T140" s="84">
        <f t="shared" ref="T140:T202" si="2">IFERROR(R140/$R$11,0)</f>
        <v>4.7236872801183994E-5</v>
      </c>
      <c r="U140" s="84">
        <f>R140/'סכום נכסי הקרן'!$C$42</f>
        <v>9.6817856289382501E-6</v>
      </c>
    </row>
    <row r="141" spans="2:21">
      <c r="B141" s="76" t="s">
        <v>498</v>
      </c>
      <c r="C141" s="73">
        <v>1141696</v>
      </c>
      <c r="D141" s="86" t="s">
        <v>121</v>
      </c>
      <c r="E141" s="86" t="s">
        <v>316</v>
      </c>
      <c r="F141" s="73" t="s">
        <v>466</v>
      </c>
      <c r="G141" s="86" t="s">
        <v>340</v>
      </c>
      <c r="H141" s="73" t="s">
        <v>481</v>
      </c>
      <c r="I141" s="73" t="s">
        <v>320</v>
      </c>
      <c r="J141" s="73"/>
      <c r="K141" s="83">
        <v>2.6700000000010693</v>
      </c>
      <c r="L141" s="86" t="s">
        <v>134</v>
      </c>
      <c r="M141" s="87">
        <v>2.0499999999999997E-2</v>
      </c>
      <c r="N141" s="87">
        <v>4.3800000000017131E-2</v>
      </c>
      <c r="O141" s="83">
        <v>1088138.6245619999</v>
      </c>
      <c r="P141" s="85">
        <v>104.09</v>
      </c>
      <c r="Q141" s="73"/>
      <c r="R141" s="83">
        <v>1132.6434979369999</v>
      </c>
      <c r="S141" s="84">
        <v>1.4203831669054746E-3</v>
      </c>
      <c r="T141" s="84">
        <f t="shared" si="2"/>
        <v>2.2730207274274253E-3</v>
      </c>
      <c r="U141" s="84">
        <f>R141/'סכום נכסי הקרן'!$C$42</f>
        <v>4.6588391881297465E-4</v>
      </c>
    </row>
    <row r="142" spans="2:21">
      <c r="B142" s="76" t="s">
        <v>499</v>
      </c>
      <c r="C142" s="73">
        <v>1165141</v>
      </c>
      <c r="D142" s="86" t="s">
        <v>121</v>
      </c>
      <c r="E142" s="86" t="s">
        <v>316</v>
      </c>
      <c r="F142" s="73" t="s">
        <v>466</v>
      </c>
      <c r="G142" s="86" t="s">
        <v>340</v>
      </c>
      <c r="H142" s="73" t="s">
        <v>481</v>
      </c>
      <c r="I142" s="73" t="s">
        <v>320</v>
      </c>
      <c r="J142" s="73"/>
      <c r="K142" s="83">
        <v>5.7399999999996734</v>
      </c>
      <c r="L142" s="86" t="s">
        <v>134</v>
      </c>
      <c r="M142" s="87">
        <v>8.3999999999999995E-3</v>
      </c>
      <c r="N142" s="87">
        <v>4.5500000000002733E-2</v>
      </c>
      <c r="O142" s="83">
        <v>1037214.955322</v>
      </c>
      <c r="P142" s="85">
        <v>88.4</v>
      </c>
      <c r="Q142" s="73"/>
      <c r="R142" s="83">
        <v>916.74370484499991</v>
      </c>
      <c r="S142" s="84">
        <v>1.5315118419241512E-3</v>
      </c>
      <c r="T142" s="84">
        <f t="shared" si="2"/>
        <v>1.8397469694980749E-3</v>
      </c>
      <c r="U142" s="84">
        <f>R142/'סכום נכסי הקרן'!$C$42</f>
        <v>3.7707906374620764E-4</v>
      </c>
    </row>
    <row r="143" spans="2:21">
      <c r="B143" s="76" t="s">
        <v>500</v>
      </c>
      <c r="C143" s="73">
        <v>1178367</v>
      </c>
      <c r="D143" s="86" t="s">
        <v>121</v>
      </c>
      <c r="E143" s="86" t="s">
        <v>316</v>
      </c>
      <c r="F143" s="73" t="s">
        <v>466</v>
      </c>
      <c r="G143" s="86" t="s">
        <v>340</v>
      </c>
      <c r="H143" s="73" t="s">
        <v>481</v>
      </c>
      <c r="I143" s="73" t="s">
        <v>320</v>
      </c>
      <c r="J143" s="73"/>
      <c r="K143" s="83">
        <v>6.5399999999919531</v>
      </c>
      <c r="L143" s="86" t="s">
        <v>134</v>
      </c>
      <c r="M143" s="87">
        <v>5.0000000000000001E-3</v>
      </c>
      <c r="N143" s="87">
        <v>3.7899999999973615E-2</v>
      </c>
      <c r="O143" s="83">
        <v>266756.46452199999</v>
      </c>
      <c r="P143" s="85">
        <v>86.66</v>
      </c>
      <c r="Q143" s="73"/>
      <c r="R143" s="83">
        <v>231.171160359</v>
      </c>
      <c r="S143" s="84">
        <v>1.4809042347116652E-3</v>
      </c>
      <c r="T143" s="84">
        <f t="shared" si="2"/>
        <v>4.6392076592195584E-4</v>
      </c>
      <c r="U143" s="84">
        <f>R143/'סכום נכסי הקרן'!$C$42</f>
        <v>9.5086341201584284E-5</v>
      </c>
    </row>
    <row r="144" spans="2:21">
      <c r="B144" s="76" t="s">
        <v>501</v>
      </c>
      <c r="C144" s="73">
        <v>1178375</v>
      </c>
      <c r="D144" s="86" t="s">
        <v>121</v>
      </c>
      <c r="E144" s="86" t="s">
        <v>316</v>
      </c>
      <c r="F144" s="73" t="s">
        <v>466</v>
      </c>
      <c r="G144" s="86" t="s">
        <v>340</v>
      </c>
      <c r="H144" s="73" t="s">
        <v>481</v>
      </c>
      <c r="I144" s="73" t="s">
        <v>320</v>
      </c>
      <c r="J144" s="73"/>
      <c r="K144" s="83">
        <v>6.3900000000017592</v>
      </c>
      <c r="L144" s="86" t="s">
        <v>134</v>
      </c>
      <c r="M144" s="87">
        <v>9.7000000000000003E-3</v>
      </c>
      <c r="N144" s="87">
        <v>4.5200000000013604E-2</v>
      </c>
      <c r="O144" s="83">
        <v>789358.148331</v>
      </c>
      <c r="P144" s="85">
        <v>85.7</v>
      </c>
      <c r="Q144" s="73"/>
      <c r="R144" s="83">
        <v>676.47997877900002</v>
      </c>
      <c r="S144" s="84">
        <v>1.8926966982896131E-3</v>
      </c>
      <c r="T144" s="84">
        <f t="shared" si="2"/>
        <v>1.3575789877883178E-3</v>
      </c>
      <c r="U144" s="84">
        <f>R144/'סכום נכסי הקרן'!$C$42</f>
        <v>2.7825272831752786E-4</v>
      </c>
    </row>
    <row r="145" spans="2:21">
      <c r="B145" s="76" t="s">
        <v>502</v>
      </c>
      <c r="C145" s="73">
        <v>1171214</v>
      </c>
      <c r="D145" s="86" t="s">
        <v>121</v>
      </c>
      <c r="E145" s="86" t="s">
        <v>316</v>
      </c>
      <c r="F145" s="73" t="s">
        <v>503</v>
      </c>
      <c r="G145" s="86" t="s">
        <v>504</v>
      </c>
      <c r="H145" s="73" t="s">
        <v>489</v>
      </c>
      <c r="I145" s="73" t="s">
        <v>132</v>
      </c>
      <c r="J145" s="73"/>
      <c r="K145" s="83">
        <v>1.5299999999998708</v>
      </c>
      <c r="L145" s="86" t="s">
        <v>134</v>
      </c>
      <c r="M145" s="87">
        <v>1.8500000000000003E-2</v>
      </c>
      <c r="N145" s="87">
        <v>3.7500000000000006E-2</v>
      </c>
      <c r="O145" s="83">
        <v>1744545.7252750001</v>
      </c>
      <c r="P145" s="85">
        <v>106.43</v>
      </c>
      <c r="Q145" s="73"/>
      <c r="R145" s="83">
        <v>1856.720073708</v>
      </c>
      <c r="S145" s="84">
        <v>2.4896473987826807E-3</v>
      </c>
      <c r="T145" s="84">
        <f t="shared" si="2"/>
        <v>3.7261179005184265E-3</v>
      </c>
      <c r="U145" s="84">
        <f>R145/'סכום נכסי הקרן'!$C$42</f>
        <v>7.6371428931816662E-4</v>
      </c>
    </row>
    <row r="146" spans="2:21">
      <c r="B146" s="76" t="s">
        <v>505</v>
      </c>
      <c r="C146" s="73">
        <v>1175660</v>
      </c>
      <c r="D146" s="86" t="s">
        <v>121</v>
      </c>
      <c r="E146" s="86" t="s">
        <v>316</v>
      </c>
      <c r="F146" s="73" t="s">
        <v>503</v>
      </c>
      <c r="G146" s="86" t="s">
        <v>504</v>
      </c>
      <c r="H146" s="73" t="s">
        <v>489</v>
      </c>
      <c r="I146" s="73" t="s">
        <v>132</v>
      </c>
      <c r="J146" s="73"/>
      <c r="K146" s="83">
        <v>1.3799999999999319</v>
      </c>
      <c r="L146" s="86" t="s">
        <v>134</v>
      </c>
      <c r="M146" s="87">
        <v>0.01</v>
      </c>
      <c r="N146" s="87">
        <v>4.5200000000002946E-2</v>
      </c>
      <c r="O146" s="83">
        <v>1712105.0747819999</v>
      </c>
      <c r="P146" s="85">
        <v>103.05</v>
      </c>
      <c r="Q146" s="73"/>
      <c r="R146" s="83">
        <v>1764.324165924</v>
      </c>
      <c r="S146" s="84">
        <v>1.7997829254220101E-3</v>
      </c>
      <c r="T146" s="84">
        <f t="shared" si="2"/>
        <v>3.5406952022863421E-3</v>
      </c>
      <c r="U146" s="84">
        <f>R146/'סכום נכסי הקרן'!$C$42</f>
        <v>7.2570959703935529E-4</v>
      </c>
    </row>
    <row r="147" spans="2:21">
      <c r="B147" s="76" t="s">
        <v>506</v>
      </c>
      <c r="C147" s="73">
        <v>1182831</v>
      </c>
      <c r="D147" s="86" t="s">
        <v>121</v>
      </c>
      <c r="E147" s="86" t="s">
        <v>316</v>
      </c>
      <c r="F147" s="73" t="s">
        <v>503</v>
      </c>
      <c r="G147" s="86" t="s">
        <v>504</v>
      </c>
      <c r="H147" s="73" t="s">
        <v>489</v>
      </c>
      <c r="I147" s="73" t="s">
        <v>132</v>
      </c>
      <c r="J147" s="73"/>
      <c r="K147" s="83">
        <v>4.3699999999995454</v>
      </c>
      <c r="L147" s="86" t="s">
        <v>134</v>
      </c>
      <c r="M147" s="87">
        <v>0.01</v>
      </c>
      <c r="N147" s="87">
        <v>5.189999999999545E-2</v>
      </c>
      <c r="O147" s="83">
        <v>3710738.0253869998</v>
      </c>
      <c r="P147" s="85">
        <v>88.87</v>
      </c>
      <c r="Q147" s="73"/>
      <c r="R147" s="83">
        <v>3297.7328582499999</v>
      </c>
      <c r="S147" s="84">
        <v>3.1339157586765176E-3</v>
      </c>
      <c r="T147" s="84">
        <f t="shared" si="2"/>
        <v>6.6179827580113574E-3</v>
      </c>
      <c r="U147" s="84">
        <f>R147/'סכום נכסי הקרן'!$C$42</f>
        <v>1.3564380230833035E-3</v>
      </c>
    </row>
    <row r="148" spans="2:21">
      <c r="B148" s="76" t="s">
        <v>507</v>
      </c>
      <c r="C148" s="73">
        <v>1191659</v>
      </c>
      <c r="D148" s="86" t="s">
        <v>121</v>
      </c>
      <c r="E148" s="86" t="s">
        <v>316</v>
      </c>
      <c r="F148" s="73" t="s">
        <v>503</v>
      </c>
      <c r="G148" s="86" t="s">
        <v>504</v>
      </c>
      <c r="H148" s="73" t="s">
        <v>489</v>
      </c>
      <c r="I148" s="73" t="s">
        <v>132</v>
      </c>
      <c r="J148" s="73"/>
      <c r="K148" s="83">
        <v>3.0400000000003509</v>
      </c>
      <c r="L148" s="86" t="s">
        <v>134</v>
      </c>
      <c r="M148" s="87">
        <v>3.5400000000000001E-2</v>
      </c>
      <c r="N148" s="87">
        <v>4.7900000000003502E-2</v>
      </c>
      <c r="O148" s="83">
        <v>2570727.4950000001</v>
      </c>
      <c r="P148" s="85">
        <v>97.61</v>
      </c>
      <c r="Q148" s="73"/>
      <c r="R148" s="83">
        <v>2509.2871169280002</v>
      </c>
      <c r="S148" s="84">
        <v>3.7419069518638739E-3</v>
      </c>
      <c r="T148" s="84">
        <f t="shared" si="2"/>
        <v>5.0357077387833109E-3</v>
      </c>
      <c r="U148" s="84">
        <f>R148/'סכום נכסי הקרן'!$C$42</f>
        <v>1.0321310435195312E-3</v>
      </c>
    </row>
    <row r="149" spans="2:21">
      <c r="B149" s="76" t="s">
        <v>508</v>
      </c>
      <c r="C149" s="73">
        <v>1139542</v>
      </c>
      <c r="D149" s="86" t="s">
        <v>121</v>
      </c>
      <c r="E149" s="86" t="s">
        <v>316</v>
      </c>
      <c r="F149" s="73" t="s">
        <v>509</v>
      </c>
      <c r="G149" s="86" t="s">
        <v>350</v>
      </c>
      <c r="H149" s="73" t="s">
        <v>481</v>
      </c>
      <c r="I149" s="73" t="s">
        <v>320</v>
      </c>
      <c r="J149" s="73"/>
      <c r="K149" s="83">
        <v>3.0300000000010372</v>
      </c>
      <c r="L149" s="86" t="s">
        <v>134</v>
      </c>
      <c r="M149" s="87">
        <v>1.9400000000000001E-2</v>
      </c>
      <c r="N149" s="87">
        <v>2.4700000000007511E-2</v>
      </c>
      <c r="O149" s="83">
        <v>256934.16500800001</v>
      </c>
      <c r="P149" s="85">
        <v>108.83</v>
      </c>
      <c r="Q149" s="73"/>
      <c r="R149" s="83">
        <v>279.62143645699996</v>
      </c>
      <c r="S149" s="84">
        <v>7.1084973870311511E-4</v>
      </c>
      <c r="T149" s="84">
        <f t="shared" si="2"/>
        <v>5.6115213838904175E-4</v>
      </c>
      <c r="U149" s="84">
        <f>R149/'סכום נכסי הקרן'!$C$42</f>
        <v>1.1501512244406694E-4</v>
      </c>
    </row>
    <row r="150" spans="2:21">
      <c r="B150" s="76" t="s">
        <v>510</v>
      </c>
      <c r="C150" s="73">
        <v>1142595</v>
      </c>
      <c r="D150" s="86" t="s">
        <v>121</v>
      </c>
      <c r="E150" s="86" t="s">
        <v>316</v>
      </c>
      <c r="F150" s="73" t="s">
        <v>509</v>
      </c>
      <c r="G150" s="86" t="s">
        <v>350</v>
      </c>
      <c r="H150" s="73" t="s">
        <v>481</v>
      </c>
      <c r="I150" s="73" t="s">
        <v>320</v>
      </c>
      <c r="J150" s="73"/>
      <c r="K150" s="83">
        <v>4.0000000000003109</v>
      </c>
      <c r="L150" s="86" t="s">
        <v>134</v>
      </c>
      <c r="M150" s="87">
        <v>1.23E-2</v>
      </c>
      <c r="N150" s="87">
        <v>2.6300000000001246E-2</v>
      </c>
      <c r="O150" s="83">
        <v>3082495.1393749998</v>
      </c>
      <c r="P150" s="85">
        <v>104.15</v>
      </c>
      <c r="Q150" s="73"/>
      <c r="R150" s="83">
        <v>3210.4185802200004</v>
      </c>
      <c r="S150" s="84">
        <v>2.4239695008803647E-3</v>
      </c>
      <c r="T150" s="84">
        <f t="shared" si="2"/>
        <v>6.4427580168425437E-3</v>
      </c>
      <c r="U150" s="84">
        <f>R150/'סכום נכסי הקרן'!$C$42</f>
        <v>1.3205235291661678E-3</v>
      </c>
    </row>
    <row r="151" spans="2:21">
      <c r="B151" s="76" t="s">
        <v>511</v>
      </c>
      <c r="C151" s="73">
        <v>1820190</v>
      </c>
      <c r="D151" s="86" t="s">
        <v>121</v>
      </c>
      <c r="E151" s="86" t="s">
        <v>316</v>
      </c>
      <c r="F151" s="73" t="s">
        <v>512</v>
      </c>
      <c r="G151" s="86" t="s">
        <v>513</v>
      </c>
      <c r="H151" s="73" t="s">
        <v>514</v>
      </c>
      <c r="I151" s="73" t="s">
        <v>132</v>
      </c>
      <c r="J151" s="73"/>
      <c r="K151" s="83">
        <v>1.2</v>
      </c>
      <c r="L151" s="86" t="s">
        <v>134</v>
      </c>
      <c r="M151" s="87">
        <v>4.6500000000000007E-2</v>
      </c>
      <c r="N151" s="87">
        <v>5.1100148525355396E-2</v>
      </c>
      <c r="O151" s="83">
        <v>1.6892999999999998E-2</v>
      </c>
      <c r="P151" s="85">
        <v>110.23</v>
      </c>
      <c r="Q151" s="73"/>
      <c r="R151" s="83">
        <v>1.8852000000000002E-5</v>
      </c>
      <c r="S151" s="84">
        <v>3.9288495189932764E-11</v>
      </c>
      <c r="T151" s="84">
        <f t="shared" si="2"/>
        <v>3.7832722150889254E-11</v>
      </c>
      <c r="U151" s="84">
        <f>R151/'סכום נכסי הקרן'!$C$42</f>
        <v>7.7542877820420067E-12</v>
      </c>
    </row>
    <row r="152" spans="2:21">
      <c r="B152" s="76" t="s">
        <v>515</v>
      </c>
      <c r="C152" s="73">
        <v>1142231</v>
      </c>
      <c r="D152" s="86" t="s">
        <v>121</v>
      </c>
      <c r="E152" s="86" t="s">
        <v>316</v>
      </c>
      <c r="F152" s="73" t="s">
        <v>516</v>
      </c>
      <c r="G152" s="86" t="s">
        <v>513</v>
      </c>
      <c r="H152" s="73" t="s">
        <v>514</v>
      </c>
      <c r="I152" s="73" t="s">
        <v>132</v>
      </c>
      <c r="J152" s="73"/>
      <c r="K152" s="83">
        <v>2.8600000000012527</v>
      </c>
      <c r="L152" s="86" t="s">
        <v>134</v>
      </c>
      <c r="M152" s="87">
        <v>2.5699999999999997E-2</v>
      </c>
      <c r="N152" s="87">
        <v>4.5900000000030167E-2</v>
      </c>
      <c r="O152" s="83">
        <v>834727.557118</v>
      </c>
      <c r="P152" s="85">
        <v>105.24</v>
      </c>
      <c r="Q152" s="73"/>
      <c r="R152" s="83">
        <v>878.46723876499993</v>
      </c>
      <c r="S152" s="84">
        <v>7.0186228861941844E-4</v>
      </c>
      <c r="T152" s="84">
        <f t="shared" si="2"/>
        <v>1.7629326842168009E-3</v>
      </c>
      <c r="U152" s="84">
        <f>R152/'סכום נכסי הקרן'!$C$42</f>
        <v>3.6133501890937923E-4</v>
      </c>
    </row>
    <row r="153" spans="2:21">
      <c r="B153" s="76" t="s">
        <v>517</v>
      </c>
      <c r="C153" s="73">
        <v>1171628</v>
      </c>
      <c r="D153" s="86" t="s">
        <v>121</v>
      </c>
      <c r="E153" s="86" t="s">
        <v>316</v>
      </c>
      <c r="F153" s="73" t="s">
        <v>516</v>
      </c>
      <c r="G153" s="86" t="s">
        <v>513</v>
      </c>
      <c r="H153" s="73" t="s">
        <v>514</v>
      </c>
      <c r="I153" s="73" t="s">
        <v>132</v>
      </c>
      <c r="J153" s="73"/>
      <c r="K153" s="83">
        <v>1.7300000000072662</v>
      </c>
      <c r="L153" s="86" t="s">
        <v>134</v>
      </c>
      <c r="M153" s="87">
        <v>1.2199999999999999E-2</v>
      </c>
      <c r="N153" s="87">
        <v>3.870000000016955E-2</v>
      </c>
      <c r="O153" s="83">
        <v>118482.700213</v>
      </c>
      <c r="P153" s="85">
        <v>104.54</v>
      </c>
      <c r="Q153" s="73"/>
      <c r="R153" s="83">
        <v>123.86181847</v>
      </c>
      <c r="S153" s="84">
        <v>2.5757108741956524E-4</v>
      </c>
      <c r="T153" s="84">
        <f t="shared" si="2"/>
        <v>2.4856937000208959E-4</v>
      </c>
      <c r="U153" s="84">
        <f>R153/'סכום נכסי הקרן'!$C$42</f>
        <v>5.0947389434724484E-5</v>
      </c>
    </row>
    <row r="154" spans="2:21">
      <c r="B154" s="76" t="s">
        <v>518</v>
      </c>
      <c r="C154" s="73">
        <v>1178292</v>
      </c>
      <c r="D154" s="86" t="s">
        <v>121</v>
      </c>
      <c r="E154" s="86" t="s">
        <v>316</v>
      </c>
      <c r="F154" s="73" t="s">
        <v>516</v>
      </c>
      <c r="G154" s="86" t="s">
        <v>513</v>
      </c>
      <c r="H154" s="73" t="s">
        <v>514</v>
      </c>
      <c r="I154" s="73" t="s">
        <v>132</v>
      </c>
      <c r="J154" s="73"/>
      <c r="K154" s="83">
        <v>5.5500000000030569</v>
      </c>
      <c r="L154" s="86" t="s">
        <v>134</v>
      </c>
      <c r="M154" s="87">
        <v>1.09E-2</v>
      </c>
      <c r="N154" s="87">
        <v>4.4700000000031083E-2</v>
      </c>
      <c r="O154" s="83">
        <v>856909.16500000004</v>
      </c>
      <c r="P154" s="85">
        <v>89.75</v>
      </c>
      <c r="Q154" s="73"/>
      <c r="R154" s="83">
        <v>769.07598146299983</v>
      </c>
      <c r="S154" s="84">
        <v>1.904242588888889E-3</v>
      </c>
      <c r="T154" s="84">
        <f t="shared" si="2"/>
        <v>1.5434032420757547E-3</v>
      </c>
      <c r="U154" s="84">
        <f>R154/'סכום נכסי הקרן'!$C$42</f>
        <v>3.1633972451307574E-4</v>
      </c>
    </row>
    <row r="155" spans="2:21">
      <c r="B155" s="76" t="s">
        <v>519</v>
      </c>
      <c r="C155" s="73">
        <v>1184530</v>
      </c>
      <c r="D155" s="86" t="s">
        <v>121</v>
      </c>
      <c r="E155" s="86" t="s">
        <v>316</v>
      </c>
      <c r="F155" s="73" t="s">
        <v>516</v>
      </c>
      <c r="G155" s="86" t="s">
        <v>513</v>
      </c>
      <c r="H155" s="73" t="s">
        <v>514</v>
      </c>
      <c r="I155" s="73" t="s">
        <v>132</v>
      </c>
      <c r="J155" s="73"/>
      <c r="K155" s="83">
        <v>6.4900000000030804</v>
      </c>
      <c r="L155" s="86" t="s">
        <v>134</v>
      </c>
      <c r="M155" s="87">
        <v>1.54E-2</v>
      </c>
      <c r="N155" s="87">
        <v>4.6800000000019111E-2</v>
      </c>
      <c r="O155" s="83">
        <v>1084473.684291</v>
      </c>
      <c r="P155" s="85">
        <v>86.8</v>
      </c>
      <c r="Q155" s="73"/>
      <c r="R155" s="83">
        <v>941.32315439000013</v>
      </c>
      <c r="S155" s="84">
        <v>3.0984962408314286E-3</v>
      </c>
      <c r="T155" s="84">
        <f t="shared" si="2"/>
        <v>1.889073697975573E-3</v>
      </c>
      <c r="U155" s="84">
        <f>R155/'סכום נכסי הקרן'!$C$42</f>
        <v>3.8718919133458622E-4</v>
      </c>
    </row>
    <row r="156" spans="2:21">
      <c r="B156" s="76" t="s">
        <v>520</v>
      </c>
      <c r="C156" s="73">
        <v>1182989</v>
      </c>
      <c r="D156" s="86" t="s">
        <v>121</v>
      </c>
      <c r="E156" s="86" t="s">
        <v>316</v>
      </c>
      <c r="F156" s="73" t="s">
        <v>521</v>
      </c>
      <c r="G156" s="86" t="s">
        <v>522</v>
      </c>
      <c r="H156" s="73" t="s">
        <v>523</v>
      </c>
      <c r="I156" s="73" t="s">
        <v>320</v>
      </c>
      <c r="J156" s="73"/>
      <c r="K156" s="83">
        <v>4.7100000000006945</v>
      </c>
      <c r="L156" s="86" t="s">
        <v>134</v>
      </c>
      <c r="M156" s="87">
        <v>7.4999999999999997E-3</v>
      </c>
      <c r="N156" s="87">
        <v>3.8400000000003723E-2</v>
      </c>
      <c r="O156" s="83">
        <v>3148830.2457639999</v>
      </c>
      <c r="P156" s="85">
        <v>92.39</v>
      </c>
      <c r="Q156" s="73"/>
      <c r="R156" s="83">
        <v>2909.2043622380002</v>
      </c>
      <c r="S156" s="84">
        <v>2.352330976963992E-3</v>
      </c>
      <c r="T156" s="84">
        <f t="shared" si="2"/>
        <v>5.8382728790953341E-3</v>
      </c>
      <c r="U156" s="84">
        <f>R156/'סכום נכסי הקרן'!$C$42</f>
        <v>1.1966267685956627E-3</v>
      </c>
    </row>
    <row r="157" spans="2:21">
      <c r="B157" s="76" t="s">
        <v>524</v>
      </c>
      <c r="C157" s="73">
        <v>1260769</v>
      </c>
      <c r="D157" s="86" t="s">
        <v>121</v>
      </c>
      <c r="E157" s="86" t="s">
        <v>316</v>
      </c>
      <c r="F157" s="73" t="s">
        <v>525</v>
      </c>
      <c r="G157" s="86" t="s">
        <v>513</v>
      </c>
      <c r="H157" s="73" t="s">
        <v>514</v>
      </c>
      <c r="I157" s="73" t="s">
        <v>132</v>
      </c>
      <c r="J157" s="73"/>
      <c r="K157" s="83">
        <v>3.7900000000006666</v>
      </c>
      <c r="L157" s="86" t="s">
        <v>134</v>
      </c>
      <c r="M157" s="87">
        <v>1.0800000000000001E-2</v>
      </c>
      <c r="N157" s="87">
        <v>3.6900000000010584E-2</v>
      </c>
      <c r="O157" s="83">
        <v>1275472.567424</v>
      </c>
      <c r="P157" s="85">
        <v>99.93</v>
      </c>
      <c r="Q157" s="73"/>
      <c r="R157" s="83">
        <v>1274.5797314850001</v>
      </c>
      <c r="S157" s="84">
        <v>3.888635876292683E-3</v>
      </c>
      <c r="T157" s="84">
        <f t="shared" si="2"/>
        <v>2.5578623403578952E-3</v>
      </c>
      <c r="U157" s="84">
        <f>R157/'סכום נכסי הקרן'!$C$42</f>
        <v>5.2426575637027999E-4</v>
      </c>
    </row>
    <row r="158" spans="2:21">
      <c r="B158" s="76" t="s">
        <v>526</v>
      </c>
      <c r="C158" s="73">
        <v>6120224</v>
      </c>
      <c r="D158" s="86" t="s">
        <v>121</v>
      </c>
      <c r="E158" s="86" t="s">
        <v>316</v>
      </c>
      <c r="F158" s="73" t="s">
        <v>527</v>
      </c>
      <c r="G158" s="86" t="s">
        <v>340</v>
      </c>
      <c r="H158" s="73" t="s">
        <v>523</v>
      </c>
      <c r="I158" s="73" t="s">
        <v>320</v>
      </c>
      <c r="J158" s="73"/>
      <c r="K158" s="83">
        <v>3.9900000000151192</v>
      </c>
      <c r="L158" s="86" t="s">
        <v>134</v>
      </c>
      <c r="M158" s="87">
        <v>1.8000000000000002E-2</v>
      </c>
      <c r="N158" s="87">
        <v>3.2800000000095905E-2</v>
      </c>
      <c r="O158" s="83">
        <v>144615.688371</v>
      </c>
      <c r="P158" s="85">
        <v>103.82</v>
      </c>
      <c r="Q158" s="73"/>
      <c r="R158" s="83">
        <v>150.140007927</v>
      </c>
      <c r="S158" s="84">
        <v>2.5915952499513576E-4</v>
      </c>
      <c r="T158" s="84">
        <f t="shared" si="2"/>
        <v>3.0130517736232234E-4</v>
      </c>
      <c r="U158" s="84">
        <f>R158/'סכום נכסי הקרן'!$C$42</f>
        <v>6.175625021557532E-5</v>
      </c>
    </row>
    <row r="159" spans="2:21">
      <c r="B159" s="76" t="s">
        <v>528</v>
      </c>
      <c r="C159" s="73">
        <v>1193630</v>
      </c>
      <c r="D159" s="86" t="s">
        <v>121</v>
      </c>
      <c r="E159" s="86" t="s">
        <v>316</v>
      </c>
      <c r="F159" s="73" t="s">
        <v>529</v>
      </c>
      <c r="G159" s="86" t="s">
        <v>340</v>
      </c>
      <c r="H159" s="73" t="s">
        <v>523</v>
      </c>
      <c r="I159" s="73" t="s">
        <v>320</v>
      </c>
      <c r="J159" s="73"/>
      <c r="K159" s="83">
        <v>5.0899999999992813</v>
      </c>
      <c r="L159" s="86" t="s">
        <v>134</v>
      </c>
      <c r="M159" s="87">
        <v>3.6200000000000003E-2</v>
      </c>
      <c r="N159" s="87">
        <v>4.619999999999562E-2</v>
      </c>
      <c r="O159" s="83">
        <v>2661961.781372</v>
      </c>
      <c r="P159" s="85">
        <v>96.18</v>
      </c>
      <c r="Q159" s="73"/>
      <c r="R159" s="83">
        <v>2560.2747786760001</v>
      </c>
      <c r="S159" s="84">
        <v>2.1115184759503951E-3</v>
      </c>
      <c r="T159" s="84">
        <f t="shared" si="2"/>
        <v>5.1380312079131437E-3</v>
      </c>
      <c r="U159" s="84">
        <f>R159/'סכום נכסי הקרן'!$C$42</f>
        <v>1.0531035134180781E-3</v>
      </c>
    </row>
    <row r="160" spans="2:21">
      <c r="B160" s="76" t="s">
        <v>530</v>
      </c>
      <c r="C160" s="73">
        <v>1132828</v>
      </c>
      <c r="D160" s="86" t="s">
        <v>121</v>
      </c>
      <c r="E160" s="86" t="s">
        <v>316</v>
      </c>
      <c r="F160" s="73" t="s">
        <v>531</v>
      </c>
      <c r="G160" s="86" t="s">
        <v>158</v>
      </c>
      <c r="H160" s="73" t="s">
        <v>523</v>
      </c>
      <c r="I160" s="73" t="s">
        <v>320</v>
      </c>
      <c r="J160" s="73"/>
      <c r="K160" s="83">
        <v>0.7600000000005166</v>
      </c>
      <c r="L160" s="86" t="s">
        <v>134</v>
      </c>
      <c r="M160" s="87">
        <v>1.9799999999999998E-2</v>
      </c>
      <c r="N160" s="87">
        <v>2.1800000000011192E-2</v>
      </c>
      <c r="O160" s="83">
        <v>1061430.2032930001</v>
      </c>
      <c r="P160" s="85">
        <v>109.42</v>
      </c>
      <c r="Q160" s="73"/>
      <c r="R160" s="83">
        <v>1161.416872715</v>
      </c>
      <c r="S160" s="84">
        <v>3.4929303469023172E-3</v>
      </c>
      <c r="T160" s="84">
        <f t="shared" si="2"/>
        <v>2.330763942647003E-3</v>
      </c>
      <c r="U160" s="84">
        <f>R160/'סכום נכסי הקרן'!$C$42</f>
        <v>4.7771911022445151E-4</v>
      </c>
    </row>
    <row r="161" spans="2:21">
      <c r="B161" s="76" t="s">
        <v>532</v>
      </c>
      <c r="C161" s="73">
        <v>1166057</v>
      </c>
      <c r="D161" s="86" t="s">
        <v>121</v>
      </c>
      <c r="E161" s="86" t="s">
        <v>316</v>
      </c>
      <c r="F161" s="73" t="s">
        <v>533</v>
      </c>
      <c r="G161" s="86" t="s">
        <v>350</v>
      </c>
      <c r="H161" s="73" t="s">
        <v>534</v>
      </c>
      <c r="I161" s="73" t="s">
        <v>320</v>
      </c>
      <c r="J161" s="73"/>
      <c r="K161" s="83">
        <v>3.9699999999993514</v>
      </c>
      <c r="L161" s="86" t="s">
        <v>134</v>
      </c>
      <c r="M161" s="87">
        <v>2.75E-2</v>
      </c>
      <c r="N161" s="87">
        <v>3.7799999999994997E-2</v>
      </c>
      <c r="O161" s="83">
        <v>1877478.060935</v>
      </c>
      <c r="P161" s="85">
        <v>104.28</v>
      </c>
      <c r="Q161" s="73"/>
      <c r="R161" s="83">
        <v>1957.8341182909999</v>
      </c>
      <c r="S161" s="84">
        <v>2.079157422472477E-3</v>
      </c>
      <c r="T161" s="84">
        <f t="shared" si="2"/>
        <v>3.9290364001079272E-3</v>
      </c>
      <c r="U161" s="84">
        <f>R161/'סכום נכסי הקרן'!$C$42</f>
        <v>8.053049640743096E-4</v>
      </c>
    </row>
    <row r="162" spans="2:21">
      <c r="B162" s="76" t="s">
        <v>535</v>
      </c>
      <c r="C162" s="73">
        <v>1180355</v>
      </c>
      <c r="D162" s="86" t="s">
        <v>121</v>
      </c>
      <c r="E162" s="86" t="s">
        <v>316</v>
      </c>
      <c r="F162" s="73" t="s">
        <v>533</v>
      </c>
      <c r="G162" s="86" t="s">
        <v>350</v>
      </c>
      <c r="H162" s="73" t="s">
        <v>534</v>
      </c>
      <c r="I162" s="73" t="s">
        <v>320</v>
      </c>
      <c r="J162" s="73"/>
      <c r="K162" s="83">
        <v>4.2100000000180193</v>
      </c>
      <c r="L162" s="86" t="s">
        <v>134</v>
      </c>
      <c r="M162" s="87">
        <v>2.5000000000000001E-2</v>
      </c>
      <c r="N162" s="87">
        <v>6.1400000000263813E-2</v>
      </c>
      <c r="O162" s="83">
        <v>134387.79122499999</v>
      </c>
      <c r="P162" s="85">
        <v>86.31</v>
      </c>
      <c r="Q162" s="73"/>
      <c r="R162" s="83">
        <v>115.990090271</v>
      </c>
      <c r="S162" s="84">
        <v>1.5796074744906655E-4</v>
      </c>
      <c r="T162" s="84">
        <f t="shared" si="2"/>
        <v>2.32772165153793E-4</v>
      </c>
      <c r="U162" s="84">
        <f>R162/'סכום נכסי הקרן'!$C$42</f>
        <v>4.7709555475618749E-5</v>
      </c>
    </row>
    <row r="163" spans="2:21">
      <c r="B163" s="76" t="s">
        <v>536</v>
      </c>
      <c r="C163" s="73">
        <v>1260603</v>
      </c>
      <c r="D163" s="86" t="s">
        <v>121</v>
      </c>
      <c r="E163" s="86" t="s">
        <v>316</v>
      </c>
      <c r="F163" s="73" t="s">
        <v>525</v>
      </c>
      <c r="G163" s="86" t="s">
        <v>513</v>
      </c>
      <c r="H163" s="73" t="s">
        <v>537</v>
      </c>
      <c r="I163" s="73" t="s">
        <v>132</v>
      </c>
      <c r="J163" s="73"/>
      <c r="K163" s="83">
        <v>2.4600000000003521</v>
      </c>
      <c r="L163" s="86" t="s">
        <v>134</v>
      </c>
      <c r="M163" s="87">
        <v>0.04</v>
      </c>
      <c r="N163" s="87">
        <v>0.13530000000002476</v>
      </c>
      <c r="O163" s="83">
        <v>2127640.2581489999</v>
      </c>
      <c r="P163" s="85">
        <v>87.99</v>
      </c>
      <c r="Q163" s="73"/>
      <c r="R163" s="83">
        <v>1872.110680129</v>
      </c>
      <c r="S163" s="84">
        <v>7.3507660557987019E-4</v>
      </c>
      <c r="T163" s="84">
        <f t="shared" si="2"/>
        <v>3.7570042009883709E-3</v>
      </c>
      <c r="U163" s="84">
        <f>R163/'סכום נכסי הקרן'!$C$42</f>
        <v>7.7004482142768174E-4</v>
      </c>
    </row>
    <row r="164" spans="2:21">
      <c r="B164" s="76" t="s">
        <v>538</v>
      </c>
      <c r="C164" s="73">
        <v>1260652</v>
      </c>
      <c r="D164" s="86" t="s">
        <v>121</v>
      </c>
      <c r="E164" s="86" t="s">
        <v>316</v>
      </c>
      <c r="F164" s="73" t="s">
        <v>525</v>
      </c>
      <c r="G164" s="86" t="s">
        <v>513</v>
      </c>
      <c r="H164" s="73" t="s">
        <v>537</v>
      </c>
      <c r="I164" s="73" t="s">
        <v>132</v>
      </c>
      <c r="J164" s="73"/>
      <c r="K164" s="83">
        <v>3.1899999999989395</v>
      </c>
      <c r="L164" s="86" t="s">
        <v>134</v>
      </c>
      <c r="M164" s="87">
        <v>3.2799999999999996E-2</v>
      </c>
      <c r="N164" s="87">
        <v>0.12139999999996599</v>
      </c>
      <c r="O164" s="83">
        <v>1988169.67716</v>
      </c>
      <c r="P164" s="85">
        <v>84.87</v>
      </c>
      <c r="Q164" s="73"/>
      <c r="R164" s="83">
        <v>1687.359591741</v>
      </c>
      <c r="S164" s="84">
        <v>1.325033971897972E-3</v>
      </c>
      <c r="T164" s="84">
        <f t="shared" si="2"/>
        <v>3.3862405369708879E-3</v>
      </c>
      <c r="U164" s="84">
        <f>R164/'סכום נכסי הקרן'!$C$42</f>
        <v>6.9405218895335374E-4</v>
      </c>
    </row>
    <row r="165" spans="2:21">
      <c r="B165" s="76" t="s">
        <v>539</v>
      </c>
      <c r="C165" s="73">
        <v>1260736</v>
      </c>
      <c r="D165" s="86" t="s">
        <v>121</v>
      </c>
      <c r="E165" s="86" t="s">
        <v>316</v>
      </c>
      <c r="F165" s="73" t="s">
        <v>525</v>
      </c>
      <c r="G165" s="86" t="s">
        <v>513</v>
      </c>
      <c r="H165" s="73" t="s">
        <v>537</v>
      </c>
      <c r="I165" s="73" t="s">
        <v>132</v>
      </c>
      <c r="J165" s="73"/>
      <c r="K165" s="83">
        <v>4.0699999999991494</v>
      </c>
      <c r="L165" s="86" t="s">
        <v>134</v>
      </c>
      <c r="M165" s="87">
        <v>1.29E-2</v>
      </c>
      <c r="N165" s="87">
        <v>9.4999999999985332E-2</v>
      </c>
      <c r="O165" s="83">
        <v>870984.65701199998</v>
      </c>
      <c r="P165" s="85">
        <v>78.33</v>
      </c>
      <c r="Q165" s="73"/>
      <c r="R165" s="83">
        <v>682.24227939400009</v>
      </c>
      <c r="S165" s="84">
        <v>8.4518814396307733E-4</v>
      </c>
      <c r="T165" s="84">
        <f t="shared" si="2"/>
        <v>1.369142934219317E-3</v>
      </c>
      <c r="U165" s="84">
        <f>R165/'סכום נכסי הקרן'!$C$42</f>
        <v>2.8062290321967875E-4</v>
      </c>
    </row>
    <row r="166" spans="2:21">
      <c r="B166" s="76" t="s">
        <v>540</v>
      </c>
      <c r="C166" s="73">
        <v>6120323</v>
      </c>
      <c r="D166" s="86" t="s">
        <v>121</v>
      </c>
      <c r="E166" s="86" t="s">
        <v>316</v>
      </c>
      <c r="F166" s="73" t="s">
        <v>527</v>
      </c>
      <c r="G166" s="86" t="s">
        <v>340</v>
      </c>
      <c r="H166" s="73" t="s">
        <v>534</v>
      </c>
      <c r="I166" s="73" t="s">
        <v>320</v>
      </c>
      <c r="J166" s="73"/>
      <c r="K166" s="83">
        <v>3.1899999999999218</v>
      </c>
      <c r="L166" s="86" t="s">
        <v>134</v>
      </c>
      <c r="M166" s="87">
        <v>3.3000000000000002E-2</v>
      </c>
      <c r="N166" s="87">
        <v>5.7600000000001213E-2</v>
      </c>
      <c r="O166" s="83">
        <v>2264382.3705799999</v>
      </c>
      <c r="P166" s="85">
        <v>101.7</v>
      </c>
      <c r="Q166" s="73"/>
      <c r="R166" s="83">
        <v>2302.8769707219999</v>
      </c>
      <c r="S166" s="84">
        <v>3.5863222814597538E-3</v>
      </c>
      <c r="T166" s="84">
        <f t="shared" si="2"/>
        <v>4.6214780702846887E-3</v>
      </c>
      <c r="U166" s="84">
        <f>R166/'סכום נכסי הקרן'!$C$42</f>
        <v>9.4722951186163333E-4</v>
      </c>
    </row>
    <row r="167" spans="2:21">
      <c r="B167" s="76" t="s">
        <v>541</v>
      </c>
      <c r="C167" s="73">
        <v>1168350</v>
      </c>
      <c r="D167" s="86" t="s">
        <v>121</v>
      </c>
      <c r="E167" s="86" t="s">
        <v>316</v>
      </c>
      <c r="F167" s="73" t="s">
        <v>542</v>
      </c>
      <c r="G167" s="86" t="s">
        <v>340</v>
      </c>
      <c r="H167" s="73" t="s">
        <v>534</v>
      </c>
      <c r="I167" s="73" t="s">
        <v>320</v>
      </c>
      <c r="J167" s="73"/>
      <c r="K167" s="83">
        <v>2.7499999999996865</v>
      </c>
      <c r="L167" s="86" t="s">
        <v>134</v>
      </c>
      <c r="M167" s="87">
        <v>1E-3</v>
      </c>
      <c r="N167" s="87">
        <v>3.2399999999998333E-2</v>
      </c>
      <c r="O167" s="83">
        <v>2383774.3983160001</v>
      </c>
      <c r="P167" s="85">
        <v>100.12</v>
      </c>
      <c r="Q167" s="73"/>
      <c r="R167" s="83">
        <v>2386.6350061849998</v>
      </c>
      <c r="S167" s="84">
        <v>4.2093100922039172E-3</v>
      </c>
      <c r="T167" s="84">
        <f t="shared" si="2"/>
        <v>4.7895660441641709E-3</v>
      </c>
      <c r="U167" s="84">
        <f>R167/'סכום נכסי הקרן'!$C$42</f>
        <v>9.8168123640219023E-4</v>
      </c>
    </row>
    <row r="168" spans="2:21">
      <c r="B168" s="76" t="s">
        <v>543</v>
      </c>
      <c r="C168" s="73">
        <v>1175975</v>
      </c>
      <c r="D168" s="86" t="s">
        <v>121</v>
      </c>
      <c r="E168" s="86" t="s">
        <v>316</v>
      </c>
      <c r="F168" s="73" t="s">
        <v>542</v>
      </c>
      <c r="G168" s="86" t="s">
        <v>340</v>
      </c>
      <c r="H168" s="73" t="s">
        <v>534</v>
      </c>
      <c r="I168" s="73" t="s">
        <v>320</v>
      </c>
      <c r="J168" s="73"/>
      <c r="K168" s="83">
        <v>5.4600000000014806</v>
      </c>
      <c r="L168" s="86" t="s">
        <v>134</v>
      </c>
      <c r="M168" s="87">
        <v>3.0000000000000001E-3</v>
      </c>
      <c r="N168" s="87">
        <v>4.020000000000943E-2</v>
      </c>
      <c r="O168" s="83">
        <v>1344294.7373490001</v>
      </c>
      <c r="P168" s="85">
        <v>88.42</v>
      </c>
      <c r="Q168" s="73"/>
      <c r="R168" s="83">
        <v>1188.6254064939999</v>
      </c>
      <c r="S168" s="84">
        <v>3.7156357964725785E-3</v>
      </c>
      <c r="T168" s="84">
        <f t="shared" si="2"/>
        <v>2.3853667910765592E-3</v>
      </c>
      <c r="U168" s="84">
        <f>R168/'סכום נכסי הקרן'!$C$42</f>
        <v>4.8891064433487892E-4</v>
      </c>
    </row>
    <row r="169" spans="2:21">
      <c r="B169" s="76" t="s">
        <v>544</v>
      </c>
      <c r="C169" s="73">
        <v>1185834</v>
      </c>
      <c r="D169" s="86" t="s">
        <v>121</v>
      </c>
      <c r="E169" s="86" t="s">
        <v>316</v>
      </c>
      <c r="F169" s="73" t="s">
        <v>542</v>
      </c>
      <c r="G169" s="86" t="s">
        <v>340</v>
      </c>
      <c r="H169" s="73" t="s">
        <v>534</v>
      </c>
      <c r="I169" s="73" t="s">
        <v>320</v>
      </c>
      <c r="J169" s="73"/>
      <c r="K169" s="83">
        <v>3.980000000000079</v>
      </c>
      <c r="L169" s="86" t="s">
        <v>134</v>
      </c>
      <c r="M169" s="87">
        <v>3.0000000000000001E-3</v>
      </c>
      <c r="N169" s="87">
        <v>3.8500000000003073E-2</v>
      </c>
      <c r="O169" s="83">
        <v>1952479.7740120001</v>
      </c>
      <c r="P169" s="85">
        <v>91.6</v>
      </c>
      <c r="Q169" s="73"/>
      <c r="R169" s="83">
        <v>1788.471477157</v>
      </c>
      <c r="S169" s="84">
        <v>3.8389299528352339E-3</v>
      </c>
      <c r="T169" s="84">
        <f t="shared" si="2"/>
        <v>3.5891547034835169E-3</v>
      </c>
      <c r="U169" s="84">
        <f>R169/'סכום נכסי הקרן'!$C$42</f>
        <v>7.3564197559140376E-4</v>
      </c>
    </row>
    <row r="170" spans="2:21">
      <c r="B170" s="76" t="s">
        <v>545</v>
      </c>
      <c r="C170" s="73">
        <v>1192129</v>
      </c>
      <c r="D170" s="86" t="s">
        <v>121</v>
      </c>
      <c r="E170" s="86" t="s">
        <v>316</v>
      </c>
      <c r="F170" s="73" t="s">
        <v>542</v>
      </c>
      <c r="G170" s="86" t="s">
        <v>340</v>
      </c>
      <c r="H170" s="73" t="s">
        <v>534</v>
      </c>
      <c r="I170" s="73" t="s">
        <v>320</v>
      </c>
      <c r="J170" s="73"/>
      <c r="K170" s="83">
        <v>3.4899999999996942</v>
      </c>
      <c r="L170" s="86" t="s">
        <v>134</v>
      </c>
      <c r="M170" s="87">
        <v>3.0000000000000001E-3</v>
      </c>
      <c r="N170" s="87">
        <v>3.2799999999998254E-2</v>
      </c>
      <c r="O170" s="83">
        <v>751533.82082400005</v>
      </c>
      <c r="P170" s="85">
        <v>91.26</v>
      </c>
      <c r="Q170" s="73"/>
      <c r="R170" s="83">
        <v>685.84976512899993</v>
      </c>
      <c r="S170" s="84">
        <v>3.006135283296E-3</v>
      </c>
      <c r="T170" s="84">
        <f t="shared" si="2"/>
        <v>1.3763825377348879E-3</v>
      </c>
      <c r="U170" s="84">
        <f>R170/'סכום נכסי הקרן'!$C$42</f>
        <v>2.8210675016211457E-4</v>
      </c>
    </row>
    <row r="171" spans="2:21">
      <c r="B171" s="76" t="s">
        <v>546</v>
      </c>
      <c r="C171" s="73">
        <v>1188192</v>
      </c>
      <c r="D171" s="86" t="s">
        <v>121</v>
      </c>
      <c r="E171" s="86" t="s">
        <v>316</v>
      </c>
      <c r="F171" s="73" t="s">
        <v>547</v>
      </c>
      <c r="G171" s="86" t="s">
        <v>548</v>
      </c>
      <c r="H171" s="73" t="s">
        <v>537</v>
      </c>
      <c r="I171" s="73" t="s">
        <v>132</v>
      </c>
      <c r="J171" s="73"/>
      <c r="K171" s="83">
        <v>4.4100000000028619</v>
      </c>
      <c r="L171" s="86" t="s">
        <v>134</v>
      </c>
      <c r="M171" s="87">
        <v>3.2500000000000001E-2</v>
      </c>
      <c r="N171" s="87">
        <v>5.5600000000026961E-2</v>
      </c>
      <c r="O171" s="83">
        <v>963260.18595099996</v>
      </c>
      <c r="P171" s="85">
        <v>93.95</v>
      </c>
      <c r="Q171" s="73"/>
      <c r="R171" s="83">
        <v>904.98295120099999</v>
      </c>
      <c r="S171" s="84">
        <v>3.7048468690423077E-3</v>
      </c>
      <c r="T171" s="84">
        <f t="shared" si="2"/>
        <v>1.8161451593506897E-3</v>
      </c>
      <c r="U171" s="84">
        <f>R171/'סכום נכסי הקרן'!$C$42</f>
        <v>3.7224157868948819E-4</v>
      </c>
    </row>
    <row r="172" spans="2:21">
      <c r="B172" s="76" t="s">
        <v>553</v>
      </c>
      <c r="C172" s="73">
        <v>3660156</v>
      </c>
      <c r="D172" s="86" t="s">
        <v>121</v>
      </c>
      <c r="E172" s="86" t="s">
        <v>316</v>
      </c>
      <c r="F172" s="73" t="s">
        <v>554</v>
      </c>
      <c r="G172" s="86" t="s">
        <v>340</v>
      </c>
      <c r="H172" s="73" t="s">
        <v>552</v>
      </c>
      <c r="I172" s="73"/>
      <c r="J172" s="73"/>
      <c r="K172" s="83">
        <v>3.6599999999999069</v>
      </c>
      <c r="L172" s="86" t="s">
        <v>134</v>
      </c>
      <c r="M172" s="87">
        <v>1.9E-2</v>
      </c>
      <c r="N172" s="87">
        <v>3.6999999999999485E-2</v>
      </c>
      <c r="O172" s="83">
        <v>1958649.52</v>
      </c>
      <c r="P172" s="85">
        <v>98.09</v>
      </c>
      <c r="Q172" s="83">
        <v>19.458917583999998</v>
      </c>
      <c r="R172" s="83">
        <v>1940.6982378730002</v>
      </c>
      <c r="S172" s="84">
        <v>3.6017100058660088E-3</v>
      </c>
      <c r="T172" s="84">
        <f t="shared" si="2"/>
        <v>3.8946476348488009E-3</v>
      </c>
      <c r="U172" s="84">
        <f>R172/'סכום נכסי הקרן'!$C$42</f>
        <v>7.9825655816725309E-4</v>
      </c>
    </row>
    <row r="173" spans="2:21">
      <c r="B173" s="76" t="s">
        <v>555</v>
      </c>
      <c r="C173" s="73">
        <v>1140581</v>
      </c>
      <c r="D173" s="86" t="s">
        <v>121</v>
      </c>
      <c r="E173" s="86" t="s">
        <v>316</v>
      </c>
      <c r="F173" s="73" t="s">
        <v>556</v>
      </c>
      <c r="G173" s="86" t="s">
        <v>340</v>
      </c>
      <c r="H173" s="73" t="s">
        <v>552</v>
      </c>
      <c r="I173" s="73"/>
      <c r="J173" s="73"/>
      <c r="K173" s="83">
        <v>0.01</v>
      </c>
      <c r="L173" s="86" t="s">
        <v>134</v>
      </c>
      <c r="M173" s="87">
        <v>2.1000000000000001E-2</v>
      </c>
      <c r="N173" s="87">
        <v>0.24749928857195463</v>
      </c>
      <c r="O173" s="83">
        <v>5.3372999999999997E-2</v>
      </c>
      <c r="P173" s="85">
        <v>111.53</v>
      </c>
      <c r="Q173" s="73"/>
      <c r="R173" s="83">
        <v>5.9739000000000005E-5</v>
      </c>
      <c r="S173" s="84">
        <v>2.6179916007267769E-10</v>
      </c>
      <c r="T173" s="84">
        <f t="shared" si="2"/>
        <v>1.1988590009399393E-10</v>
      </c>
      <c r="U173" s="84">
        <f>R173/'סכום נכסי הקרן'!$C$42</f>
        <v>2.457210894395329E-11</v>
      </c>
    </row>
    <row r="174" spans="2:21">
      <c r="B174" s="76" t="s">
        <v>557</v>
      </c>
      <c r="C174" s="73">
        <v>1155928</v>
      </c>
      <c r="D174" s="86" t="s">
        <v>121</v>
      </c>
      <c r="E174" s="86" t="s">
        <v>316</v>
      </c>
      <c r="F174" s="73" t="s">
        <v>556</v>
      </c>
      <c r="G174" s="86" t="s">
        <v>340</v>
      </c>
      <c r="H174" s="73" t="s">
        <v>552</v>
      </c>
      <c r="I174" s="73"/>
      <c r="J174" s="73"/>
      <c r="K174" s="83">
        <v>3.9399999999992374</v>
      </c>
      <c r="L174" s="86" t="s">
        <v>134</v>
      </c>
      <c r="M174" s="87">
        <v>2.75E-2</v>
      </c>
      <c r="N174" s="87">
        <v>3.4699999999993889E-2</v>
      </c>
      <c r="O174" s="83">
        <v>2051423.6900140001</v>
      </c>
      <c r="P174" s="85">
        <v>106.19</v>
      </c>
      <c r="Q174" s="73"/>
      <c r="R174" s="83">
        <v>2178.4068204390001</v>
      </c>
      <c r="S174" s="84">
        <v>4.0163149585267311E-3</v>
      </c>
      <c r="T174" s="84">
        <f t="shared" si="2"/>
        <v>4.3716878829445568E-3</v>
      </c>
      <c r="U174" s="84">
        <f>R174/'סכום נכסי הקרן'!$C$42</f>
        <v>8.9603190070268999E-4</v>
      </c>
    </row>
    <row r="175" spans="2:21">
      <c r="B175" s="76" t="s">
        <v>558</v>
      </c>
      <c r="C175" s="73">
        <v>1177658</v>
      </c>
      <c r="D175" s="86" t="s">
        <v>121</v>
      </c>
      <c r="E175" s="86" t="s">
        <v>316</v>
      </c>
      <c r="F175" s="73" t="s">
        <v>556</v>
      </c>
      <c r="G175" s="86" t="s">
        <v>340</v>
      </c>
      <c r="H175" s="73" t="s">
        <v>552</v>
      </c>
      <c r="I175" s="73"/>
      <c r="J175" s="73"/>
      <c r="K175" s="83">
        <v>5.6499999999996575</v>
      </c>
      <c r="L175" s="86" t="s">
        <v>134</v>
      </c>
      <c r="M175" s="87">
        <v>8.5000000000000006E-3</v>
      </c>
      <c r="N175" s="87">
        <v>3.6299999999996571E-2</v>
      </c>
      <c r="O175" s="83">
        <v>1578233.2408070001</v>
      </c>
      <c r="P175" s="85">
        <v>92.28</v>
      </c>
      <c r="Q175" s="73"/>
      <c r="R175" s="83">
        <v>1456.39359135</v>
      </c>
      <c r="S175" s="84">
        <v>3.0520615597771435E-3</v>
      </c>
      <c r="T175" s="84">
        <f t="shared" si="2"/>
        <v>2.9227314918247559E-3</v>
      </c>
      <c r="U175" s="84">
        <f>R175/'סכום נכסי הקרן'!$C$42</f>
        <v>5.9905023505461396E-4</v>
      </c>
    </row>
    <row r="176" spans="2:21">
      <c r="B176" s="76" t="s">
        <v>559</v>
      </c>
      <c r="C176" s="73">
        <v>1193929</v>
      </c>
      <c r="D176" s="86" t="s">
        <v>121</v>
      </c>
      <c r="E176" s="86" t="s">
        <v>316</v>
      </c>
      <c r="F176" s="73" t="s">
        <v>556</v>
      </c>
      <c r="G176" s="86" t="s">
        <v>340</v>
      </c>
      <c r="H176" s="73" t="s">
        <v>552</v>
      </c>
      <c r="I176" s="73"/>
      <c r="J176" s="73"/>
      <c r="K176" s="83">
        <v>6.9600000000037658</v>
      </c>
      <c r="L176" s="86" t="s">
        <v>134</v>
      </c>
      <c r="M176" s="87">
        <v>3.1800000000000002E-2</v>
      </c>
      <c r="N176" s="87">
        <v>3.8200000000022848E-2</v>
      </c>
      <c r="O176" s="83">
        <v>670764.01124300004</v>
      </c>
      <c r="P176" s="85">
        <v>96.57</v>
      </c>
      <c r="Q176" s="73"/>
      <c r="R176" s="83">
        <v>647.75678533600001</v>
      </c>
      <c r="S176" s="84">
        <v>3.4247115860461556E-3</v>
      </c>
      <c r="T176" s="84">
        <f t="shared" si="2"/>
        <v>1.2999364778787451E-3</v>
      </c>
      <c r="U176" s="84">
        <f>R176/'סכום נכסי הקרן'!$C$42</f>
        <v>2.6643817771407552E-4</v>
      </c>
    </row>
    <row r="177" spans="2:21">
      <c r="B177" s="76" t="s">
        <v>560</v>
      </c>
      <c r="C177" s="73">
        <v>1169531</v>
      </c>
      <c r="D177" s="86" t="s">
        <v>121</v>
      </c>
      <c r="E177" s="86" t="s">
        <v>316</v>
      </c>
      <c r="F177" s="73" t="s">
        <v>561</v>
      </c>
      <c r="G177" s="86" t="s">
        <v>350</v>
      </c>
      <c r="H177" s="73" t="s">
        <v>552</v>
      </c>
      <c r="I177" s="73"/>
      <c r="J177" s="73"/>
      <c r="K177" s="83">
        <v>2.7599999999991645</v>
      </c>
      <c r="L177" s="86" t="s">
        <v>134</v>
      </c>
      <c r="M177" s="87">
        <v>1.6399999999999998E-2</v>
      </c>
      <c r="N177" s="87">
        <v>3.4099999999981756E-2</v>
      </c>
      <c r="O177" s="83">
        <v>874986.81429699983</v>
      </c>
      <c r="P177" s="85">
        <v>104.01</v>
      </c>
      <c r="Q177" s="73"/>
      <c r="R177" s="83">
        <v>910.07378342600009</v>
      </c>
      <c r="S177" s="84">
        <v>3.3554370653291728E-3</v>
      </c>
      <c r="T177" s="84">
        <f t="shared" si="2"/>
        <v>1.8263615841907714E-3</v>
      </c>
      <c r="U177" s="84">
        <f>R177/'סכום נכסי הקרן'!$C$42</f>
        <v>3.7433556225212046E-4</v>
      </c>
    </row>
    <row r="178" spans="2:21">
      <c r="B178" s="76" t="s">
        <v>562</v>
      </c>
      <c r="C178" s="73">
        <v>1179340</v>
      </c>
      <c r="D178" s="86" t="s">
        <v>121</v>
      </c>
      <c r="E178" s="86" t="s">
        <v>316</v>
      </c>
      <c r="F178" s="73" t="s">
        <v>563</v>
      </c>
      <c r="G178" s="86" t="s">
        <v>564</v>
      </c>
      <c r="H178" s="73" t="s">
        <v>552</v>
      </c>
      <c r="I178" s="73"/>
      <c r="J178" s="73"/>
      <c r="K178" s="83">
        <v>3.1299999999999244</v>
      </c>
      <c r="L178" s="86" t="s">
        <v>134</v>
      </c>
      <c r="M178" s="87">
        <v>1.4800000000000001E-2</v>
      </c>
      <c r="N178" s="87">
        <v>4.8299999999997734E-2</v>
      </c>
      <c r="O178" s="83">
        <v>3433781.9228689997</v>
      </c>
      <c r="P178" s="85">
        <v>96.82</v>
      </c>
      <c r="Q178" s="73"/>
      <c r="R178" s="83">
        <v>3324.5876315250007</v>
      </c>
      <c r="S178" s="84">
        <v>4.7890627302027179E-3</v>
      </c>
      <c r="T178" s="84">
        <f t="shared" si="2"/>
        <v>6.6718756699431538E-3</v>
      </c>
      <c r="U178" s="84">
        <f>R178/'סכום נכסי הקרן'!$C$42</f>
        <v>1.3674840468630536E-3</v>
      </c>
    </row>
    <row r="179" spans="2:21">
      <c r="B179" s="76" t="s">
        <v>565</v>
      </c>
      <c r="C179" s="73">
        <v>1113034</v>
      </c>
      <c r="D179" s="86" t="s">
        <v>121</v>
      </c>
      <c r="E179" s="86" t="s">
        <v>316</v>
      </c>
      <c r="F179" s="73" t="s">
        <v>566</v>
      </c>
      <c r="G179" s="86" t="s">
        <v>494</v>
      </c>
      <c r="H179" s="73" t="s">
        <v>552</v>
      </c>
      <c r="I179" s="73"/>
      <c r="J179" s="73"/>
      <c r="K179" s="83">
        <v>0</v>
      </c>
      <c r="L179" s="86" t="s">
        <v>134</v>
      </c>
      <c r="M179" s="87">
        <v>4.9000000000000002E-2</v>
      </c>
      <c r="N179" s="87">
        <v>0</v>
      </c>
      <c r="O179" s="83">
        <v>657721.89537299995</v>
      </c>
      <c r="P179" s="85">
        <v>25.2</v>
      </c>
      <c r="Q179" s="73"/>
      <c r="R179" s="83">
        <v>165.74590371799999</v>
      </c>
      <c r="S179" s="84">
        <v>1.4482631975675272E-3</v>
      </c>
      <c r="T179" s="84">
        <f t="shared" si="2"/>
        <v>3.3262352657602035E-4</v>
      </c>
      <c r="U179" s="84">
        <f>R179/'סכום נכסי הקרן'!$C$42</f>
        <v>6.8175336098238816E-5</v>
      </c>
    </row>
    <row r="180" spans="2:21">
      <c r="B180" s="72"/>
      <c r="C180" s="73"/>
      <c r="D180" s="73"/>
      <c r="E180" s="73"/>
      <c r="F180" s="73"/>
      <c r="G180" s="73"/>
      <c r="H180" s="73"/>
      <c r="I180" s="73"/>
      <c r="J180" s="73"/>
      <c r="K180" s="83"/>
      <c r="L180" s="73"/>
      <c r="M180" s="73"/>
      <c r="N180" s="73"/>
      <c r="O180" s="83"/>
      <c r="P180" s="85"/>
      <c r="Q180" s="73"/>
      <c r="R180" s="73"/>
      <c r="S180" s="73"/>
      <c r="T180" s="84"/>
      <c r="U180" s="73"/>
    </row>
    <row r="181" spans="2:21">
      <c r="B181" s="89" t="s">
        <v>48</v>
      </c>
      <c r="C181" s="71"/>
      <c r="D181" s="71"/>
      <c r="E181" s="71"/>
      <c r="F181" s="71"/>
      <c r="G181" s="71"/>
      <c r="H181" s="71"/>
      <c r="I181" s="71"/>
      <c r="J181" s="71"/>
      <c r="K181" s="80">
        <v>4.1104754339692962</v>
      </c>
      <c r="L181" s="71"/>
      <c r="M181" s="71"/>
      <c r="N181" s="91">
        <v>6.50006063845745E-2</v>
      </c>
      <c r="O181" s="80"/>
      <c r="P181" s="82"/>
      <c r="Q181" s="80">
        <v>35.638522139999999</v>
      </c>
      <c r="R181" s="80">
        <v>68077.73879027403</v>
      </c>
      <c r="S181" s="71"/>
      <c r="T181" s="81">
        <f t="shared" si="2"/>
        <v>0.13662031489036988</v>
      </c>
      <c r="U181" s="81">
        <f>R181/'סכום נכסי הקרן'!$C$42</f>
        <v>2.8002035759095538E-2</v>
      </c>
    </row>
    <row r="182" spans="2:21">
      <c r="B182" s="76" t="s">
        <v>567</v>
      </c>
      <c r="C182" s="73">
        <v>7480163</v>
      </c>
      <c r="D182" s="86" t="s">
        <v>121</v>
      </c>
      <c r="E182" s="86" t="s">
        <v>316</v>
      </c>
      <c r="F182" s="73" t="s">
        <v>326</v>
      </c>
      <c r="G182" s="86" t="s">
        <v>323</v>
      </c>
      <c r="H182" s="73" t="s">
        <v>324</v>
      </c>
      <c r="I182" s="73" t="s">
        <v>132</v>
      </c>
      <c r="J182" s="73"/>
      <c r="K182" s="83">
        <v>3.83</v>
      </c>
      <c r="L182" s="86" t="s">
        <v>134</v>
      </c>
      <c r="M182" s="87">
        <v>2.6800000000000001E-2</v>
      </c>
      <c r="N182" s="87">
        <v>4.5700233877555591E-2</v>
      </c>
      <c r="O182" s="83">
        <v>9.5239000000000018E-2</v>
      </c>
      <c r="P182" s="85">
        <v>93.96</v>
      </c>
      <c r="Q182" s="73"/>
      <c r="R182" s="83">
        <v>8.9362999999999991E-5</v>
      </c>
      <c r="S182" s="84">
        <v>3.6496305806594184E-11</v>
      </c>
      <c r="T182" s="84">
        <f t="shared" si="2"/>
        <v>1.7933617385794166E-10</v>
      </c>
      <c r="U182" s="84">
        <f>R182/'סכום נכסי הקרן'!$C$42</f>
        <v>3.6757183273213439E-11</v>
      </c>
    </row>
    <row r="183" spans="2:21">
      <c r="B183" s="76" t="s">
        <v>568</v>
      </c>
      <c r="C183" s="73">
        <v>1143585</v>
      </c>
      <c r="D183" s="86" t="s">
        <v>121</v>
      </c>
      <c r="E183" s="86" t="s">
        <v>316</v>
      </c>
      <c r="F183" s="73" t="s">
        <v>569</v>
      </c>
      <c r="G183" s="86" t="s">
        <v>340</v>
      </c>
      <c r="H183" s="73" t="s">
        <v>324</v>
      </c>
      <c r="I183" s="73" t="s">
        <v>132</v>
      </c>
      <c r="J183" s="73"/>
      <c r="K183" s="83">
        <v>2.63</v>
      </c>
      <c r="L183" s="86" t="s">
        <v>134</v>
      </c>
      <c r="M183" s="87">
        <v>1.44E-2</v>
      </c>
      <c r="N183" s="87">
        <v>4.569841529161902E-2</v>
      </c>
      <c r="O183" s="83">
        <v>1.3221E-2</v>
      </c>
      <c r="P183" s="85">
        <v>92.24</v>
      </c>
      <c r="Q183" s="73"/>
      <c r="R183" s="83">
        <v>1.2241999999999999E-5</v>
      </c>
      <c r="S183" s="84">
        <v>2.6441999999999999E-11</v>
      </c>
      <c r="T183" s="84">
        <f t="shared" si="2"/>
        <v>2.4567588827243061E-11</v>
      </c>
      <c r="U183" s="84">
        <f>R183/'סכום נכסי הקרן'!$C$42</f>
        <v>5.0354334302863482E-12</v>
      </c>
    </row>
    <row r="184" spans="2:21">
      <c r="B184" s="76" t="s">
        <v>570</v>
      </c>
      <c r="C184" s="73">
        <v>6620488</v>
      </c>
      <c r="D184" s="86" t="s">
        <v>121</v>
      </c>
      <c r="E184" s="86" t="s">
        <v>316</v>
      </c>
      <c r="F184" s="73" t="s">
        <v>343</v>
      </c>
      <c r="G184" s="86" t="s">
        <v>323</v>
      </c>
      <c r="H184" s="73" t="s">
        <v>324</v>
      </c>
      <c r="I184" s="73" t="s">
        <v>132</v>
      </c>
      <c r="J184" s="73"/>
      <c r="K184" s="83">
        <v>4.2599999999989091</v>
      </c>
      <c r="L184" s="86" t="s">
        <v>134</v>
      </c>
      <c r="M184" s="87">
        <v>2.5000000000000001E-2</v>
      </c>
      <c r="N184" s="87">
        <v>4.5299999999982424E-2</v>
      </c>
      <c r="O184" s="83">
        <v>535104.58150700002</v>
      </c>
      <c r="P184" s="85">
        <v>92.55</v>
      </c>
      <c r="Q184" s="73"/>
      <c r="R184" s="83">
        <v>495.23927827900002</v>
      </c>
      <c r="S184" s="84">
        <v>1.8035155596694637E-4</v>
      </c>
      <c r="T184" s="84">
        <f t="shared" si="2"/>
        <v>9.9386006860472786E-4</v>
      </c>
      <c r="U184" s="84">
        <f>R184/'סכום נכסי הקרן'!$C$42</f>
        <v>2.0370400407098191E-4</v>
      </c>
    </row>
    <row r="185" spans="2:21">
      <c r="B185" s="76" t="s">
        <v>571</v>
      </c>
      <c r="C185" s="73">
        <v>6000202</v>
      </c>
      <c r="D185" s="86" t="s">
        <v>121</v>
      </c>
      <c r="E185" s="86" t="s">
        <v>316</v>
      </c>
      <c r="F185" s="73" t="s">
        <v>349</v>
      </c>
      <c r="G185" s="86" t="s">
        <v>350</v>
      </c>
      <c r="H185" s="73" t="s">
        <v>351</v>
      </c>
      <c r="I185" s="73" t="s">
        <v>132</v>
      </c>
      <c r="J185" s="73"/>
      <c r="K185" s="83">
        <v>0.52</v>
      </c>
      <c r="L185" s="86" t="s">
        <v>134</v>
      </c>
      <c r="M185" s="87">
        <v>4.8000000000000001E-2</v>
      </c>
      <c r="N185" s="87">
        <v>4.8600914933013828E-2</v>
      </c>
      <c r="O185" s="83">
        <v>1.7873E-2</v>
      </c>
      <c r="P185" s="85">
        <v>102.23</v>
      </c>
      <c r="Q185" s="73"/>
      <c r="R185" s="83">
        <v>1.8362000000000001E-5</v>
      </c>
      <c r="S185" s="84">
        <v>2.6368380722062543E-11</v>
      </c>
      <c r="T185" s="84">
        <f t="shared" si="2"/>
        <v>3.6849376412827739E-11</v>
      </c>
      <c r="U185" s="84">
        <f>R185/'סכום נכסי הקרן'!$C$42</f>
        <v>7.5527388210192734E-12</v>
      </c>
    </row>
    <row r="186" spans="2:21">
      <c r="B186" s="76" t="s">
        <v>572</v>
      </c>
      <c r="C186" s="73">
        <v>7460389</v>
      </c>
      <c r="D186" s="86" t="s">
        <v>121</v>
      </c>
      <c r="E186" s="86" t="s">
        <v>316</v>
      </c>
      <c r="F186" s="73" t="s">
        <v>573</v>
      </c>
      <c r="G186" s="86" t="s">
        <v>574</v>
      </c>
      <c r="H186" s="73" t="s">
        <v>351</v>
      </c>
      <c r="I186" s="73" t="s">
        <v>132</v>
      </c>
      <c r="J186" s="73"/>
      <c r="K186" s="83">
        <v>2.4700000000000002</v>
      </c>
      <c r="L186" s="86" t="s">
        <v>134</v>
      </c>
      <c r="M186" s="87">
        <v>2.6099999999999998E-2</v>
      </c>
      <c r="N186" s="87">
        <v>4.7699815125327838E-2</v>
      </c>
      <c r="O186" s="83">
        <v>2.3993E-2</v>
      </c>
      <c r="P186" s="85">
        <v>95.61</v>
      </c>
      <c r="Q186" s="73"/>
      <c r="R186" s="83">
        <v>2.3258999999999999E-5</v>
      </c>
      <c r="S186" s="84">
        <v>4.6802349851320174E-11</v>
      </c>
      <c r="T186" s="84">
        <f t="shared" si="2"/>
        <v>4.6676813309332329E-11</v>
      </c>
      <c r="U186" s="84">
        <f>R186/'סכום נכסי הקרן'!$C$42</f>
        <v>9.5669944580158607E-12</v>
      </c>
    </row>
    <row r="187" spans="2:21">
      <c r="B187" s="76" t="s">
        <v>575</v>
      </c>
      <c r="C187" s="73">
        <v>1133131</v>
      </c>
      <c r="D187" s="86" t="s">
        <v>121</v>
      </c>
      <c r="E187" s="86" t="s">
        <v>316</v>
      </c>
      <c r="F187" s="73" t="s">
        <v>576</v>
      </c>
      <c r="G187" s="86" t="s">
        <v>577</v>
      </c>
      <c r="H187" s="73" t="s">
        <v>360</v>
      </c>
      <c r="I187" s="73" t="s">
        <v>320</v>
      </c>
      <c r="J187" s="73"/>
      <c r="K187" s="83">
        <v>0.66</v>
      </c>
      <c r="L187" s="86" t="s">
        <v>134</v>
      </c>
      <c r="M187" s="87">
        <v>5.2000000000000005E-2</v>
      </c>
      <c r="N187" s="87">
        <v>4.6000091400367892E-2</v>
      </c>
      <c r="O187" s="83">
        <v>0.17138200000000001</v>
      </c>
      <c r="P187" s="85">
        <v>102.13</v>
      </c>
      <c r="Q187" s="73"/>
      <c r="R187" s="83">
        <v>1.7505399999999998E-4</v>
      </c>
      <c r="S187" s="84">
        <v>1.1096246794327308E-9</v>
      </c>
      <c r="T187" s="84">
        <f t="shared" si="2"/>
        <v>3.5130327516453251E-10</v>
      </c>
      <c r="U187" s="84">
        <f>R187/'סכום נכסי הקרן'!$C$42</f>
        <v>7.2003983311987119E-11</v>
      </c>
    </row>
    <row r="188" spans="2:21">
      <c r="B188" s="76" t="s">
        <v>578</v>
      </c>
      <c r="C188" s="73">
        <v>2810372</v>
      </c>
      <c r="D188" s="86" t="s">
        <v>121</v>
      </c>
      <c r="E188" s="86" t="s">
        <v>316</v>
      </c>
      <c r="F188" s="73" t="s">
        <v>579</v>
      </c>
      <c r="G188" s="86" t="s">
        <v>433</v>
      </c>
      <c r="H188" s="73" t="s">
        <v>374</v>
      </c>
      <c r="I188" s="73" t="s">
        <v>320</v>
      </c>
      <c r="J188" s="73"/>
      <c r="K188" s="83">
        <v>8.5699999999977727</v>
      </c>
      <c r="L188" s="86" t="s">
        <v>134</v>
      </c>
      <c r="M188" s="87">
        <v>2.4E-2</v>
      </c>
      <c r="N188" s="87">
        <v>5.159999999998259E-2</v>
      </c>
      <c r="O188" s="83">
        <v>748998.93661500001</v>
      </c>
      <c r="P188" s="85">
        <v>79.739999999999995</v>
      </c>
      <c r="Q188" s="73"/>
      <c r="R188" s="83">
        <v>597.251751969</v>
      </c>
      <c r="S188" s="84">
        <v>9.9727889818100861E-4</v>
      </c>
      <c r="T188" s="84">
        <f t="shared" si="2"/>
        <v>1.1985815609152875E-3</v>
      </c>
      <c r="U188" s="84">
        <f>R188/'סכום נכסי הקרן'!$C$42</f>
        <v>2.4566422464971353E-4</v>
      </c>
    </row>
    <row r="189" spans="2:21">
      <c r="B189" s="76" t="s">
        <v>580</v>
      </c>
      <c r="C189" s="73">
        <v>1138114</v>
      </c>
      <c r="D189" s="86" t="s">
        <v>121</v>
      </c>
      <c r="E189" s="86" t="s">
        <v>316</v>
      </c>
      <c r="F189" s="73" t="s">
        <v>368</v>
      </c>
      <c r="G189" s="86" t="s">
        <v>340</v>
      </c>
      <c r="H189" s="73" t="s">
        <v>369</v>
      </c>
      <c r="I189" s="73" t="s">
        <v>132</v>
      </c>
      <c r="J189" s="73"/>
      <c r="K189" s="83">
        <v>1.71</v>
      </c>
      <c r="L189" s="86" t="s">
        <v>134</v>
      </c>
      <c r="M189" s="87">
        <v>3.39E-2</v>
      </c>
      <c r="N189" s="87">
        <v>5.479986241884862E-2</v>
      </c>
      <c r="O189" s="83">
        <v>4.7987000000000002E-2</v>
      </c>
      <c r="P189" s="85">
        <v>97.37</v>
      </c>
      <c r="Q189" s="73"/>
      <c r="R189" s="83">
        <v>4.6517999999999997E-5</v>
      </c>
      <c r="S189" s="84">
        <v>7.369828844951376E-11</v>
      </c>
      <c r="T189" s="84">
        <f t="shared" si="2"/>
        <v>9.3353626618664658E-11</v>
      </c>
      <c r="U189" s="84">
        <f>R189/'סכום נכסי הקרן'!$C$42</f>
        <v>1.9133988916031721E-11</v>
      </c>
    </row>
    <row r="190" spans="2:21">
      <c r="B190" s="76" t="s">
        <v>581</v>
      </c>
      <c r="C190" s="73">
        <v>1162866</v>
      </c>
      <c r="D190" s="86" t="s">
        <v>121</v>
      </c>
      <c r="E190" s="86" t="s">
        <v>316</v>
      </c>
      <c r="F190" s="73" t="s">
        <v>368</v>
      </c>
      <c r="G190" s="86" t="s">
        <v>340</v>
      </c>
      <c r="H190" s="73" t="s">
        <v>369</v>
      </c>
      <c r="I190" s="73" t="s">
        <v>132</v>
      </c>
      <c r="J190" s="73"/>
      <c r="K190" s="83">
        <v>6.6000000000005041</v>
      </c>
      <c r="L190" s="86" t="s">
        <v>134</v>
      </c>
      <c r="M190" s="87">
        <v>2.4399999999999998E-2</v>
      </c>
      <c r="N190" s="87">
        <v>5.5100000000015685E-2</v>
      </c>
      <c r="O190" s="83">
        <v>478455.085379</v>
      </c>
      <c r="P190" s="85">
        <v>82.59</v>
      </c>
      <c r="Q190" s="73"/>
      <c r="R190" s="83">
        <v>395.15604963800007</v>
      </c>
      <c r="S190" s="84">
        <v>4.3553803817346327E-4</v>
      </c>
      <c r="T190" s="84">
        <f t="shared" si="2"/>
        <v>7.9301023934847542E-4</v>
      </c>
      <c r="U190" s="84">
        <f>R190/'סכום נכסי הקרן'!$C$42</f>
        <v>1.625373290742589E-4</v>
      </c>
    </row>
    <row r="191" spans="2:21">
      <c r="B191" s="76" t="s">
        <v>582</v>
      </c>
      <c r="C191" s="73">
        <v>1132521</v>
      </c>
      <c r="D191" s="86" t="s">
        <v>121</v>
      </c>
      <c r="E191" s="86" t="s">
        <v>316</v>
      </c>
      <c r="F191" s="73" t="s">
        <v>377</v>
      </c>
      <c r="G191" s="86" t="s">
        <v>340</v>
      </c>
      <c r="H191" s="73" t="s">
        <v>369</v>
      </c>
      <c r="I191" s="73" t="s">
        <v>132</v>
      </c>
      <c r="J191" s="73"/>
      <c r="K191" s="83">
        <v>0.25999999999919043</v>
      </c>
      <c r="L191" s="86" t="s">
        <v>134</v>
      </c>
      <c r="M191" s="87">
        <v>3.5000000000000003E-2</v>
      </c>
      <c r="N191" s="87">
        <v>3.1500000000011713E-2</v>
      </c>
      <c r="O191" s="83">
        <v>465021.41735200002</v>
      </c>
      <c r="P191" s="85">
        <v>100.94</v>
      </c>
      <c r="Q191" s="73"/>
      <c r="R191" s="83">
        <v>469.39259816300006</v>
      </c>
      <c r="S191" s="84">
        <v>4.078884782092328E-3</v>
      </c>
      <c r="T191" s="84">
        <f t="shared" si="2"/>
        <v>9.4199022628818109E-4</v>
      </c>
      <c r="U191" s="84">
        <f>R191/'סכום נכסי הקרן'!$C$42</f>
        <v>1.9307263361533549E-4</v>
      </c>
    </row>
    <row r="192" spans="2:21">
      <c r="B192" s="76" t="s">
        <v>583</v>
      </c>
      <c r="C192" s="73">
        <v>7590151</v>
      </c>
      <c r="D192" s="86" t="s">
        <v>121</v>
      </c>
      <c r="E192" s="86" t="s">
        <v>316</v>
      </c>
      <c r="F192" s="73" t="s">
        <v>382</v>
      </c>
      <c r="G192" s="86" t="s">
        <v>340</v>
      </c>
      <c r="H192" s="73" t="s">
        <v>374</v>
      </c>
      <c r="I192" s="73" t="s">
        <v>320</v>
      </c>
      <c r="J192" s="73"/>
      <c r="K192" s="83">
        <v>5.9499999999999593</v>
      </c>
      <c r="L192" s="86" t="s">
        <v>134</v>
      </c>
      <c r="M192" s="87">
        <v>2.5499999999999998E-2</v>
      </c>
      <c r="N192" s="87">
        <v>5.4499999999998237E-2</v>
      </c>
      <c r="O192" s="83">
        <v>4327996.0388139999</v>
      </c>
      <c r="P192" s="85">
        <v>84.96</v>
      </c>
      <c r="Q192" s="73"/>
      <c r="R192" s="83">
        <v>3677.0655784969995</v>
      </c>
      <c r="S192" s="84">
        <v>3.0622229534305067E-3</v>
      </c>
      <c r="T192" s="84">
        <f t="shared" si="2"/>
        <v>7.3792382963014979E-3</v>
      </c>
      <c r="U192" s="84">
        <f>R192/'סכום נכסי הקרן'!$C$42</f>
        <v>1.5124668305276101E-3</v>
      </c>
    </row>
    <row r="193" spans="2:21">
      <c r="B193" s="76" t="s">
        <v>584</v>
      </c>
      <c r="C193" s="73">
        <v>4160156</v>
      </c>
      <c r="D193" s="86" t="s">
        <v>121</v>
      </c>
      <c r="E193" s="86" t="s">
        <v>316</v>
      </c>
      <c r="F193" s="73" t="s">
        <v>585</v>
      </c>
      <c r="G193" s="86" t="s">
        <v>340</v>
      </c>
      <c r="H193" s="73" t="s">
        <v>374</v>
      </c>
      <c r="I193" s="73" t="s">
        <v>320</v>
      </c>
      <c r="J193" s="73"/>
      <c r="K193" s="83">
        <v>1.099999999999258</v>
      </c>
      <c r="L193" s="86" t="s">
        <v>134</v>
      </c>
      <c r="M193" s="87">
        <v>2.5499999999999998E-2</v>
      </c>
      <c r="N193" s="87">
        <v>5.2299999999975519E-2</v>
      </c>
      <c r="O193" s="83">
        <v>1101740.355</v>
      </c>
      <c r="P193" s="85">
        <v>97.85</v>
      </c>
      <c r="Q193" s="73"/>
      <c r="R193" s="83">
        <v>1078.0529373679999</v>
      </c>
      <c r="S193" s="84">
        <v>3.6483159980926268E-3</v>
      </c>
      <c r="T193" s="84">
        <f t="shared" si="2"/>
        <v>2.163466859929639E-3</v>
      </c>
      <c r="U193" s="84">
        <f>R193/'סכום נכסי הקרן'!$C$42</f>
        <v>4.4342948868168779E-4</v>
      </c>
    </row>
    <row r="194" spans="2:21">
      <c r="B194" s="76" t="s">
        <v>586</v>
      </c>
      <c r="C194" s="73">
        <v>2320232</v>
      </c>
      <c r="D194" s="86" t="s">
        <v>121</v>
      </c>
      <c r="E194" s="86" t="s">
        <v>316</v>
      </c>
      <c r="F194" s="73" t="s">
        <v>587</v>
      </c>
      <c r="G194" s="86" t="s">
        <v>128</v>
      </c>
      <c r="H194" s="73" t="s">
        <v>374</v>
      </c>
      <c r="I194" s="73" t="s">
        <v>320</v>
      </c>
      <c r="J194" s="73"/>
      <c r="K194" s="83">
        <v>4.0600000000011933</v>
      </c>
      <c r="L194" s="86" t="s">
        <v>134</v>
      </c>
      <c r="M194" s="87">
        <v>2.2400000000000003E-2</v>
      </c>
      <c r="N194" s="87">
        <v>4.9900000000013309E-2</v>
      </c>
      <c r="O194" s="83">
        <v>721522.48675799998</v>
      </c>
      <c r="P194" s="85">
        <v>90.6</v>
      </c>
      <c r="Q194" s="73"/>
      <c r="R194" s="83">
        <v>653.69933948699997</v>
      </c>
      <c r="S194" s="84">
        <v>2.1856852009761998E-3</v>
      </c>
      <c r="T194" s="84">
        <f t="shared" si="2"/>
        <v>1.3118621621595321E-3</v>
      </c>
      <c r="U194" s="84">
        <f>R194/'סכום נכסי הקרן'!$C$42</f>
        <v>2.6888249529561709E-4</v>
      </c>
    </row>
    <row r="195" spans="2:21">
      <c r="B195" s="76" t="s">
        <v>588</v>
      </c>
      <c r="C195" s="73">
        <v>1135920</v>
      </c>
      <c r="D195" s="86" t="s">
        <v>121</v>
      </c>
      <c r="E195" s="86" t="s">
        <v>316</v>
      </c>
      <c r="F195" s="73" t="s">
        <v>589</v>
      </c>
      <c r="G195" s="86" t="s">
        <v>456</v>
      </c>
      <c r="H195" s="73" t="s">
        <v>369</v>
      </c>
      <c r="I195" s="73" t="s">
        <v>132</v>
      </c>
      <c r="J195" s="73"/>
      <c r="K195" s="83">
        <v>1.2199999999988098</v>
      </c>
      <c r="L195" s="86" t="s">
        <v>134</v>
      </c>
      <c r="M195" s="87">
        <v>4.0999999999999995E-2</v>
      </c>
      <c r="N195" s="87">
        <v>4.9199999999979586E-2</v>
      </c>
      <c r="O195" s="83">
        <v>587594.85600000003</v>
      </c>
      <c r="P195" s="85">
        <v>100.08</v>
      </c>
      <c r="Q195" s="73"/>
      <c r="R195" s="83">
        <v>588.06493188499996</v>
      </c>
      <c r="S195" s="84">
        <v>1.9586495199999999E-3</v>
      </c>
      <c r="T195" s="84">
        <f t="shared" si="2"/>
        <v>1.1801451928011256E-3</v>
      </c>
      <c r="U195" s="84">
        <f>R195/'סכום נכסי הקרן'!$C$42</f>
        <v>2.4188546129658497E-4</v>
      </c>
    </row>
    <row r="196" spans="2:21">
      <c r="B196" s="76" t="s">
        <v>590</v>
      </c>
      <c r="C196" s="73">
        <v>7770209</v>
      </c>
      <c r="D196" s="86" t="s">
        <v>121</v>
      </c>
      <c r="E196" s="86" t="s">
        <v>316</v>
      </c>
      <c r="F196" s="73" t="s">
        <v>425</v>
      </c>
      <c r="G196" s="86" t="s">
        <v>426</v>
      </c>
      <c r="H196" s="73" t="s">
        <v>374</v>
      </c>
      <c r="I196" s="73" t="s">
        <v>320</v>
      </c>
      <c r="J196" s="73"/>
      <c r="K196" s="83">
        <v>3.17</v>
      </c>
      <c r="L196" s="86" t="s">
        <v>134</v>
      </c>
      <c r="M196" s="87">
        <v>5.0900000000000001E-2</v>
      </c>
      <c r="N196" s="87">
        <v>4.9100704225352107E-2</v>
      </c>
      <c r="O196" s="83">
        <v>1.3955E-2</v>
      </c>
      <c r="P196" s="85">
        <v>102.93</v>
      </c>
      <c r="Q196" s="73"/>
      <c r="R196" s="83">
        <v>1.4200000000000001E-5</v>
      </c>
      <c r="S196" s="84">
        <v>1.9309484584429687E-11</v>
      </c>
      <c r="T196" s="84">
        <f t="shared" si="2"/>
        <v>2.8496958123415419E-11</v>
      </c>
      <c r="U196" s="84">
        <f>R196/'סכום נכסי הקרן'!$C$42</f>
        <v>5.8408066255567843E-12</v>
      </c>
    </row>
    <row r="197" spans="2:21">
      <c r="B197" s="76" t="s">
        <v>591</v>
      </c>
      <c r="C197" s="73">
        <v>7770258</v>
      </c>
      <c r="D197" s="86" t="s">
        <v>121</v>
      </c>
      <c r="E197" s="86" t="s">
        <v>316</v>
      </c>
      <c r="F197" s="73" t="s">
        <v>425</v>
      </c>
      <c r="G197" s="86" t="s">
        <v>426</v>
      </c>
      <c r="H197" s="73" t="s">
        <v>374</v>
      </c>
      <c r="I197" s="73" t="s">
        <v>320</v>
      </c>
      <c r="J197" s="73"/>
      <c r="K197" s="83">
        <v>4.41</v>
      </c>
      <c r="L197" s="86" t="s">
        <v>134</v>
      </c>
      <c r="M197" s="87">
        <v>3.5200000000000002E-2</v>
      </c>
      <c r="N197" s="87">
        <v>5.1099853534057119E-2</v>
      </c>
      <c r="O197" s="83">
        <v>0.14102300000000001</v>
      </c>
      <c r="P197" s="85">
        <v>93.91</v>
      </c>
      <c r="Q197" s="73"/>
      <c r="R197" s="83">
        <v>1.3245399999999998E-4</v>
      </c>
      <c r="S197" s="84">
        <v>1.7547952848750369E-10</v>
      </c>
      <c r="T197" s="84">
        <f t="shared" si="2"/>
        <v>2.6581240079428625E-10</v>
      </c>
      <c r="U197" s="84">
        <f>R197/'סכום נכסי הקרן'!$C$42</f>
        <v>5.4481563435316767E-11</v>
      </c>
    </row>
    <row r="198" spans="2:21">
      <c r="B198" s="76" t="s">
        <v>592</v>
      </c>
      <c r="C198" s="73">
        <v>1410299</v>
      </c>
      <c r="D198" s="86" t="s">
        <v>121</v>
      </c>
      <c r="E198" s="86" t="s">
        <v>316</v>
      </c>
      <c r="F198" s="73" t="s">
        <v>428</v>
      </c>
      <c r="G198" s="86" t="s">
        <v>130</v>
      </c>
      <c r="H198" s="73" t="s">
        <v>374</v>
      </c>
      <c r="I198" s="73" t="s">
        <v>320</v>
      </c>
      <c r="J198" s="73"/>
      <c r="K198" s="83">
        <v>1.6599999999742208</v>
      </c>
      <c r="L198" s="86" t="s">
        <v>134</v>
      </c>
      <c r="M198" s="87">
        <v>2.7000000000000003E-2</v>
      </c>
      <c r="N198" s="87">
        <v>5.3699999999269589E-2</v>
      </c>
      <c r="O198" s="83">
        <v>24264.245546999999</v>
      </c>
      <c r="P198" s="85">
        <v>95.92</v>
      </c>
      <c r="Q198" s="73"/>
      <c r="R198" s="83">
        <v>23.274264509999998</v>
      </c>
      <c r="S198" s="84">
        <v>1.193450738123908E-4</v>
      </c>
      <c r="T198" s="84">
        <f t="shared" si="2"/>
        <v>4.6707446555969264E-5</v>
      </c>
      <c r="U198" s="84">
        <f>R198/'סכום נכסי הקרן'!$C$42</f>
        <v>9.5732731235893726E-6</v>
      </c>
    </row>
    <row r="199" spans="2:21">
      <c r="B199" s="76" t="s">
        <v>593</v>
      </c>
      <c r="C199" s="73">
        <v>1192731</v>
      </c>
      <c r="D199" s="86" t="s">
        <v>121</v>
      </c>
      <c r="E199" s="86" t="s">
        <v>316</v>
      </c>
      <c r="F199" s="73" t="s">
        <v>428</v>
      </c>
      <c r="G199" s="86" t="s">
        <v>130</v>
      </c>
      <c r="H199" s="73" t="s">
        <v>374</v>
      </c>
      <c r="I199" s="73" t="s">
        <v>320</v>
      </c>
      <c r="J199" s="73"/>
      <c r="K199" s="83">
        <v>3.8999999999993347</v>
      </c>
      <c r="L199" s="86" t="s">
        <v>134</v>
      </c>
      <c r="M199" s="87">
        <v>4.5599999999999995E-2</v>
      </c>
      <c r="N199" s="87">
        <v>5.5399999999989361E-2</v>
      </c>
      <c r="O199" s="83">
        <v>931555.54893999989</v>
      </c>
      <c r="P199" s="85">
        <v>96.8</v>
      </c>
      <c r="Q199" s="73"/>
      <c r="R199" s="83">
        <v>901.74574032400005</v>
      </c>
      <c r="S199" s="84">
        <v>3.2221736976311257E-3</v>
      </c>
      <c r="T199" s="84">
        <f t="shared" si="2"/>
        <v>1.8096486338014973E-3</v>
      </c>
      <c r="U199" s="84">
        <f>R199/'סכום נכסי הקרן'!$C$42</f>
        <v>3.7091003483464977E-4</v>
      </c>
    </row>
    <row r="200" spans="2:21">
      <c r="B200" s="76" t="s">
        <v>594</v>
      </c>
      <c r="C200" s="73">
        <v>2300309</v>
      </c>
      <c r="D200" s="86" t="s">
        <v>121</v>
      </c>
      <c r="E200" s="86" t="s">
        <v>316</v>
      </c>
      <c r="F200" s="73" t="s">
        <v>436</v>
      </c>
      <c r="G200" s="86" t="s">
        <v>158</v>
      </c>
      <c r="H200" s="73" t="s">
        <v>437</v>
      </c>
      <c r="I200" s="73" t="s">
        <v>132</v>
      </c>
      <c r="J200" s="73"/>
      <c r="K200" s="83">
        <v>8.9400000000006674</v>
      </c>
      <c r="L200" s="86" t="s">
        <v>134</v>
      </c>
      <c r="M200" s="87">
        <v>2.7900000000000001E-2</v>
      </c>
      <c r="N200" s="87">
        <v>5.3899999999992898E-2</v>
      </c>
      <c r="O200" s="83">
        <v>856909.16500000004</v>
      </c>
      <c r="P200" s="85">
        <v>80.540000000000006</v>
      </c>
      <c r="Q200" s="73"/>
      <c r="R200" s="83">
        <v>690.15464149100001</v>
      </c>
      <c r="S200" s="84">
        <v>1.9926266510092087E-3</v>
      </c>
      <c r="T200" s="84">
        <f t="shared" si="2"/>
        <v>1.3850216843133666E-3</v>
      </c>
      <c r="U200" s="84">
        <f>R200/'סכום נכסי הקרן'!$C$42</f>
        <v>2.8387745089291549E-4</v>
      </c>
    </row>
    <row r="201" spans="2:21">
      <c r="B201" s="76" t="s">
        <v>595</v>
      </c>
      <c r="C201" s="73">
        <v>2300176</v>
      </c>
      <c r="D201" s="86" t="s">
        <v>121</v>
      </c>
      <c r="E201" s="86" t="s">
        <v>316</v>
      </c>
      <c r="F201" s="73" t="s">
        <v>436</v>
      </c>
      <c r="G201" s="86" t="s">
        <v>158</v>
      </c>
      <c r="H201" s="73" t="s">
        <v>437</v>
      </c>
      <c r="I201" s="73" t="s">
        <v>132</v>
      </c>
      <c r="J201" s="73"/>
      <c r="K201" s="83">
        <v>1.5999999999996386</v>
      </c>
      <c r="L201" s="86" t="s">
        <v>134</v>
      </c>
      <c r="M201" s="87">
        <v>3.6499999999999998E-2</v>
      </c>
      <c r="N201" s="87">
        <v>5.1699999999994771E-2</v>
      </c>
      <c r="O201" s="83">
        <v>559840.97861800005</v>
      </c>
      <c r="P201" s="85">
        <v>98.9</v>
      </c>
      <c r="Q201" s="73"/>
      <c r="R201" s="83">
        <v>553.68270933700001</v>
      </c>
      <c r="S201" s="84">
        <v>3.5045447141611436E-4</v>
      </c>
      <c r="T201" s="84">
        <f t="shared" si="2"/>
        <v>1.1111459846222308E-3</v>
      </c>
      <c r="U201" s="84">
        <f>R201/'סכום נכסי הקרן'!$C$42</f>
        <v>2.2774321388392821E-4</v>
      </c>
    </row>
    <row r="202" spans="2:21">
      <c r="B202" s="76" t="s">
        <v>596</v>
      </c>
      <c r="C202" s="73">
        <v>1185941</v>
      </c>
      <c r="D202" s="86" t="s">
        <v>121</v>
      </c>
      <c r="E202" s="86" t="s">
        <v>316</v>
      </c>
      <c r="F202" s="73" t="s">
        <v>597</v>
      </c>
      <c r="G202" s="86" t="s">
        <v>131</v>
      </c>
      <c r="H202" s="73" t="s">
        <v>437</v>
      </c>
      <c r="I202" s="73" t="s">
        <v>132</v>
      </c>
      <c r="J202" s="73"/>
      <c r="K202" s="83">
        <v>1.9599999999995883</v>
      </c>
      <c r="L202" s="86" t="s">
        <v>134</v>
      </c>
      <c r="M202" s="87">
        <v>5.5999999999999994E-2</v>
      </c>
      <c r="N202" s="87">
        <v>6.7399999999989496E-2</v>
      </c>
      <c r="O202" s="83">
        <v>1836233.925</v>
      </c>
      <c r="P202" s="85">
        <v>100.51</v>
      </c>
      <c r="Q202" s="73"/>
      <c r="R202" s="83">
        <v>1845.5986771309999</v>
      </c>
      <c r="S202" s="84">
        <v>4.7668386724124502E-3</v>
      </c>
      <c r="T202" s="84">
        <f t="shared" si="2"/>
        <v>3.7037991700586614E-3</v>
      </c>
      <c r="U202" s="84">
        <f>R202/'סכום נכסי הקרן'!$C$42</f>
        <v>7.5913978742997044E-4</v>
      </c>
    </row>
    <row r="203" spans="2:21">
      <c r="B203" s="76" t="s">
        <v>598</v>
      </c>
      <c r="C203" s="73">
        <v>1143130</v>
      </c>
      <c r="D203" s="86" t="s">
        <v>121</v>
      </c>
      <c r="E203" s="86" t="s">
        <v>316</v>
      </c>
      <c r="F203" s="73" t="s">
        <v>458</v>
      </c>
      <c r="G203" s="86" t="s">
        <v>456</v>
      </c>
      <c r="H203" s="73" t="s">
        <v>437</v>
      </c>
      <c r="I203" s="73" t="s">
        <v>132</v>
      </c>
      <c r="J203" s="73"/>
      <c r="K203" s="83">
        <v>7.569999999997048</v>
      </c>
      <c r="L203" s="86" t="s">
        <v>134</v>
      </c>
      <c r="M203" s="87">
        <v>3.0499999999999999E-2</v>
      </c>
      <c r="N203" s="87">
        <v>5.4899999999979805E-2</v>
      </c>
      <c r="O203" s="83">
        <v>1525363.6101780001</v>
      </c>
      <c r="P203" s="85">
        <v>84.4</v>
      </c>
      <c r="Q203" s="73"/>
      <c r="R203" s="83">
        <v>1287.4068870399999</v>
      </c>
      <c r="S203" s="84">
        <v>2.2344297156329583E-3</v>
      </c>
      <c r="T203" s="84">
        <f t="shared" ref="T203:T266" si="3">IFERROR(R203/$R$11,0)</f>
        <v>2.5836042357588363E-3</v>
      </c>
      <c r="U203" s="84">
        <f>R203/'סכום נכסי הקרן'!$C$42</f>
        <v>5.295418785641314E-4</v>
      </c>
    </row>
    <row r="204" spans="2:21">
      <c r="B204" s="76" t="s">
        <v>599</v>
      </c>
      <c r="C204" s="73">
        <v>1157601</v>
      </c>
      <c r="D204" s="86" t="s">
        <v>121</v>
      </c>
      <c r="E204" s="86" t="s">
        <v>316</v>
      </c>
      <c r="F204" s="73" t="s">
        <v>458</v>
      </c>
      <c r="G204" s="86" t="s">
        <v>456</v>
      </c>
      <c r="H204" s="73" t="s">
        <v>437</v>
      </c>
      <c r="I204" s="73" t="s">
        <v>132</v>
      </c>
      <c r="J204" s="73"/>
      <c r="K204" s="83">
        <v>3.1000000000004739</v>
      </c>
      <c r="L204" s="86" t="s">
        <v>134</v>
      </c>
      <c r="M204" s="87">
        <v>2.9100000000000001E-2</v>
      </c>
      <c r="N204" s="87">
        <v>5.000000000000001E-2</v>
      </c>
      <c r="O204" s="83">
        <v>891848.41204700014</v>
      </c>
      <c r="P204" s="85">
        <v>94.7</v>
      </c>
      <c r="Q204" s="73"/>
      <c r="R204" s="83">
        <v>844.58044608599994</v>
      </c>
      <c r="S204" s="84">
        <v>1.4864140200783337E-3</v>
      </c>
      <c r="T204" s="84">
        <f t="shared" si="3"/>
        <v>1.6949277185893134E-3</v>
      </c>
      <c r="U204" s="84">
        <f>R204/'סכום נכסי הקרן'!$C$42</f>
        <v>3.4739655389540934E-4</v>
      </c>
    </row>
    <row r="205" spans="2:21">
      <c r="B205" s="76" t="s">
        <v>600</v>
      </c>
      <c r="C205" s="73">
        <v>1138163</v>
      </c>
      <c r="D205" s="86" t="s">
        <v>121</v>
      </c>
      <c r="E205" s="86" t="s">
        <v>316</v>
      </c>
      <c r="F205" s="73" t="s">
        <v>458</v>
      </c>
      <c r="G205" s="86" t="s">
        <v>456</v>
      </c>
      <c r="H205" s="73" t="s">
        <v>437</v>
      </c>
      <c r="I205" s="73" t="s">
        <v>132</v>
      </c>
      <c r="J205" s="73"/>
      <c r="K205" s="83">
        <v>5.14</v>
      </c>
      <c r="L205" s="86" t="s">
        <v>134</v>
      </c>
      <c r="M205" s="87">
        <v>3.95E-2</v>
      </c>
      <c r="N205" s="87">
        <v>5.0799777601950265E-2</v>
      </c>
      <c r="O205" s="83">
        <v>4.8966000000000003E-2</v>
      </c>
      <c r="P205" s="85">
        <v>95.66</v>
      </c>
      <c r="Q205" s="73"/>
      <c r="R205" s="83">
        <v>4.6762999999999993E-5</v>
      </c>
      <c r="S205" s="84">
        <v>2.0401652226343113E-10</v>
      </c>
      <c r="T205" s="84">
        <f t="shared" si="3"/>
        <v>9.3845299487695412E-11</v>
      </c>
      <c r="U205" s="84">
        <f>R205/'סכום נכסי הקרן'!$C$42</f>
        <v>1.9234763396543087E-11</v>
      </c>
    </row>
    <row r="206" spans="2:21">
      <c r="B206" s="76" t="s">
        <v>601</v>
      </c>
      <c r="C206" s="73">
        <v>1143122</v>
      </c>
      <c r="D206" s="86" t="s">
        <v>121</v>
      </c>
      <c r="E206" s="86" t="s">
        <v>316</v>
      </c>
      <c r="F206" s="73" t="s">
        <v>458</v>
      </c>
      <c r="G206" s="86" t="s">
        <v>456</v>
      </c>
      <c r="H206" s="73" t="s">
        <v>437</v>
      </c>
      <c r="I206" s="73" t="s">
        <v>132</v>
      </c>
      <c r="J206" s="73"/>
      <c r="K206" s="83">
        <v>6.819999999999431</v>
      </c>
      <c r="L206" s="86" t="s">
        <v>134</v>
      </c>
      <c r="M206" s="87">
        <v>3.0499999999999999E-2</v>
      </c>
      <c r="N206" s="87">
        <v>5.529999999999715E-2</v>
      </c>
      <c r="O206" s="83">
        <v>2050771.931513</v>
      </c>
      <c r="P206" s="85">
        <v>85.68</v>
      </c>
      <c r="Q206" s="73"/>
      <c r="R206" s="83">
        <v>1757.10139095</v>
      </c>
      <c r="S206" s="84">
        <v>2.8136261762368264E-3</v>
      </c>
      <c r="T206" s="84">
        <f t="shared" si="3"/>
        <v>3.5262003349645866E-3</v>
      </c>
      <c r="U206" s="84">
        <f>R206/'סכום נכסי הקרן'!$C$42</f>
        <v>7.2273869338280289E-4</v>
      </c>
    </row>
    <row r="207" spans="2:21">
      <c r="B207" s="76" t="s">
        <v>602</v>
      </c>
      <c r="C207" s="73">
        <v>1182666</v>
      </c>
      <c r="D207" s="86" t="s">
        <v>121</v>
      </c>
      <c r="E207" s="86" t="s">
        <v>316</v>
      </c>
      <c r="F207" s="73" t="s">
        <v>458</v>
      </c>
      <c r="G207" s="86" t="s">
        <v>456</v>
      </c>
      <c r="H207" s="73" t="s">
        <v>437</v>
      </c>
      <c r="I207" s="73" t="s">
        <v>132</v>
      </c>
      <c r="J207" s="73"/>
      <c r="K207" s="83">
        <v>8.4300000000000459</v>
      </c>
      <c r="L207" s="86" t="s">
        <v>134</v>
      </c>
      <c r="M207" s="87">
        <v>2.63E-2</v>
      </c>
      <c r="N207" s="87">
        <v>5.5E-2</v>
      </c>
      <c r="O207" s="83">
        <v>2203480.71</v>
      </c>
      <c r="P207" s="85">
        <v>79.64</v>
      </c>
      <c r="Q207" s="73"/>
      <c r="R207" s="83">
        <v>1754.852037444</v>
      </c>
      <c r="S207" s="84">
        <v>3.1764539738097022E-3</v>
      </c>
      <c r="T207" s="84">
        <f t="shared" si="3"/>
        <v>3.5216862692839359E-3</v>
      </c>
      <c r="U207" s="84">
        <f>R207/'סכום נכסי הקרן'!$C$42</f>
        <v>7.2181347937850257E-4</v>
      </c>
    </row>
    <row r="208" spans="2:21">
      <c r="B208" s="76" t="s">
        <v>603</v>
      </c>
      <c r="C208" s="73">
        <v>1141647</v>
      </c>
      <c r="D208" s="86" t="s">
        <v>121</v>
      </c>
      <c r="E208" s="86" t="s">
        <v>316</v>
      </c>
      <c r="F208" s="73" t="s">
        <v>604</v>
      </c>
      <c r="G208" s="86" t="s">
        <v>129</v>
      </c>
      <c r="H208" s="73" t="s">
        <v>434</v>
      </c>
      <c r="I208" s="73" t="s">
        <v>320</v>
      </c>
      <c r="J208" s="73"/>
      <c r="K208" s="83">
        <v>0.22999999998221415</v>
      </c>
      <c r="L208" s="86" t="s">
        <v>134</v>
      </c>
      <c r="M208" s="87">
        <v>3.4000000000000002E-2</v>
      </c>
      <c r="N208" s="87">
        <v>5.9499999998221427E-2</v>
      </c>
      <c r="O208" s="83">
        <v>11255.01173</v>
      </c>
      <c r="P208" s="85">
        <v>99.91</v>
      </c>
      <c r="Q208" s="73"/>
      <c r="R208" s="83">
        <v>11.244881839999998</v>
      </c>
      <c r="S208" s="84">
        <v>1.6075053970277106E-4</v>
      </c>
      <c r="T208" s="84">
        <f t="shared" si="3"/>
        <v>2.2566544147692566E-5</v>
      </c>
      <c r="U208" s="84">
        <f>R208/'סכום נכסי הקרן'!$C$42</f>
        <v>4.6252943911743059E-6</v>
      </c>
    </row>
    <row r="209" spans="2:21">
      <c r="B209" s="76" t="s">
        <v>605</v>
      </c>
      <c r="C209" s="73">
        <v>1136068</v>
      </c>
      <c r="D209" s="86" t="s">
        <v>121</v>
      </c>
      <c r="E209" s="86" t="s">
        <v>316</v>
      </c>
      <c r="F209" s="73" t="s">
        <v>464</v>
      </c>
      <c r="G209" s="86" t="s">
        <v>456</v>
      </c>
      <c r="H209" s="73" t="s">
        <v>437</v>
      </c>
      <c r="I209" s="73" t="s">
        <v>132</v>
      </c>
      <c r="J209" s="73"/>
      <c r="K209" s="83">
        <v>1.3099999999994247</v>
      </c>
      <c r="L209" s="86" t="s">
        <v>134</v>
      </c>
      <c r="M209" s="87">
        <v>3.9199999999999999E-2</v>
      </c>
      <c r="N209" s="87">
        <v>5.3399999999919477E-2</v>
      </c>
      <c r="O209" s="83">
        <v>140617.190087</v>
      </c>
      <c r="P209" s="85">
        <v>98.91</v>
      </c>
      <c r="Q209" s="73"/>
      <c r="R209" s="83">
        <v>139.084467268</v>
      </c>
      <c r="S209" s="84">
        <v>1.4649851965715618E-4</v>
      </c>
      <c r="T209" s="84">
        <f t="shared" si="3"/>
        <v>2.7911860840519284E-4</v>
      </c>
      <c r="U209" s="84">
        <f>R209/'סכום נכסי הקרן'!$C$42</f>
        <v>5.7208836474011976E-5</v>
      </c>
    </row>
    <row r="210" spans="2:21">
      <c r="B210" s="76" t="s">
        <v>606</v>
      </c>
      <c r="C210" s="73">
        <v>1160647</v>
      </c>
      <c r="D210" s="86" t="s">
        <v>121</v>
      </c>
      <c r="E210" s="86" t="s">
        <v>316</v>
      </c>
      <c r="F210" s="73" t="s">
        <v>464</v>
      </c>
      <c r="G210" s="86" t="s">
        <v>456</v>
      </c>
      <c r="H210" s="73" t="s">
        <v>437</v>
      </c>
      <c r="I210" s="73" t="s">
        <v>132</v>
      </c>
      <c r="J210" s="73"/>
      <c r="K210" s="83">
        <v>6.3799999999992174</v>
      </c>
      <c r="L210" s="86" t="s">
        <v>134</v>
      </c>
      <c r="M210" s="87">
        <v>2.64E-2</v>
      </c>
      <c r="N210" s="87">
        <v>5.3399999999994188E-2</v>
      </c>
      <c r="O210" s="83">
        <v>4670845.4456759999</v>
      </c>
      <c r="P210" s="85">
        <v>84.75</v>
      </c>
      <c r="Q210" s="73"/>
      <c r="R210" s="83">
        <v>3958.541515245</v>
      </c>
      <c r="S210" s="84">
        <v>2.8547394252332317E-3</v>
      </c>
      <c r="T210" s="84">
        <f t="shared" si="3"/>
        <v>7.9441120978688846E-3</v>
      </c>
      <c r="U210" s="84">
        <f>R210/'סכום נכסי הקרן'!$C$42</f>
        <v>1.6282447542101822E-3</v>
      </c>
    </row>
    <row r="211" spans="2:21">
      <c r="B211" s="76" t="s">
        <v>607</v>
      </c>
      <c r="C211" s="73">
        <v>1179928</v>
      </c>
      <c r="D211" s="86" t="s">
        <v>121</v>
      </c>
      <c r="E211" s="86" t="s">
        <v>316</v>
      </c>
      <c r="F211" s="73" t="s">
        <v>464</v>
      </c>
      <c r="G211" s="86" t="s">
        <v>456</v>
      </c>
      <c r="H211" s="73" t="s">
        <v>437</v>
      </c>
      <c r="I211" s="73" t="s">
        <v>132</v>
      </c>
      <c r="J211" s="73"/>
      <c r="K211" s="83">
        <v>7.9799999999979896</v>
      </c>
      <c r="L211" s="86" t="s">
        <v>134</v>
      </c>
      <c r="M211" s="87">
        <v>2.5000000000000001E-2</v>
      </c>
      <c r="N211" s="87">
        <v>5.5299999999985715E-2</v>
      </c>
      <c r="O211" s="83">
        <v>1846597.678239</v>
      </c>
      <c r="P211" s="85">
        <v>79.150000000000006</v>
      </c>
      <c r="Q211" s="73"/>
      <c r="R211" s="83">
        <v>1461.5820622529998</v>
      </c>
      <c r="S211" s="84">
        <v>1.384622227221895E-3</v>
      </c>
      <c r="T211" s="84">
        <f t="shared" si="3"/>
        <v>2.9331438607013293E-3</v>
      </c>
      <c r="U211" s="84">
        <f>R211/'סכום נכסי הקרן'!$C$42</f>
        <v>6.0118437978889212E-4</v>
      </c>
    </row>
    <row r="212" spans="2:21">
      <c r="B212" s="76" t="s">
        <v>608</v>
      </c>
      <c r="C212" s="73">
        <v>1143411</v>
      </c>
      <c r="D212" s="86" t="s">
        <v>121</v>
      </c>
      <c r="E212" s="86" t="s">
        <v>316</v>
      </c>
      <c r="F212" s="73" t="s">
        <v>589</v>
      </c>
      <c r="G212" s="86" t="s">
        <v>456</v>
      </c>
      <c r="H212" s="73" t="s">
        <v>437</v>
      </c>
      <c r="I212" s="73" t="s">
        <v>132</v>
      </c>
      <c r="J212" s="73"/>
      <c r="K212" s="83">
        <v>5.6000000000002901</v>
      </c>
      <c r="L212" s="86" t="s">
        <v>134</v>
      </c>
      <c r="M212" s="87">
        <v>3.4300000000000004E-2</v>
      </c>
      <c r="N212" s="87">
        <v>5.2600000000001021E-2</v>
      </c>
      <c r="O212" s="83">
        <v>1507567.9572010001</v>
      </c>
      <c r="P212" s="85">
        <v>91.5</v>
      </c>
      <c r="Q212" s="73"/>
      <c r="R212" s="83">
        <v>1379.4246809609999</v>
      </c>
      <c r="S212" s="84">
        <v>4.961063436886271E-3</v>
      </c>
      <c r="T212" s="84">
        <f t="shared" si="3"/>
        <v>2.7682681244895271E-3</v>
      </c>
      <c r="U212" s="84">
        <f>R212/'סכום נכסי הקרן'!$C$42</f>
        <v>5.6739104338123674E-4</v>
      </c>
    </row>
    <row r="213" spans="2:21">
      <c r="B213" s="76" t="s">
        <v>609</v>
      </c>
      <c r="C213" s="73">
        <v>1184191</v>
      </c>
      <c r="D213" s="86" t="s">
        <v>121</v>
      </c>
      <c r="E213" s="86" t="s">
        <v>316</v>
      </c>
      <c r="F213" s="73" t="s">
        <v>589</v>
      </c>
      <c r="G213" s="86" t="s">
        <v>456</v>
      </c>
      <c r="H213" s="73" t="s">
        <v>437</v>
      </c>
      <c r="I213" s="73" t="s">
        <v>132</v>
      </c>
      <c r="J213" s="73"/>
      <c r="K213" s="83">
        <v>6.8400000000015293</v>
      </c>
      <c r="L213" s="86" t="s">
        <v>134</v>
      </c>
      <c r="M213" s="87">
        <v>2.98E-2</v>
      </c>
      <c r="N213" s="87">
        <v>5.5100000000013132E-2</v>
      </c>
      <c r="O213" s="83">
        <v>1195731.0488410001</v>
      </c>
      <c r="P213" s="85">
        <v>85.31</v>
      </c>
      <c r="Q213" s="73"/>
      <c r="R213" s="83">
        <v>1020.078157766</v>
      </c>
      <c r="S213" s="84">
        <v>3.0461212428431767E-3</v>
      </c>
      <c r="T213" s="84">
        <f t="shared" si="3"/>
        <v>2.0471214467935525E-3</v>
      </c>
      <c r="U213" s="84">
        <f>R213/'סכום נכסי הקרן'!$C$42</f>
        <v>4.1958304665249373E-4</v>
      </c>
    </row>
    <row r="214" spans="2:21">
      <c r="B214" s="76" t="s">
        <v>610</v>
      </c>
      <c r="C214" s="73">
        <v>1139815</v>
      </c>
      <c r="D214" s="86" t="s">
        <v>121</v>
      </c>
      <c r="E214" s="86" t="s">
        <v>316</v>
      </c>
      <c r="F214" s="73" t="s">
        <v>476</v>
      </c>
      <c r="G214" s="86" t="s">
        <v>456</v>
      </c>
      <c r="H214" s="73" t="s">
        <v>437</v>
      </c>
      <c r="I214" s="73" t="s">
        <v>132</v>
      </c>
      <c r="J214" s="73"/>
      <c r="K214" s="83">
        <v>2.2499999999995874</v>
      </c>
      <c r="L214" s="86" t="s">
        <v>134</v>
      </c>
      <c r="M214" s="87">
        <v>3.61E-2</v>
      </c>
      <c r="N214" s="87">
        <v>4.9499999999993577E-2</v>
      </c>
      <c r="O214" s="83">
        <v>3102986.682693</v>
      </c>
      <c r="P214" s="85">
        <v>97.78</v>
      </c>
      <c r="Q214" s="73"/>
      <c r="R214" s="83">
        <v>3034.100274941</v>
      </c>
      <c r="S214" s="84">
        <v>4.0429793911309448E-3</v>
      </c>
      <c r="T214" s="84">
        <f t="shared" si="3"/>
        <v>6.0889174983969627E-3</v>
      </c>
      <c r="U214" s="84">
        <f>R214/'סכום נכסי הקרן'!$C$42</f>
        <v>1.2479995062309192E-3</v>
      </c>
    </row>
    <row r="215" spans="2:21">
      <c r="B215" s="76" t="s">
        <v>611</v>
      </c>
      <c r="C215" s="73">
        <v>1155522</v>
      </c>
      <c r="D215" s="86" t="s">
        <v>121</v>
      </c>
      <c r="E215" s="86" t="s">
        <v>316</v>
      </c>
      <c r="F215" s="73" t="s">
        <v>476</v>
      </c>
      <c r="G215" s="86" t="s">
        <v>456</v>
      </c>
      <c r="H215" s="73" t="s">
        <v>437</v>
      </c>
      <c r="I215" s="73" t="s">
        <v>132</v>
      </c>
      <c r="J215" s="73"/>
      <c r="K215" s="83">
        <v>3.2499999999989853</v>
      </c>
      <c r="L215" s="86" t="s">
        <v>134</v>
      </c>
      <c r="M215" s="87">
        <v>3.3000000000000002E-2</v>
      </c>
      <c r="N215" s="87">
        <v>4.8699999999977692E-2</v>
      </c>
      <c r="O215" s="83">
        <v>1032351.4743200002</v>
      </c>
      <c r="P215" s="85">
        <v>95.55</v>
      </c>
      <c r="Q215" s="73"/>
      <c r="R215" s="83">
        <v>986.41183386000012</v>
      </c>
      <c r="S215" s="84">
        <v>3.3480402611360655E-3</v>
      </c>
      <c r="T215" s="84">
        <f t="shared" si="3"/>
        <v>1.9795589240809738E-3</v>
      </c>
      <c r="U215" s="84">
        <f>R215/'סכום נכסי הקרן'!$C$42</f>
        <v>4.0573526582655679E-4</v>
      </c>
    </row>
    <row r="216" spans="2:21">
      <c r="B216" s="76" t="s">
        <v>612</v>
      </c>
      <c r="C216" s="73">
        <v>1159359</v>
      </c>
      <c r="D216" s="86" t="s">
        <v>121</v>
      </c>
      <c r="E216" s="86" t="s">
        <v>316</v>
      </c>
      <c r="F216" s="73" t="s">
        <v>476</v>
      </c>
      <c r="G216" s="86" t="s">
        <v>456</v>
      </c>
      <c r="H216" s="73" t="s">
        <v>437</v>
      </c>
      <c r="I216" s="73" t="s">
        <v>132</v>
      </c>
      <c r="J216" s="73"/>
      <c r="K216" s="83">
        <v>5.559999999999226</v>
      </c>
      <c r="L216" s="86" t="s">
        <v>134</v>
      </c>
      <c r="M216" s="87">
        <v>2.6200000000000001E-2</v>
      </c>
      <c r="N216" s="87">
        <v>5.3299999999992985E-2</v>
      </c>
      <c r="O216" s="83">
        <v>2895639.245815</v>
      </c>
      <c r="P216" s="85">
        <v>87.48</v>
      </c>
      <c r="Q216" s="73"/>
      <c r="R216" s="83">
        <v>2533.1051157659999</v>
      </c>
      <c r="S216" s="84">
        <v>2.2388484311920646E-3</v>
      </c>
      <c r="T216" s="84">
        <f t="shared" si="3"/>
        <v>5.0835063666333138E-3</v>
      </c>
      <c r="U216" s="84">
        <f>R216/'סכום נכסי הקרן'!$C$42</f>
        <v>1.0419279678449181E-3</v>
      </c>
    </row>
    <row r="217" spans="2:21">
      <c r="B217" s="76" t="s">
        <v>613</v>
      </c>
      <c r="C217" s="73">
        <v>1141829</v>
      </c>
      <c r="D217" s="86" t="s">
        <v>121</v>
      </c>
      <c r="E217" s="86" t="s">
        <v>316</v>
      </c>
      <c r="F217" s="73" t="s">
        <v>614</v>
      </c>
      <c r="G217" s="86" t="s">
        <v>129</v>
      </c>
      <c r="H217" s="73" t="s">
        <v>434</v>
      </c>
      <c r="I217" s="73" t="s">
        <v>320</v>
      </c>
      <c r="J217" s="73"/>
      <c r="K217" s="83">
        <v>2.5499999999986351</v>
      </c>
      <c r="L217" s="86" t="s">
        <v>134</v>
      </c>
      <c r="M217" s="87">
        <v>2.3E-2</v>
      </c>
      <c r="N217" s="87">
        <v>5.7199999999975264E-2</v>
      </c>
      <c r="O217" s="83">
        <v>1352945.222883</v>
      </c>
      <c r="P217" s="85">
        <v>92.03</v>
      </c>
      <c r="Q217" s="73"/>
      <c r="R217" s="83">
        <v>1245.115458514</v>
      </c>
      <c r="S217" s="84">
        <v>1.6572661709593067E-3</v>
      </c>
      <c r="T217" s="84">
        <f t="shared" si="3"/>
        <v>2.4987326112739889E-3</v>
      </c>
      <c r="U217" s="84">
        <f>R217/'סכום נכסי הקרן'!$C$42</f>
        <v>5.1214638166702426E-4</v>
      </c>
    </row>
    <row r="218" spans="2:21">
      <c r="B218" s="76" t="s">
        <v>615</v>
      </c>
      <c r="C218" s="73">
        <v>1173566</v>
      </c>
      <c r="D218" s="86" t="s">
        <v>121</v>
      </c>
      <c r="E218" s="86" t="s">
        <v>316</v>
      </c>
      <c r="F218" s="73" t="s">
        <v>614</v>
      </c>
      <c r="G218" s="86" t="s">
        <v>129</v>
      </c>
      <c r="H218" s="73" t="s">
        <v>434</v>
      </c>
      <c r="I218" s="73" t="s">
        <v>320</v>
      </c>
      <c r="J218" s="73"/>
      <c r="K218" s="83">
        <v>2.6899999999986952</v>
      </c>
      <c r="L218" s="86" t="s">
        <v>134</v>
      </c>
      <c r="M218" s="87">
        <v>2.1499999999999998E-2</v>
      </c>
      <c r="N218" s="87">
        <v>6.0199999999978104E-2</v>
      </c>
      <c r="O218" s="83">
        <v>698635.99812899996</v>
      </c>
      <c r="P218" s="85">
        <v>90.37</v>
      </c>
      <c r="Q218" s="83">
        <v>35.638520916000004</v>
      </c>
      <c r="R218" s="83">
        <v>666.99587242300004</v>
      </c>
      <c r="S218" s="84">
        <v>1.2449290308939045E-3</v>
      </c>
      <c r="T218" s="84">
        <f t="shared" si="3"/>
        <v>1.3385460172485326E-3</v>
      </c>
      <c r="U218" s="84">
        <f>R218/'סכום נכסי הקרן'!$C$42</f>
        <v>2.743516838638934E-4</v>
      </c>
    </row>
    <row r="219" spans="2:21">
      <c r="B219" s="76" t="s">
        <v>616</v>
      </c>
      <c r="C219" s="73">
        <v>1136464</v>
      </c>
      <c r="D219" s="86" t="s">
        <v>121</v>
      </c>
      <c r="E219" s="86" t="s">
        <v>316</v>
      </c>
      <c r="F219" s="73" t="s">
        <v>614</v>
      </c>
      <c r="G219" s="86" t="s">
        <v>129</v>
      </c>
      <c r="H219" s="73" t="s">
        <v>434</v>
      </c>
      <c r="I219" s="73" t="s">
        <v>320</v>
      </c>
      <c r="J219" s="73"/>
      <c r="K219" s="83">
        <v>1.8399999999993559</v>
      </c>
      <c r="L219" s="86" t="s">
        <v>134</v>
      </c>
      <c r="M219" s="87">
        <v>2.75E-2</v>
      </c>
      <c r="N219" s="87">
        <v>5.9699999999996048E-2</v>
      </c>
      <c r="O219" s="83">
        <v>722107.75033199997</v>
      </c>
      <c r="P219" s="85">
        <v>94.66</v>
      </c>
      <c r="Q219" s="73"/>
      <c r="R219" s="83">
        <v>683.54717259100005</v>
      </c>
      <c r="S219" s="84">
        <v>2.2939474169805085E-3</v>
      </c>
      <c r="T219" s="84">
        <f t="shared" si="3"/>
        <v>1.3717616304721647E-3</v>
      </c>
      <c r="U219" s="84">
        <f>R219/'סכום נכסי הקרן'!$C$42</f>
        <v>2.8115963764437459E-4</v>
      </c>
    </row>
    <row r="220" spans="2:21">
      <c r="B220" s="76" t="s">
        <v>617</v>
      </c>
      <c r="C220" s="73">
        <v>1139591</v>
      </c>
      <c r="D220" s="86" t="s">
        <v>121</v>
      </c>
      <c r="E220" s="86" t="s">
        <v>316</v>
      </c>
      <c r="F220" s="73" t="s">
        <v>614</v>
      </c>
      <c r="G220" s="86" t="s">
        <v>129</v>
      </c>
      <c r="H220" s="73" t="s">
        <v>434</v>
      </c>
      <c r="I220" s="73" t="s">
        <v>320</v>
      </c>
      <c r="J220" s="73"/>
      <c r="K220" s="83">
        <v>0.65999999999834891</v>
      </c>
      <c r="L220" s="86" t="s">
        <v>134</v>
      </c>
      <c r="M220" s="87">
        <v>2.4E-2</v>
      </c>
      <c r="N220" s="87">
        <v>5.9299999999985392E-2</v>
      </c>
      <c r="O220" s="83">
        <v>160744.022337</v>
      </c>
      <c r="P220" s="85">
        <v>97.96</v>
      </c>
      <c r="Q220" s="73"/>
      <c r="R220" s="83">
        <v>157.46484421099998</v>
      </c>
      <c r="S220" s="84">
        <v>1.3810240389854516E-3</v>
      </c>
      <c r="T220" s="84">
        <f t="shared" si="3"/>
        <v>3.1600486418246473E-4</v>
      </c>
      <c r="U220" s="84">
        <f>R220/'סכום נכסי הקרן'!$C$42</f>
        <v>6.476913418027292E-5</v>
      </c>
    </row>
    <row r="221" spans="2:21">
      <c r="B221" s="76" t="s">
        <v>618</v>
      </c>
      <c r="C221" s="73">
        <v>1158740</v>
      </c>
      <c r="D221" s="86" t="s">
        <v>121</v>
      </c>
      <c r="E221" s="86" t="s">
        <v>316</v>
      </c>
      <c r="F221" s="73" t="s">
        <v>480</v>
      </c>
      <c r="G221" s="86" t="s">
        <v>130</v>
      </c>
      <c r="H221" s="73" t="s">
        <v>481</v>
      </c>
      <c r="I221" s="73" t="s">
        <v>320</v>
      </c>
      <c r="J221" s="73"/>
      <c r="K221" s="83">
        <v>1.8</v>
      </c>
      <c r="L221" s="86" t="s">
        <v>134</v>
      </c>
      <c r="M221" s="87">
        <v>3.2500000000000001E-2</v>
      </c>
      <c r="N221" s="87">
        <v>6.3400000000967377E-2</v>
      </c>
      <c r="O221" s="83">
        <v>14070.056758999999</v>
      </c>
      <c r="P221" s="85">
        <v>95.51</v>
      </c>
      <c r="Q221" s="73"/>
      <c r="R221" s="83">
        <v>13.438311004999999</v>
      </c>
      <c r="S221" s="84">
        <v>3.3952051005205169E-5</v>
      </c>
      <c r="T221" s="84">
        <f t="shared" si="3"/>
        <v>2.6968379292881513E-5</v>
      </c>
      <c r="U221" s="84">
        <f>R221/'סכום נכסי הקרן'!$C$42</f>
        <v>5.5275053488941292E-6</v>
      </c>
    </row>
    <row r="222" spans="2:21">
      <c r="B222" s="76" t="s">
        <v>619</v>
      </c>
      <c r="C222" s="73">
        <v>1191832</v>
      </c>
      <c r="D222" s="86" t="s">
        <v>121</v>
      </c>
      <c r="E222" s="86" t="s">
        <v>316</v>
      </c>
      <c r="F222" s="73" t="s">
        <v>480</v>
      </c>
      <c r="G222" s="86" t="s">
        <v>130</v>
      </c>
      <c r="H222" s="73" t="s">
        <v>481</v>
      </c>
      <c r="I222" s="73" t="s">
        <v>320</v>
      </c>
      <c r="J222" s="73"/>
      <c r="K222" s="83">
        <v>2.5799999999992291</v>
      </c>
      <c r="L222" s="86" t="s">
        <v>134</v>
      </c>
      <c r="M222" s="87">
        <v>5.7000000000000002E-2</v>
      </c>
      <c r="N222" s="87">
        <v>6.6499999999987028E-2</v>
      </c>
      <c r="O222" s="83">
        <v>1295254.9275760001</v>
      </c>
      <c r="P222" s="85">
        <v>98.15</v>
      </c>
      <c r="Q222" s="73"/>
      <c r="R222" s="83">
        <v>1271.2926680809999</v>
      </c>
      <c r="S222" s="84">
        <v>6.0399487408416032E-3</v>
      </c>
      <c r="T222" s="84">
        <f t="shared" si="3"/>
        <v>2.5512657693598103E-3</v>
      </c>
      <c r="U222" s="84">
        <f>R222/'סכום נכסי הקרן'!$C$42</f>
        <v>5.2291370695417365E-4</v>
      </c>
    </row>
    <row r="223" spans="2:21">
      <c r="B223" s="76" t="s">
        <v>620</v>
      </c>
      <c r="C223" s="73">
        <v>1161678</v>
      </c>
      <c r="D223" s="86" t="s">
        <v>121</v>
      </c>
      <c r="E223" s="86" t="s">
        <v>316</v>
      </c>
      <c r="F223" s="73" t="s">
        <v>484</v>
      </c>
      <c r="G223" s="86" t="s">
        <v>130</v>
      </c>
      <c r="H223" s="73" t="s">
        <v>481</v>
      </c>
      <c r="I223" s="73" t="s">
        <v>320</v>
      </c>
      <c r="J223" s="73"/>
      <c r="K223" s="83">
        <v>2.1300000000009351</v>
      </c>
      <c r="L223" s="86" t="s">
        <v>134</v>
      </c>
      <c r="M223" s="87">
        <v>2.7999999999999997E-2</v>
      </c>
      <c r="N223" s="87">
        <v>6.200000000003264E-2</v>
      </c>
      <c r="O223" s="83">
        <v>717532.57397000003</v>
      </c>
      <c r="P223" s="85">
        <v>93.93</v>
      </c>
      <c r="Q223" s="73"/>
      <c r="R223" s="83">
        <v>673.97833064899999</v>
      </c>
      <c r="S223" s="84">
        <v>2.0637226416476569E-3</v>
      </c>
      <c r="T223" s="84">
        <f t="shared" si="3"/>
        <v>1.3525586101826748E-3</v>
      </c>
      <c r="U223" s="84">
        <f>R223/'סכום נכסי הקרן'!$C$42</f>
        <v>2.7722373937580141E-4</v>
      </c>
    </row>
    <row r="224" spans="2:21">
      <c r="B224" s="76" t="s">
        <v>621</v>
      </c>
      <c r="C224" s="73">
        <v>1192459</v>
      </c>
      <c r="D224" s="86" t="s">
        <v>121</v>
      </c>
      <c r="E224" s="86" t="s">
        <v>316</v>
      </c>
      <c r="F224" s="73" t="s">
        <v>484</v>
      </c>
      <c r="G224" s="86" t="s">
        <v>130</v>
      </c>
      <c r="H224" s="73" t="s">
        <v>481</v>
      </c>
      <c r="I224" s="73" t="s">
        <v>320</v>
      </c>
      <c r="J224" s="73"/>
      <c r="K224" s="83">
        <v>3.740000000000383</v>
      </c>
      <c r="L224" s="86" t="s">
        <v>134</v>
      </c>
      <c r="M224" s="87">
        <v>5.6500000000000002E-2</v>
      </c>
      <c r="N224" s="87">
        <v>6.2999999999996795E-2</v>
      </c>
      <c r="O224" s="83">
        <v>1264549.7421629999</v>
      </c>
      <c r="P224" s="85">
        <v>99.11</v>
      </c>
      <c r="Q224" s="73"/>
      <c r="R224" s="83">
        <v>1253.2952009980002</v>
      </c>
      <c r="S224" s="84">
        <v>4.1464997710022036E-3</v>
      </c>
      <c r="T224" s="84">
        <f t="shared" si="3"/>
        <v>2.515147947825177E-3</v>
      </c>
      <c r="U224" s="84">
        <f>R224/'סכום נכסי הקרן'!$C$42</f>
        <v>5.1551090942025639E-4</v>
      </c>
    </row>
    <row r="225" spans="2:21">
      <c r="B225" s="76" t="s">
        <v>622</v>
      </c>
      <c r="C225" s="73">
        <v>7390149</v>
      </c>
      <c r="D225" s="86" t="s">
        <v>121</v>
      </c>
      <c r="E225" s="86" t="s">
        <v>316</v>
      </c>
      <c r="F225" s="73" t="s">
        <v>623</v>
      </c>
      <c r="G225" s="86" t="s">
        <v>494</v>
      </c>
      <c r="H225" s="73" t="s">
        <v>489</v>
      </c>
      <c r="I225" s="73" t="s">
        <v>132</v>
      </c>
      <c r="J225" s="73"/>
      <c r="K225" s="83">
        <v>1.6599999999900132</v>
      </c>
      <c r="L225" s="86" t="s">
        <v>134</v>
      </c>
      <c r="M225" s="87">
        <v>0.04</v>
      </c>
      <c r="N225" s="87">
        <v>5.1700000000049935E-2</v>
      </c>
      <c r="O225" s="83">
        <v>28266.315673000001</v>
      </c>
      <c r="P225" s="85">
        <v>99.19</v>
      </c>
      <c r="Q225" s="73"/>
      <c r="R225" s="83">
        <v>28.037358358000002</v>
      </c>
      <c r="S225" s="84">
        <v>1.0726635840184065E-4</v>
      </c>
      <c r="T225" s="84">
        <f t="shared" si="3"/>
        <v>5.6266156832332202E-5</v>
      </c>
      <c r="U225" s="84">
        <f>R225/'סכום נכסי הקרן'!$C$42</f>
        <v>1.1532449891585654E-5</v>
      </c>
    </row>
    <row r="226" spans="2:21">
      <c r="B226" s="76" t="s">
        <v>624</v>
      </c>
      <c r="C226" s="73">
        <v>7390222</v>
      </c>
      <c r="D226" s="86" t="s">
        <v>121</v>
      </c>
      <c r="E226" s="86" t="s">
        <v>316</v>
      </c>
      <c r="F226" s="73" t="s">
        <v>623</v>
      </c>
      <c r="G226" s="86" t="s">
        <v>494</v>
      </c>
      <c r="H226" s="73" t="s">
        <v>481</v>
      </c>
      <c r="I226" s="73" t="s">
        <v>320</v>
      </c>
      <c r="J226" s="73"/>
      <c r="K226" s="83">
        <v>3.8100000000095644</v>
      </c>
      <c r="L226" s="86" t="s">
        <v>134</v>
      </c>
      <c r="M226" s="87">
        <v>0.04</v>
      </c>
      <c r="N226" s="87">
        <v>5.1100000000078659E-2</v>
      </c>
      <c r="O226" s="83">
        <v>182200.456393</v>
      </c>
      <c r="P226" s="85">
        <v>96.98</v>
      </c>
      <c r="Q226" s="73"/>
      <c r="R226" s="83">
        <v>176.69800075100002</v>
      </c>
      <c r="S226" s="84">
        <v>2.3532116140688529E-4</v>
      </c>
      <c r="T226" s="84">
        <f t="shared" si="3"/>
        <v>3.5460250196425866E-4</v>
      </c>
      <c r="U226" s="84">
        <f>R226/'סכום נכסי הקרן'!$C$42</f>
        <v>7.2680200951343553E-5</v>
      </c>
    </row>
    <row r="227" spans="2:21">
      <c r="B227" s="76" t="s">
        <v>625</v>
      </c>
      <c r="C227" s="73">
        <v>2590388</v>
      </c>
      <c r="D227" s="86" t="s">
        <v>121</v>
      </c>
      <c r="E227" s="86" t="s">
        <v>316</v>
      </c>
      <c r="F227" s="73" t="s">
        <v>626</v>
      </c>
      <c r="G227" s="86" t="s">
        <v>350</v>
      </c>
      <c r="H227" s="73" t="s">
        <v>481</v>
      </c>
      <c r="I227" s="73" t="s">
        <v>320</v>
      </c>
      <c r="J227" s="73"/>
      <c r="K227" s="83">
        <v>0.73000000000488574</v>
      </c>
      <c r="L227" s="86" t="s">
        <v>134</v>
      </c>
      <c r="M227" s="87">
        <v>5.9000000000000004E-2</v>
      </c>
      <c r="N227" s="87">
        <v>6.150000000049699E-2</v>
      </c>
      <c r="O227" s="83">
        <v>58567.132995999993</v>
      </c>
      <c r="P227" s="85">
        <v>101.35</v>
      </c>
      <c r="Q227" s="73"/>
      <c r="R227" s="83">
        <v>59.357789126999997</v>
      </c>
      <c r="S227" s="84">
        <v>1.1129073515788295E-4</v>
      </c>
      <c r="T227" s="84">
        <f t="shared" si="3"/>
        <v>1.1912087542610154E-4</v>
      </c>
      <c r="U227" s="84">
        <f>R227/'סכום נכסי הקרן'!$C$42</f>
        <v>2.4415307606435494E-5</v>
      </c>
    </row>
    <row r="228" spans="2:21">
      <c r="B228" s="76" t="s">
        <v>627</v>
      </c>
      <c r="C228" s="73">
        <v>2590511</v>
      </c>
      <c r="D228" s="86" t="s">
        <v>121</v>
      </c>
      <c r="E228" s="86" t="s">
        <v>316</v>
      </c>
      <c r="F228" s="73" t="s">
        <v>626</v>
      </c>
      <c r="G228" s="86" t="s">
        <v>350</v>
      </c>
      <c r="H228" s="73" t="s">
        <v>481</v>
      </c>
      <c r="I228" s="73" t="s">
        <v>320</v>
      </c>
      <c r="J228" s="73"/>
      <c r="K228" s="83">
        <v>3.41</v>
      </c>
      <c r="L228" s="86" t="s">
        <v>134</v>
      </c>
      <c r="M228" s="87">
        <v>2.7000000000000003E-2</v>
      </c>
      <c r="N228" s="87">
        <v>6.6900071599933053E-2</v>
      </c>
      <c r="O228" s="83">
        <v>0.49088700000000002</v>
      </c>
      <c r="P228" s="85">
        <v>87.63</v>
      </c>
      <c r="Q228" s="73"/>
      <c r="R228" s="83">
        <v>4.3016799999999992E-4</v>
      </c>
      <c r="S228" s="84">
        <v>6.5652228395479843E-10</v>
      </c>
      <c r="T228" s="84">
        <f t="shared" si="3"/>
        <v>8.6327320296009575E-10</v>
      </c>
      <c r="U228" s="84">
        <f>R228/'סכום נכסי הקרן'!$C$42</f>
        <v>1.7693859890862747E-10</v>
      </c>
    </row>
    <row r="229" spans="2:21">
      <c r="B229" s="76" t="s">
        <v>628</v>
      </c>
      <c r="C229" s="73">
        <v>1137975</v>
      </c>
      <c r="D229" s="86" t="s">
        <v>121</v>
      </c>
      <c r="E229" s="86" t="s">
        <v>316</v>
      </c>
      <c r="F229" s="73" t="s">
        <v>629</v>
      </c>
      <c r="G229" s="86" t="s">
        <v>513</v>
      </c>
      <c r="H229" s="73" t="s">
        <v>481</v>
      </c>
      <c r="I229" s="73" t="s">
        <v>320</v>
      </c>
      <c r="J229" s="73"/>
      <c r="K229" s="83">
        <v>1.88</v>
      </c>
      <c r="L229" s="86" t="s">
        <v>134</v>
      </c>
      <c r="M229" s="87">
        <v>4.3499999999999997E-2</v>
      </c>
      <c r="N229" s="87">
        <v>0.2300950542106045</v>
      </c>
      <c r="O229" s="83">
        <v>1.8117999999999999E-2</v>
      </c>
      <c r="P229" s="85">
        <v>72.69</v>
      </c>
      <c r="Q229" s="73"/>
      <c r="R229" s="83">
        <v>1.3466000000000001E-5</v>
      </c>
      <c r="S229" s="84">
        <v>1.7393546675074653E-11</v>
      </c>
      <c r="T229" s="84">
        <f t="shared" si="3"/>
        <v>2.7023946344360001E-11</v>
      </c>
      <c r="U229" s="84">
        <f>R229/'סכום נכסי הקרן'!$C$42</f>
        <v>5.5388945084329337E-12</v>
      </c>
    </row>
    <row r="230" spans="2:21">
      <c r="B230" s="76" t="s">
        <v>630</v>
      </c>
      <c r="C230" s="73">
        <v>1141191</v>
      </c>
      <c r="D230" s="86" t="s">
        <v>121</v>
      </c>
      <c r="E230" s="86" t="s">
        <v>316</v>
      </c>
      <c r="F230" s="73" t="s">
        <v>631</v>
      </c>
      <c r="G230" s="86" t="s">
        <v>522</v>
      </c>
      <c r="H230" s="73" t="s">
        <v>489</v>
      </c>
      <c r="I230" s="73" t="s">
        <v>132</v>
      </c>
      <c r="J230" s="73"/>
      <c r="K230" s="83">
        <v>1.0100000000076725</v>
      </c>
      <c r="L230" s="86" t="s">
        <v>134</v>
      </c>
      <c r="M230" s="87">
        <v>3.0499999999999999E-2</v>
      </c>
      <c r="N230" s="87">
        <v>6.280000000009317E-2</v>
      </c>
      <c r="O230" s="83">
        <v>74734.004860999994</v>
      </c>
      <c r="P230" s="85">
        <v>97.66</v>
      </c>
      <c r="Q230" s="73"/>
      <c r="R230" s="83">
        <v>72.985229044000008</v>
      </c>
      <c r="S230" s="84">
        <v>6.6802837927998381E-4</v>
      </c>
      <c r="T230" s="84">
        <f t="shared" si="3"/>
        <v>1.4646880392216554E-4</v>
      </c>
      <c r="U230" s="84">
        <f>R230/'סכום נכסי הקרן'!$C$42</f>
        <v>3.0020606293519341E-5</v>
      </c>
    </row>
    <row r="231" spans="2:21">
      <c r="B231" s="76" t="s">
        <v>632</v>
      </c>
      <c r="C231" s="73">
        <v>1168368</v>
      </c>
      <c r="D231" s="86" t="s">
        <v>121</v>
      </c>
      <c r="E231" s="86" t="s">
        <v>316</v>
      </c>
      <c r="F231" s="73" t="s">
        <v>631</v>
      </c>
      <c r="G231" s="86" t="s">
        <v>522</v>
      </c>
      <c r="H231" s="73" t="s">
        <v>489</v>
      </c>
      <c r="I231" s="73" t="s">
        <v>132</v>
      </c>
      <c r="J231" s="73"/>
      <c r="K231" s="83">
        <v>3.1299999999995931</v>
      </c>
      <c r="L231" s="86" t="s">
        <v>134</v>
      </c>
      <c r="M231" s="87">
        <v>2.58E-2</v>
      </c>
      <c r="N231" s="87">
        <v>6.0999999999969488E-2</v>
      </c>
      <c r="O231" s="83">
        <v>651727.684045</v>
      </c>
      <c r="P231" s="85">
        <v>90.5</v>
      </c>
      <c r="Q231" s="73"/>
      <c r="R231" s="83">
        <v>589.81355394799994</v>
      </c>
      <c r="S231" s="84">
        <v>2.1542224339167371E-3</v>
      </c>
      <c r="T231" s="84">
        <f t="shared" si="3"/>
        <v>1.1836543765830262E-3</v>
      </c>
      <c r="U231" s="84">
        <f>R231/'סכום נכסי הקרן'!$C$42</f>
        <v>2.426047122353994E-4</v>
      </c>
    </row>
    <row r="232" spans="2:21">
      <c r="B232" s="76" t="s">
        <v>633</v>
      </c>
      <c r="C232" s="73">
        <v>2380046</v>
      </c>
      <c r="D232" s="86" t="s">
        <v>121</v>
      </c>
      <c r="E232" s="86" t="s">
        <v>316</v>
      </c>
      <c r="F232" s="73" t="s">
        <v>634</v>
      </c>
      <c r="G232" s="86" t="s">
        <v>130</v>
      </c>
      <c r="H232" s="73" t="s">
        <v>481</v>
      </c>
      <c r="I232" s="73" t="s">
        <v>320</v>
      </c>
      <c r="J232" s="73"/>
      <c r="K232" s="83">
        <v>0.9800000000022272</v>
      </c>
      <c r="L232" s="86" t="s">
        <v>134</v>
      </c>
      <c r="M232" s="87">
        <v>2.9500000000000002E-2</v>
      </c>
      <c r="N232" s="87">
        <v>5.3700000000084576E-2</v>
      </c>
      <c r="O232" s="83">
        <v>337400.88336899993</v>
      </c>
      <c r="P232" s="85">
        <v>98.48</v>
      </c>
      <c r="Q232" s="73"/>
      <c r="R232" s="83">
        <v>332.272389987</v>
      </c>
      <c r="S232" s="84">
        <v>4.717595046378773E-3</v>
      </c>
      <c r="T232" s="84">
        <f t="shared" si="3"/>
        <v>6.6681354810047141E-4</v>
      </c>
      <c r="U232" s="84">
        <f>R232/'סכום נכסי הקרן'!$C$42</f>
        <v>1.366717448539195E-4</v>
      </c>
    </row>
    <row r="233" spans="2:21">
      <c r="B233" s="76" t="s">
        <v>635</v>
      </c>
      <c r="C233" s="73">
        <v>1147495</v>
      </c>
      <c r="D233" s="86" t="s">
        <v>121</v>
      </c>
      <c r="E233" s="86" t="s">
        <v>316</v>
      </c>
      <c r="F233" s="73" t="s">
        <v>636</v>
      </c>
      <c r="G233" s="86" t="s">
        <v>513</v>
      </c>
      <c r="H233" s="73" t="s">
        <v>481</v>
      </c>
      <c r="I233" s="73" t="s">
        <v>320</v>
      </c>
      <c r="J233" s="73"/>
      <c r="K233" s="83">
        <v>1.57</v>
      </c>
      <c r="L233" s="86" t="s">
        <v>134</v>
      </c>
      <c r="M233" s="87">
        <v>3.9E-2</v>
      </c>
      <c r="N233" s="87">
        <v>6.8498978897208976E-2</v>
      </c>
      <c r="O233" s="83">
        <v>1.1997000000000001E-2</v>
      </c>
      <c r="P233" s="85">
        <v>96.96</v>
      </c>
      <c r="Q233" s="73"/>
      <c r="R233" s="83">
        <v>1.1752E-5</v>
      </c>
      <c r="S233" s="84">
        <v>2.9691546484829767E-11</v>
      </c>
      <c r="T233" s="84">
        <f t="shared" si="3"/>
        <v>2.3584243089181548E-11</v>
      </c>
      <c r="U233" s="84">
        <f>R233/'סכום נכסי הקרן'!$C$42</f>
        <v>4.8338844692636141E-12</v>
      </c>
    </row>
    <row r="234" spans="2:21">
      <c r="B234" s="76" t="s">
        <v>637</v>
      </c>
      <c r="C234" s="73">
        <v>1132505</v>
      </c>
      <c r="D234" s="86" t="s">
        <v>121</v>
      </c>
      <c r="E234" s="86" t="s">
        <v>316</v>
      </c>
      <c r="F234" s="73" t="s">
        <v>509</v>
      </c>
      <c r="G234" s="86" t="s">
        <v>350</v>
      </c>
      <c r="H234" s="73" t="s">
        <v>481</v>
      </c>
      <c r="I234" s="73" t="s">
        <v>320</v>
      </c>
      <c r="J234" s="73"/>
      <c r="K234" s="83">
        <v>1.1299999999999999</v>
      </c>
      <c r="L234" s="86" t="s">
        <v>134</v>
      </c>
      <c r="M234" s="87">
        <v>5.9000000000000004E-2</v>
      </c>
      <c r="N234" s="87">
        <v>5.2800328780981287E-2</v>
      </c>
      <c r="O234" s="83">
        <v>7.7855999999999995E-2</v>
      </c>
      <c r="P234" s="85">
        <v>101.28</v>
      </c>
      <c r="Q234" s="73"/>
      <c r="R234" s="83">
        <v>7.9079999999999995E-5</v>
      </c>
      <c r="S234" s="84">
        <v>1.1208786062008133E-10</v>
      </c>
      <c r="T234" s="84">
        <f t="shared" si="3"/>
        <v>1.5869996115490782E-10</v>
      </c>
      <c r="U234" s="84">
        <f>R234/'סכום נכסי הקרן'!$C$42</f>
        <v>3.252753436260778E-11</v>
      </c>
    </row>
    <row r="235" spans="2:21">
      <c r="B235" s="76" t="s">
        <v>638</v>
      </c>
      <c r="C235" s="73">
        <v>1162817</v>
      </c>
      <c r="D235" s="86" t="s">
        <v>121</v>
      </c>
      <c r="E235" s="86" t="s">
        <v>316</v>
      </c>
      <c r="F235" s="73" t="s">
        <v>509</v>
      </c>
      <c r="G235" s="86" t="s">
        <v>350</v>
      </c>
      <c r="H235" s="73" t="s">
        <v>481</v>
      </c>
      <c r="I235" s="73" t="s">
        <v>320</v>
      </c>
      <c r="J235" s="73"/>
      <c r="K235" s="83">
        <v>5.1099999999996282</v>
      </c>
      <c r="L235" s="86" t="s">
        <v>134</v>
      </c>
      <c r="M235" s="87">
        <v>2.4300000000000002E-2</v>
      </c>
      <c r="N235" s="87">
        <v>5.3899999999993939E-2</v>
      </c>
      <c r="O235" s="83">
        <v>2936136.9443350001</v>
      </c>
      <c r="P235" s="85">
        <v>87.04</v>
      </c>
      <c r="Q235" s="73"/>
      <c r="R235" s="83">
        <v>2555.6135965450003</v>
      </c>
      <c r="S235" s="84">
        <v>2.0047158770973941E-3</v>
      </c>
      <c r="T235" s="84">
        <f t="shared" si="3"/>
        <v>5.1286770169277412E-3</v>
      </c>
      <c r="U235" s="84">
        <f>R235/'סכום נכסי הקרן'!$C$42</f>
        <v>1.0511862554269747E-3</v>
      </c>
    </row>
    <row r="236" spans="2:21">
      <c r="B236" s="76" t="s">
        <v>639</v>
      </c>
      <c r="C236" s="73">
        <v>1141415</v>
      </c>
      <c r="D236" s="86" t="s">
        <v>121</v>
      </c>
      <c r="E236" s="86" t="s">
        <v>316</v>
      </c>
      <c r="F236" s="73" t="s">
        <v>640</v>
      </c>
      <c r="G236" s="86" t="s">
        <v>158</v>
      </c>
      <c r="H236" s="73" t="s">
        <v>481</v>
      </c>
      <c r="I236" s="73" t="s">
        <v>320</v>
      </c>
      <c r="J236" s="73"/>
      <c r="K236" s="83">
        <v>0.7199999999989255</v>
      </c>
      <c r="L236" s="86" t="s">
        <v>134</v>
      </c>
      <c r="M236" s="87">
        <v>2.1600000000000001E-2</v>
      </c>
      <c r="N236" s="87">
        <v>4.9499999999972497E-2</v>
      </c>
      <c r="O236" s="83">
        <v>792651.86698199983</v>
      </c>
      <c r="P236" s="85">
        <v>98.63</v>
      </c>
      <c r="Q236" s="73"/>
      <c r="R236" s="83">
        <v>781.79253599700007</v>
      </c>
      <c r="S236" s="84">
        <v>3.0986807175852893E-3</v>
      </c>
      <c r="T236" s="84">
        <f t="shared" si="3"/>
        <v>1.5689231802468485E-3</v>
      </c>
      <c r="U236" s="84">
        <f>R236/'סכום נכסי הקרן'!$C$42</f>
        <v>3.2157035380719142E-4</v>
      </c>
    </row>
    <row r="237" spans="2:21">
      <c r="B237" s="76" t="s">
        <v>641</v>
      </c>
      <c r="C237" s="73">
        <v>1156397</v>
      </c>
      <c r="D237" s="86" t="s">
        <v>121</v>
      </c>
      <c r="E237" s="86" t="s">
        <v>316</v>
      </c>
      <c r="F237" s="73" t="s">
        <v>640</v>
      </c>
      <c r="G237" s="86" t="s">
        <v>158</v>
      </c>
      <c r="H237" s="73" t="s">
        <v>481</v>
      </c>
      <c r="I237" s="73" t="s">
        <v>320</v>
      </c>
      <c r="J237" s="73"/>
      <c r="K237" s="83">
        <v>2.7599999999992808</v>
      </c>
      <c r="L237" s="86" t="s">
        <v>134</v>
      </c>
      <c r="M237" s="87">
        <v>0.04</v>
      </c>
      <c r="N237" s="87">
        <v>5.1699999999985619E-2</v>
      </c>
      <c r="O237" s="83">
        <v>1113981.9145</v>
      </c>
      <c r="P237" s="85">
        <v>99.89</v>
      </c>
      <c r="Q237" s="73"/>
      <c r="R237" s="83">
        <v>1112.75649718</v>
      </c>
      <c r="S237" s="84">
        <v>1.4547571088173632E-3</v>
      </c>
      <c r="T237" s="84">
        <f t="shared" si="3"/>
        <v>2.233110936739217E-3</v>
      </c>
      <c r="U237" s="84">
        <f>R237/'סכום נכסי הקרן'!$C$42</f>
        <v>4.5770390995495086E-4</v>
      </c>
    </row>
    <row r="238" spans="2:21">
      <c r="B238" s="76" t="s">
        <v>642</v>
      </c>
      <c r="C238" s="73">
        <v>1136134</v>
      </c>
      <c r="D238" s="86" t="s">
        <v>121</v>
      </c>
      <c r="E238" s="86" t="s">
        <v>316</v>
      </c>
      <c r="F238" s="73" t="s">
        <v>643</v>
      </c>
      <c r="G238" s="86" t="s">
        <v>644</v>
      </c>
      <c r="H238" s="73" t="s">
        <v>481</v>
      </c>
      <c r="I238" s="73" t="s">
        <v>320</v>
      </c>
      <c r="J238" s="73"/>
      <c r="K238" s="83">
        <v>1.46</v>
      </c>
      <c r="L238" s="86" t="s">
        <v>134</v>
      </c>
      <c r="M238" s="87">
        <v>3.3500000000000002E-2</v>
      </c>
      <c r="N238" s="87">
        <v>5.0300160121583865E-2</v>
      </c>
      <c r="O238" s="83">
        <v>7.4184E-2</v>
      </c>
      <c r="P238" s="85">
        <v>97.67</v>
      </c>
      <c r="Q238" s="83">
        <v>1.2240000000000001E-6</v>
      </c>
      <c r="R238" s="83">
        <v>7.3693999999999989E-5</v>
      </c>
      <c r="S238" s="84">
        <v>3.5985168196608707E-10</v>
      </c>
      <c r="T238" s="84">
        <f t="shared" si="3"/>
        <v>1.4789118534837854E-10</v>
      </c>
      <c r="U238" s="84">
        <f>R238/'סכום נכסי הקרן'!$C$42</f>
        <v>3.03121410889987E-11</v>
      </c>
    </row>
    <row r="239" spans="2:21">
      <c r="B239" s="76" t="s">
        <v>645</v>
      </c>
      <c r="C239" s="73">
        <v>1141951</v>
      </c>
      <c r="D239" s="86" t="s">
        <v>121</v>
      </c>
      <c r="E239" s="86" t="s">
        <v>316</v>
      </c>
      <c r="F239" s="73" t="s">
        <v>643</v>
      </c>
      <c r="G239" s="86" t="s">
        <v>644</v>
      </c>
      <c r="H239" s="73" t="s">
        <v>481</v>
      </c>
      <c r="I239" s="73" t="s">
        <v>320</v>
      </c>
      <c r="J239" s="73"/>
      <c r="K239" s="83">
        <v>3.41</v>
      </c>
      <c r="L239" s="86" t="s">
        <v>134</v>
      </c>
      <c r="M239" s="87">
        <v>2.6200000000000001E-2</v>
      </c>
      <c r="N239" s="87">
        <v>5.3900129864689381E-2</v>
      </c>
      <c r="O239" s="83">
        <v>0.104298</v>
      </c>
      <c r="P239" s="85">
        <v>91.75</v>
      </c>
      <c r="Q239" s="73"/>
      <c r="R239" s="83">
        <v>9.5483999999999982E-5</v>
      </c>
      <c r="S239" s="84">
        <v>1.8243196480889533E-10</v>
      </c>
      <c r="T239" s="84">
        <f t="shared" si="3"/>
        <v>1.9161996827156318E-10</v>
      </c>
      <c r="U239" s="84">
        <f>R239/'סכום נכסי הקרן'!$C$42</f>
        <v>3.9274899988356608E-11</v>
      </c>
    </row>
    <row r="240" spans="2:21">
      <c r="B240" s="76" t="s">
        <v>646</v>
      </c>
      <c r="C240" s="73">
        <v>7150410</v>
      </c>
      <c r="D240" s="86" t="s">
        <v>121</v>
      </c>
      <c r="E240" s="86" t="s">
        <v>316</v>
      </c>
      <c r="F240" s="73" t="s">
        <v>647</v>
      </c>
      <c r="G240" s="86" t="s">
        <v>522</v>
      </c>
      <c r="H240" s="73" t="s">
        <v>514</v>
      </c>
      <c r="I240" s="73" t="s">
        <v>132</v>
      </c>
      <c r="J240" s="73"/>
      <c r="K240" s="83">
        <v>2.3099999999992593</v>
      </c>
      <c r="L240" s="86" t="s">
        <v>134</v>
      </c>
      <c r="M240" s="87">
        <v>2.9500000000000002E-2</v>
      </c>
      <c r="N240" s="87">
        <v>6.0599999999989225E-2</v>
      </c>
      <c r="O240" s="83">
        <v>1580461.725881</v>
      </c>
      <c r="P240" s="85">
        <v>94</v>
      </c>
      <c r="Q240" s="73"/>
      <c r="R240" s="83">
        <v>1485.6340225100002</v>
      </c>
      <c r="S240" s="84">
        <v>4.0023503795829354E-3</v>
      </c>
      <c r="T240" s="84">
        <f t="shared" si="3"/>
        <v>2.9814120088865262E-3</v>
      </c>
      <c r="U240" s="84">
        <f>R240/'סכום נכסי הקרן'!$C$42</f>
        <v>6.1107753815697083E-4</v>
      </c>
    </row>
    <row r="241" spans="2:21">
      <c r="B241" s="76" t="s">
        <v>648</v>
      </c>
      <c r="C241" s="73">
        <v>7150444</v>
      </c>
      <c r="D241" s="86" t="s">
        <v>121</v>
      </c>
      <c r="E241" s="86" t="s">
        <v>316</v>
      </c>
      <c r="F241" s="73" t="s">
        <v>647</v>
      </c>
      <c r="G241" s="86" t="s">
        <v>522</v>
      </c>
      <c r="H241" s="73" t="s">
        <v>514</v>
      </c>
      <c r="I241" s="73" t="s">
        <v>132</v>
      </c>
      <c r="J241" s="73"/>
      <c r="K241" s="83">
        <v>3.6299999999927519</v>
      </c>
      <c r="L241" s="86" t="s">
        <v>134</v>
      </c>
      <c r="M241" s="87">
        <v>2.5499999999999998E-2</v>
      </c>
      <c r="N241" s="87">
        <v>6.1699999999977939E-2</v>
      </c>
      <c r="O241" s="83">
        <v>143143.17492699999</v>
      </c>
      <c r="P241" s="85">
        <v>88.67</v>
      </c>
      <c r="Q241" s="73"/>
      <c r="R241" s="83">
        <v>126.925053284</v>
      </c>
      <c r="S241" s="84">
        <v>2.4582798077761939E-4</v>
      </c>
      <c r="T241" s="84">
        <f t="shared" si="3"/>
        <v>2.5471675551031115E-4</v>
      </c>
      <c r="U241" s="84">
        <f>R241/'סכום נכסי הקרן'!$C$42</f>
        <v>5.2207372688051762E-5</v>
      </c>
    </row>
    <row r="242" spans="2:21">
      <c r="B242" s="76" t="s">
        <v>649</v>
      </c>
      <c r="C242" s="73">
        <v>1155878</v>
      </c>
      <c r="D242" s="86" t="s">
        <v>121</v>
      </c>
      <c r="E242" s="86" t="s">
        <v>316</v>
      </c>
      <c r="F242" s="73" t="s">
        <v>650</v>
      </c>
      <c r="G242" s="86" t="s">
        <v>456</v>
      </c>
      <c r="H242" s="73" t="s">
        <v>514</v>
      </c>
      <c r="I242" s="73" t="s">
        <v>132</v>
      </c>
      <c r="J242" s="73"/>
      <c r="K242" s="83">
        <v>2.5100000000009826</v>
      </c>
      <c r="L242" s="86" t="s">
        <v>134</v>
      </c>
      <c r="M242" s="87">
        <v>3.27E-2</v>
      </c>
      <c r="N242" s="87">
        <v>5.5900000000024007E-2</v>
      </c>
      <c r="O242" s="83">
        <v>648153.45911699999</v>
      </c>
      <c r="P242" s="85">
        <v>95.76</v>
      </c>
      <c r="Q242" s="73"/>
      <c r="R242" s="83">
        <v>620.67175248900003</v>
      </c>
      <c r="S242" s="84">
        <v>2.0537637372090001E-3</v>
      </c>
      <c r="T242" s="84">
        <f t="shared" si="3"/>
        <v>1.2455814745821051E-3</v>
      </c>
      <c r="U242" s="84">
        <f>R242/'סכום נכסי הקרן'!$C$42</f>
        <v>2.5529744255166841E-4</v>
      </c>
    </row>
    <row r="243" spans="2:21">
      <c r="B243" s="76" t="s">
        <v>651</v>
      </c>
      <c r="C243" s="73">
        <v>7200249</v>
      </c>
      <c r="D243" s="86" t="s">
        <v>121</v>
      </c>
      <c r="E243" s="86" t="s">
        <v>316</v>
      </c>
      <c r="F243" s="73" t="s">
        <v>652</v>
      </c>
      <c r="G243" s="86" t="s">
        <v>564</v>
      </c>
      <c r="H243" s="73" t="s">
        <v>514</v>
      </c>
      <c r="I243" s="73" t="s">
        <v>132</v>
      </c>
      <c r="J243" s="73"/>
      <c r="K243" s="83">
        <v>5.310000000000394</v>
      </c>
      <c r="L243" s="86" t="s">
        <v>134</v>
      </c>
      <c r="M243" s="87">
        <v>7.4999999999999997E-3</v>
      </c>
      <c r="N243" s="87">
        <v>5.1300000000000755E-2</v>
      </c>
      <c r="O243" s="83">
        <v>1814933.6114699999</v>
      </c>
      <c r="P243" s="85">
        <v>79.8</v>
      </c>
      <c r="Q243" s="73"/>
      <c r="R243" s="83">
        <v>1448.3170219530002</v>
      </c>
      <c r="S243" s="84">
        <v>3.4142055172381356E-3</v>
      </c>
      <c r="T243" s="84">
        <f t="shared" si="3"/>
        <v>2.9065232059172093E-3</v>
      </c>
      <c r="U243" s="84">
        <f>R243/'סכום נכסי הקרן'!$C$42</f>
        <v>5.9572814491054603E-4</v>
      </c>
    </row>
    <row r="244" spans="2:21">
      <c r="B244" s="76" t="s">
        <v>653</v>
      </c>
      <c r="C244" s="73">
        <v>7200173</v>
      </c>
      <c r="D244" s="86" t="s">
        <v>121</v>
      </c>
      <c r="E244" s="86" t="s">
        <v>316</v>
      </c>
      <c r="F244" s="73" t="s">
        <v>652</v>
      </c>
      <c r="G244" s="86" t="s">
        <v>564</v>
      </c>
      <c r="H244" s="73" t="s">
        <v>514</v>
      </c>
      <c r="I244" s="73" t="s">
        <v>132</v>
      </c>
      <c r="J244" s="73"/>
      <c r="K244" s="83">
        <v>2.6399999999997936</v>
      </c>
      <c r="L244" s="86" t="s">
        <v>134</v>
      </c>
      <c r="M244" s="87">
        <v>3.4500000000000003E-2</v>
      </c>
      <c r="N244" s="87">
        <v>5.5599999999991753E-2</v>
      </c>
      <c r="O244" s="83">
        <v>816028.79631000001</v>
      </c>
      <c r="P244" s="85">
        <v>95.1</v>
      </c>
      <c r="Q244" s="73"/>
      <c r="R244" s="83">
        <v>776.04335784399996</v>
      </c>
      <c r="S244" s="84">
        <v>1.8567104266570451E-3</v>
      </c>
      <c r="T244" s="84">
        <f t="shared" si="3"/>
        <v>1.5573855683405035E-3</v>
      </c>
      <c r="U244" s="84">
        <f>R244/'סכום נכסי הקרן'!$C$42</f>
        <v>3.1920557649398371E-4</v>
      </c>
    </row>
    <row r="245" spans="2:21">
      <c r="B245" s="76" t="s">
        <v>654</v>
      </c>
      <c r="C245" s="73">
        <v>1168483</v>
      </c>
      <c r="D245" s="86" t="s">
        <v>121</v>
      </c>
      <c r="E245" s="86" t="s">
        <v>316</v>
      </c>
      <c r="F245" s="73" t="s">
        <v>655</v>
      </c>
      <c r="G245" s="86" t="s">
        <v>564</v>
      </c>
      <c r="H245" s="73" t="s">
        <v>514</v>
      </c>
      <c r="I245" s="73" t="s">
        <v>132</v>
      </c>
      <c r="J245" s="73"/>
      <c r="K245" s="83">
        <v>4.3099999999983076</v>
      </c>
      <c r="L245" s="86" t="s">
        <v>134</v>
      </c>
      <c r="M245" s="87">
        <v>2.5000000000000001E-3</v>
      </c>
      <c r="N245" s="87">
        <v>5.7299999999982143E-2</v>
      </c>
      <c r="O245" s="83">
        <v>1070297.395279</v>
      </c>
      <c r="P245" s="85">
        <v>79.5</v>
      </c>
      <c r="Q245" s="73"/>
      <c r="R245" s="83">
        <v>850.88639362399988</v>
      </c>
      <c r="S245" s="84">
        <v>1.8889756747752391E-3</v>
      </c>
      <c r="T245" s="84">
        <f t="shared" si="3"/>
        <v>1.7075826709075416E-3</v>
      </c>
      <c r="U245" s="84">
        <f>R245/'סכום נכסי הקרן'!$C$42</f>
        <v>3.4999034404754761E-4</v>
      </c>
    </row>
    <row r="246" spans="2:21">
      <c r="B246" s="76" t="s">
        <v>656</v>
      </c>
      <c r="C246" s="73">
        <v>1161751</v>
      </c>
      <c r="D246" s="86" t="s">
        <v>121</v>
      </c>
      <c r="E246" s="86" t="s">
        <v>316</v>
      </c>
      <c r="F246" s="73" t="s">
        <v>655</v>
      </c>
      <c r="G246" s="86" t="s">
        <v>564</v>
      </c>
      <c r="H246" s="73" t="s">
        <v>514</v>
      </c>
      <c r="I246" s="73" t="s">
        <v>132</v>
      </c>
      <c r="J246" s="73"/>
      <c r="K246" s="83">
        <v>3.4999999999344076</v>
      </c>
      <c r="L246" s="86" t="s">
        <v>134</v>
      </c>
      <c r="M246" s="87">
        <v>2.0499999999999997E-2</v>
      </c>
      <c r="N246" s="87">
        <v>5.6299999998806215E-2</v>
      </c>
      <c r="O246" s="83">
        <v>25778.863590000001</v>
      </c>
      <c r="P246" s="85">
        <v>88.71</v>
      </c>
      <c r="Q246" s="73"/>
      <c r="R246" s="83">
        <v>22.868430370999999</v>
      </c>
      <c r="S246" s="84">
        <v>4.6140926052051078E-5</v>
      </c>
      <c r="T246" s="84">
        <f t="shared" si="3"/>
        <v>4.5893007227509026E-5</v>
      </c>
      <c r="U246" s="84">
        <f>R246/'סכום נכסי הקרן'!$C$42</f>
        <v>9.4063436357056886E-6</v>
      </c>
    </row>
    <row r="247" spans="2:21">
      <c r="B247" s="76" t="s">
        <v>657</v>
      </c>
      <c r="C247" s="73">
        <v>1162825</v>
      </c>
      <c r="D247" s="86" t="s">
        <v>121</v>
      </c>
      <c r="E247" s="86" t="s">
        <v>316</v>
      </c>
      <c r="F247" s="73" t="s">
        <v>658</v>
      </c>
      <c r="G247" s="86" t="s">
        <v>522</v>
      </c>
      <c r="H247" s="73" t="s">
        <v>514</v>
      </c>
      <c r="I247" s="73" t="s">
        <v>132</v>
      </c>
      <c r="J247" s="73"/>
      <c r="K247" s="83">
        <v>3.08</v>
      </c>
      <c r="L247" s="86" t="s">
        <v>134</v>
      </c>
      <c r="M247" s="87">
        <v>2.4E-2</v>
      </c>
      <c r="N247" s="87">
        <v>6.0300038145236379E-2</v>
      </c>
      <c r="O247" s="83">
        <v>0.68871000000000004</v>
      </c>
      <c r="P247" s="85">
        <v>89.83</v>
      </c>
      <c r="Q247" s="73"/>
      <c r="R247" s="83">
        <v>6.1868800000000005E-4</v>
      </c>
      <c r="S247" s="84">
        <v>2.6427088081851795E-9</v>
      </c>
      <c r="T247" s="84">
        <f t="shared" si="3"/>
        <v>1.2416004244689886E-9</v>
      </c>
      <c r="U247" s="84">
        <f>R247/'סכום נכסי הקרן'!$C$42</f>
        <v>2.5448147672904761E-10</v>
      </c>
    </row>
    <row r="248" spans="2:21">
      <c r="B248" s="76" t="s">
        <v>659</v>
      </c>
      <c r="C248" s="73">
        <v>1140102</v>
      </c>
      <c r="D248" s="86" t="s">
        <v>121</v>
      </c>
      <c r="E248" s="86" t="s">
        <v>316</v>
      </c>
      <c r="F248" s="73" t="s">
        <v>521</v>
      </c>
      <c r="G248" s="86" t="s">
        <v>522</v>
      </c>
      <c r="H248" s="73" t="s">
        <v>523</v>
      </c>
      <c r="I248" s="73" t="s">
        <v>320</v>
      </c>
      <c r="J248" s="73"/>
      <c r="K248" s="83">
        <v>2.7499999999978622</v>
      </c>
      <c r="L248" s="86" t="s">
        <v>134</v>
      </c>
      <c r="M248" s="87">
        <v>4.2999999999999997E-2</v>
      </c>
      <c r="N248" s="87">
        <v>6.4199999999910468E-2</v>
      </c>
      <c r="O248" s="83">
        <v>367246.78499999997</v>
      </c>
      <c r="P248" s="85">
        <v>95.5</v>
      </c>
      <c r="Q248" s="73"/>
      <c r="R248" s="83">
        <v>350.72069191700001</v>
      </c>
      <c r="S248" s="84">
        <v>4.029410481859951E-4</v>
      </c>
      <c r="T248" s="84">
        <f t="shared" si="3"/>
        <v>7.0383611764605837E-4</v>
      </c>
      <c r="U248" s="84">
        <f>R248/'סכום נכסי הקרן'!$C$42</f>
        <v>1.4425998176539952E-4</v>
      </c>
    </row>
    <row r="249" spans="2:21">
      <c r="B249" s="76" t="s">
        <v>660</v>
      </c>
      <c r="C249" s="73">
        <v>1132836</v>
      </c>
      <c r="D249" s="86" t="s">
        <v>121</v>
      </c>
      <c r="E249" s="86" t="s">
        <v>316</v>
      </c>
      <c r="F249" s="73" t="s">
        <v>531</v>
      </c>
      <c r="G249" s="86" t="s">
        <v>158</v>
      </c>
      <c r="H249" s="73" t="s">
        <v>523</v>
      </c>
      <c r="I249" s="73" t="s">
        <v>320</v>
      </c>
      <c r="J249" s="73"/>
      <c r="K249" s="83">
        <v>1.2099999999947502</v>
      </c>
      <c r="L249" s="86" t="s">
        <v>134</v>
      </c>
      <c r="M249" s="87">
        <v>4.1399999999999999E-2</v>
      </c>
      <c r="N249" s="87">
        <v>5.3899999999902498E-2</v>
      </c>
      <c r="O249" s="83">
        <v>133929.45254699999</v>
      </c>
      <c r="P249" s="85">
        <v>99.56</v>
      </c>
      <c r="Q249" s="73"/>
      <c r="R249" s="83">
        <v>133.34016296999999</v>
      </c>
      <c r="S249" s="84">
        <v>3.9661158571172093E-4</v>
      </c>
      <c r="T249" s="84">
        <f t="shared" si="3"/>
        <v>2.6759077748770963E-4</v>
      </c>
      <c r="U249" s="84">
        <f>R249/'סכום נכסי הקרן'!$C$42</f>
        <v>5.4846063896337836E-5</v>
      </c>
    </row>
    <row r="250" spans="2:21">
      <c r="B250" s="76" t="s">
        <v>661</v>
      </c>
      <c r="C250" s="73">
        <v>1139252</v>
      </c>
      <c r="D250" s="86" t="s">
        <v>121</v>
      </c>
      <c r="E250" s="86" t="s">
        <v>316</v>
      </c>
      <c r="F250" s="73" t="s">
        <v>531</v>
      </c>
      <c r="G250" s="86" t="s">
        <v>158</v>
      </c>
      <c r="H250" s="73" t="s">
        <v>523</v>
      </c>
      <c r="I250" s="73" t="s">
        <v>320</v>
      </c>
      <c r="J250" s="73"/>
      <c r="K250" s="83">
        <v>1.8000000000007856</v>
      </c>
      <c r="L250" s="86" t="s">
        <v>134</v>
      </c>
      <c r="M250" s="87">
        <v>3.5499999999999997E-2</v>
      </c>
      <c r="N250" s="87">
        <v>5.7300000000036128E-2</v>
      </c>
      <c r="O250" s="83">
        <v>786490.58578700002</v>
      </c>
      <c r="P250" s="85">
        <v>97.14</v>
      </c>
      <c r="Q250" s="73"/>
      <c r="R250" s="83">
        <v>763.99691998799995</v>
      </c>
      <c r="S250" s="84">
        <v>1.5810642042116115E-3</v>
      </c>
      <c r="T250" s="84">
        <f t="shared" si="3"/>
        <v>1.5332104391067882E-3</v>
      </c>
      <c r="U250" s="84">
        <f>R250/'סכום נכסי הקרן'!$C$42</f>
        <v>3.1425058254724549E-4</v>
      </c>
    </row>
    <row r="251" spans="2:21">
      <c r="B251" s="76" t="s">
        <v>662</v>
      </c>
      <c r="C251" s="73">
        <v>1143080</v>
      </c>
      <c r="D251" s="86" t="s">
        <v>121</v>
      </c>
      <c r="E251" s="86" t="s">
        <v>316</v>
      </c>
      <c r="F251" s="73" t="s">
        <v>531</v>
      </c>
      <c r="G251" s="86" t="s">
        <v>158</v>
      </c>
      <c r="H251" s="73" t="s">
        <v>523</v>
      </c>
      <c r="I251" s="73" t="s">
        <v>320</v>
      </c>
      <c r="J251" s="73"/>
      <c r="K251" s="83">
        <v>2.7700000000005116</v>
      </c>
      <c r="L251" s="86" t="s">
        <v>134</v>
      </c>
      <c r="M251" s="87">
        <v>2.5000000000000001E-2</v>
      </c>
      <c r="N251" s="87">
        <v>5.7900000000011144E-2</v>
      </c>
      <c r="O251" s="83">
        <v>2991220.9371950002</v>
      </c>
      <c r="P251" s="85">
        <v>92.03</v>
      </c>
      <c r="Q251" s="73"/>
      <c r="R251" s="83">
        <v>2752.8205620670001</v>
      </c>
      <c r="S251" s="84">
        <v>2.6459699610162685E-3</v>
      </c>
      <c r="T251" s="84">
        <f t="shared" si="3"/>
        <v>5.5244374844014218E-3</v>
      </c>
      <c r="U251" s="84">
        <f>R251/'סכום נכסי הקרן'!$C$42</f>
        <v>1.1323022942175975E-3</v>
      </c>
    </row>
    <row r="252" spans="2:21">
      <c r="B252" s="76" t="s">
        <v>663</v>
      </c>
      <c r="C252" s="73">
        <v>1189190</v>
      </c>
      <c r="D252" s="86" t="s">
        <v>121</v>
      </c>
      <c r="E252" s="86" t="s">
        <v>316</v>
      </c>
      <c r="F252" s="73" t="s">
        <v>531</v>
      </c>
      <c r="G252" s="86" t="s">
        <v>158</v>
      </c>
      <c r="H252" s="73" t="s">
        <v>523</v>
      </c>
      <c r="I252" s="73" t="s">
        <v>320</v>
      </c>
      <c r="J252" s="73"/>
      <c r="K252" s="83">
        <v>4.4700000000021092</v>
      </c>
      <c r="L252" s="86" t="s">
        <v>134</v>
      </c>
      <c r="M252" s="87">
        <v>4.7300000000000002E-2</v>
      </c>
      <c r="N252" s="87">
        <v>5.6300000000019758E-2</v>
      </c>
      <c r="O252" s="83">
        <v>1230374.6622260001</v>
      </c>
      <c r="P252" s="85">
        <v>97.49</v>
      </c>
      <c r="Q252" s="73"/>
      <c r="R252" s="83">
        <v>1199.492312801</v>
      </c>
      <c r="S252" s="84">
        <v>3.1155429959003841E-3</v>
      </c>
      <c r="T252" s="84">
        <f t="shared" si="3"/>
        <v>2.4071748033273805E-3</v>
      </c>
      <c r="U252" s="84">
        <f>R252/'סכום נכסי הקרן'!$C$42</f>
        <v>4.9338046816285285E-4</v>
      </c>
    </row>
    <row r="253" spans="2:21">
      <c r="B253" s="76" t="s">
        <v>664</v>
      </c>
      <c r="C253" s="73">
        <v>1137512</v>
      </c>
      <c r="D253" s="86" t="s">
        <v>121</v>
      </c>
      <c r="E253" s="86" t="s">
        <v>316</v>
      </c>
      <c r="F253" s="73" t="s">
        <v>665</v>
      </c>
      <c r="G253" s="86" t="s">
        <v>513</v>
      </c>
      <c r="H253" s="73" t="s">
        <v>514</v>
      </c>
      <c r="I253" s="73" t="s">
        <v>132</v>
      </c>
      <c r="J253" s="73"/>
      <c r="K253" s="83">
        <v>1.3300000000006051</v>
      </c>
      <c r="L253" s="86" t="s">
        <v>134</v>
      </c>
      <c r="M253" s="87">
        <v>3.5000000000000003E-2</v>
      </c>
      <c r="N253" s="87">
        <v>6.0799999999998848E-2</v>
      </c>
      <c r="O253" s="83">
        <v>714090.96797700005</v>
      </c>
      <c r="P253" s="85">
        <v>97.2</v>
      </c>
      <c r="Q253" s="73"/>
      <c r="R253" s="83">
        <v>694.09643662600001</v>
      </c>
      <c r="S253" s="84">
        <v>2.979724464748592E-3</v>
      </c>
      <c r="T253" s="84">
        <f t="shared" si="3"/>
        <v>1.3929321893058439E-3</v>
      </c>
      <c r="U253" s="84">
        <f>R253/'סכום נכסי הקרן'!$C$42</f>
        <v>2.8549880745214754E-4</v>
      </c>
    </row>
    <row r="254" spans="2:21">
      <c r="B254" s="76" t="s">
        <v>666</v>
      </c>
      <c r="C254" s="73">
        <v>1141852</v>
      </c>
      <c r="D254" s="86" t="s">
        <v>121</v>
      </c>
      <c r="E254" s="86" t="s">
        <v>316</v>
      </c>
      <c r="F254" s="73" t="s">
        <v>665</v>
      </c>
      <c r="G254" s="86" t="s">
        <v>513</v>
      </c>
      <c r="H254" s="73" t="s">
        <v>514</v>
      </c>
      <c r="I254" s="73" t="s">
        <v>132</v>
      </c>
      <c r="J254" s="73"/>
      <c r="K254" s="83">
        <v>2.6500000000023674</v>
      </c>
      <c r="L254" s="86" t="s">
        <v>134</v>
      </c>
      <c r="M254" s="87">
        <v>2.6499999999999999E-2</v>
      </c>
      <c r="N254" s="87">
        <v>6.7700000000097849E-2</v>
      </c>
      <c r="O254" s="83">
        <v>281044.95477299998</v>
      </c>
      <c r="P254" s="85">
        <v>90.18</v>
      </c>
      <c r="Q254" s="73"/>
      <c r="R254" s="83">
        <v>253.44634957600002</v>
      </c>
      <c r="S254" s="84">
        <v>5.1381561414610727E-4</v>
      </c>
      <c r="T254" s="84">
        <f t="shared" si="3"/>
        <v>5.0862324016899834E-4</v>
      </c>
      <c r="U254" s="84">
        <f>R254/'סכום נכסי הקרן'!$C$42</f>
        <v>1.0424867026948462E-4</v>
      </c>
    </row>
    <row r="255" spans="2:21">
      <c r="B255" s="76" t="s">
        <v>667</v>
      </c>
      <c r="C255" s="73">
        <v>1168038</v>
      </c>
      <c r="D255" s="86" t="s">
        <v>121</v>
      </c>
      <c r="E255" s="86" t="s">
        <v>316</v>
      </c>
      <c r="F255" s="73" t="s">
        <v>665</v>
      </c>
      <c r="G255" s="86" t="s">
        <v>513</v>
      </c>
      <c r="H255" s="73" t="s">
        <v>514</v>
      </c>
      <c r="I255" s="73" t="s">
        <v>132</v>
      </c>
      <c r="J255" s="73"/>
      <c r="K255" s="83">
        <v>2.4199999999979642</v>
      </c>
      <c r="L255" s="86" t="s">
        <v>134</v>
      </c>
      <c r="M255" s="87">
        <v>4.99E-2</v>
      </c>
      <c r="N255" s="87">
        <v>5.3999999999956368E-2</v>
      </c>
      <c r="O255" s="83">
        <v>415934.57648799999</v>
      </c>
      <c r="P255" s="85">
        <v>99.18</v>
      </c>
      <c r="Q255" s="73"/>
      <c r="R255" s="83">
        <v>412.523917402</v>
      </c>
      <c r="S255" s="84">
        <v>1.957339183472941E-3</v>
      </c>
      <c r="T255" s="84">
        <f t="shared" si="3"/>
        <v>8.278645633177517E-4</v>
      </c>
      <c r="U255" s="84">
        <f>R255/'סכום נכסי הקרן'!$C$42</f>
        <v>1.6968115703959444E-4</v>
      </c>
    </row>
    <row r="256" spans="2:21">
      <c r="B256" s="76" t="s">
        <v>668</v>
      </c>
      <c r="C256" s="73">
        <v>1190008</v>
      </c>
      <c r="D256" s="86" t="s">
        <v>121</v>
      </c>
      <c r="E256" s="86" t="s">
        <v>316</v>
      </c>
      <c r="F256" s="73" t="s">
        <v>669</v>
      </c>
      <c r="G256" s="86" t="s">
        <v>522</v>
      </c>
      <c r="H256" s="73" t="s">
        <v>523</v>
      </c>
      <c r="I256" s="73" t="s">
        <v>320</v>
      </c>
      <c r="J256" s="73"/>
      <c r="K256" s="83">
        <v>4.0099999999989473</v>
      </c>
      <c r="L256" s="86" t="s">
        <v>134</v>
      </c>
      <c r="M256" s="87">
        <v>5.3399999999999996E-2</v>
      </c>
      <c r="N256" s="87">
        <v>6.6199999999982287E-2</v>
      </c>
      <c r="O256" s="83">
        <v>1221004.997068</v>
      </c>
      <c r="P256" s="85">
        <v>98.05</v>
      </c>
      <c r="Q256" s="73"/>
      <c r="R256" s="83">
        <v>1197.1953445260001</v>
      </c>
      <c r="S256" s="84">
        <v>4.8840199882719997E-3</v>
      </c>
      <c r="T256" s="84">
        <f t="shared" si="3"/>
        <v>2.402565182993332E-3</v>
      </c>
      <c r="U256" s="84">
        <f>R256/'סכום נכסי הקרן'!$C$42</f>
        <v>4.9243566904177451E-4</v>
      </c>
    </row>
    <row r="257" spans="2:21">
      <c r="B257" s="76" t="s">
        <v>670</v>
      </c>
      <c r="C257" s="73">
        <v>1188572</v>
      </c>
      <c r="D257" s="86" t="s">
        <v>121</v>
      </c>
      <c r="E257" s="86" t="s">
        <v>316</v>
      </c>
      <c r="F257" s="73" t="s">
        <v>671</v>
      </c>
      <c r="G257" s="86" t="s">
        <v>522</v>
      </c>
      <c r="H257" s="73" t="s">
        <v>537</v>
      </c>
      <c r="I257" s="73" t="s">
        <v>132</v>
      </c>
      <c r="J257" s="73"/>
      <c r="K257" s="83">
        <v>3.5399999999997602</v>
      </c>
      <c r="L257" s="86" t="s">
        <v>134</v>
      </c>
      <c r="M257" s="87">
        <v>4.53E-2</v>
      </c>
      <c r="N257" s="87">
        <v>6.3799999999997969E-2</v>
      </c>
      <c r="O257" s="83">
        <v>3421753.366504</v>
      </c>
      <c r="P257" s="85">
        <v>95.16</v>
      </c>
      <c r="Q257" s="73"/>
      <c r="R257" s="83">
        <v>3256.1406176570003</v>
      </c>
      <c r="S257" s="84">
        <v>4.8882190950057143E-3</v>
      </c>
      <c r="T257" s="84">
        <f t="shared" si="3"/>
        <v>6.5345142834734886E-3</v>
      </c>
      <c r="U257" s="84">
        <f>R257/'סכום נכסי הקרן'!$C$42</f>
        <v>1.339330119250392E-3</v>
      </c>
    </row>
    <row r="258" spans="2:21">
      <c r="B258" s="76" t="s">
        <v>672</v>
      </c>
      <c r="C258" s="73">
        <v>1150812</v>
      </c>
      <c r="D258" s="86" t="s">
        <v>121</v>
      </c>
      <c r="E258" s="86" t="s">
        <v>316</v>
      </c>
      <c r="F258" s="73" t="s">
        <v>547</v>
      </c>
      <c r="G258" s="86" t="s">
        <v>548</v>
      </c>
      <c r="H258" s="73" t="s">
        <v>537</v>
      </c>
      <c r="I258" s="73" t="s">
        <v>132</v>
      </c>
      <c r="J258" s="73"/>
      <c r="K258" s="83">
        <v>1.8799999999993464</v>
      </c>
      <c r="L258" s="86" t="s">
        <v>134</v>
      </c>
      <c r="M258" s="87">
        <v>3.7499999999999999E-2</v>
      </c>
      <c r="N258" s="87">
        <v>5.8999999999980936E-2</v>
      </c>
      <c r="O258" s="83">
        <v>756179.83125599998</v>
      </c>
      <c r="P258" s="85">
        <v>97.13</v>
      </c>
      <c r="Q258" s="73"/>
      <c r="R258" s="83">
        <v>734.47747014600009</v>
      </c>
      <c r="S258" s="84">
        <v>1.7903920163755581E-3</v>
      </c>
      <c r="T258" s="84">
        <f t="shared" si="3"/>
        <v>1.4739699795311733E-3</v>
      </c>
      <c r="U258" s="84">
        <f>R258/'סכום נכסי הקרן'!$C$42</f>
        <v>3.0210851225006635E-4</v>
      </c>
    </row>
    <row r="259" spans="2:21">
      <c r="B259" s="76" t="s">
        <v>673</v>
      </c>
      <c r="C259" s="73">
        <v>1161785</v>
      </c>
      <c r="D259" s="86" t="s">
        <v>121</v>
      </c>
      <c r="E259" s="86" t="s">
        <v>316</v>
      </c>
      <c r="F259" s="73" t="s">
        <v>547</v>
      </c>
      <c r="G259" s="86" t="s">
        <v>548</v>
      </c>
      <c r="H259" s="73" t="s">
        <v>537</v>
      </c>
      <c r="I259" s="73" t="s">
        <v>132</v>
      </c>
      <c r="J259" s="73"/>
      <c r="K259" s="83">
        <v>3.8999999999997104</v>
      </c>
      <c r="L259" s="86" t="s">
        <v>134</v>
      </c>
      <c r="M259" s="87">
        <v>2.6600000000000002E-2</v>
      </c>
      <c r="N259" s="87">
        <v>7.3099999999995141E-2</v>
      </c>
      <c r="O259" s="83">
        <v>3703092.8708259999</v>
      </c>
      <c r="P259" s="85">
        <v>83.88</v>
      </c>
      <c r="Q259" s="73"/>
      <c r="R259" s="83">
        <v>3106.1541764210001</v>
      </c>
      <c r="S259" s="84">
        <v>4.4995235166941806E-3</v>
      </c>
      <c r="T259" s="84">
        <f t="shared" si="3"/>
        <v>6.2335172880521924E-3</v>
      </c>
      <c r="U259" s="84">
        <f>R259/'סכום נכסי הקרן'!$C$42</f>
        <v>1.2776370347634262E-3</v>
      </c>
    </row>
    <row r="260" spans="2:21">
      <c r="B260" s="76" t="s">
        <v>674</v>
      </c>
      <c r="C260" s="73">
        <v>1169721</v>
      </c>
      <c r="D260" s="86" t="s">
        <v>121</v>
      </c>
      <c r="E260" s="86" t="s">
        <v>316</v>
      </c>
      <c r="F260" s="73" t="s">
        <v>547</v>
      </c>
      <c r="G260" s="86" t="s">
        <v>548</v>
      </c>
      <c r="H260" s="73" t="s">
        <v>537</v>
      </c>
      <c r="I260" s="73" t="s">
        <v>132</v>
      </c>
      <c r="J260" s="73"/>
      <c r="K260" s="83">
        <v>3.030000000001674</v>
      </c>
      <c r="L260" s="86" t="s">
        <v>134</v>
      </c>
      <c r="M260" s="87">
        <v>0.04</v>
      </c>
      <c r="N260" s="87">
        <v>1.3700000000005829E-2</v>
      </c>
      <c r="O260" s="83">
        <v>484633.54735700006</v>
      </c>
      <c r="P260" s="85">
        <v>109.7</v>
      </c>
      <c r="Q260" s="73"/>
      <c r="R260" s="83">
        <v>531.64300683700003</v>
      </c>
      <c r="S260" s="84">
        <v>6.084079056682519E-3</v>
      </c>
      <c r="T260" s="84">
        <f t="shared" si="3"/>
        <v>1.0669160917211721E-3</v>
      </c>
      <c r="U260" s="84">
        <f>R260/'סכום נכסי הקרן'!$C$42</f>
        <v>2.1867774625101974E-4</v>
      </c>
    </row>
    <row r="261" spans="2:21">
      <c r="B261" s="76" t="s">
        <v>675</v>
      </c>
      <c r="C261" s="73">
        <v>1172725</v>
      </c>
      <c r="D261" s="86" t="s">
        <v>121</v>
      </c>
      <c r="E261" s="86" t="s">
        <v>316</v>
      </c>
      <c r="F261" s="73" t="s">
        <v>676</v>
      </c>
      <c r="G261" s="86" t="s">
        <v>522</v>
      </c>
      <c r="H261" s="73" t="s">
        <v>537</v>
      </c>
      <c r="I261" s="73" t="s">
        <v>132</v>
      </c>
      <c r="J261" s="73"/>
      <c r="K261" s="83">
        <v>3.6199999999986985</v>
      </c>
      <c r="L261" s="86" t="s">
        <v>134</v>
      </c>
      <c r="M261" s="87">
        <v>2.5000000000000001E-2</v>
      </c>
      <c r="N261" s="87">
        <v>6.3699999999973042E-2</v>
      </c>
      <c r="O261" s="83">
        <v>1224155.95</v>
      </c>
      <c r="P261" s="85">
        <v>87.86</v>
      </c>
      <c r="Q261" s="73"/>
      <c r="R261" s="83">
        <v>1075.54338927</v>
      </c>
      <c r="S261" s="84">
        <v>5.8045562332470499E-3</v>
      </c>
      <c r="T261" s="84">
        <f t="shared" si="3"/>
        <v>2.1584306284467237E-3</v>
      </c>
      <c r="U261" s="84">
        <f>R261/'סכום נכסי הקרן'!$C$42</f>
        <v>4.4239725029028278E-4</v>
      </c>
    </row>
    <row r="262" spans="2:21">
      <c r="B262" s="76" t="s">
        <v>677</v>
      </c>
      <c r="C262" s="73">
        <v>1137314</v>
      </c>
      <c r="D262" s="86" t="s">
        <v>121</v>
      </c>
      <c r="E262" s="86" t="s">
        <v>316</v>
      </c>
      <c r="F262" s="73" t="s">
        <v>678</v>
      </c>
      <c r="G262" s="86" t="s">
        <v>513</v>
      </c>
      <c r="H262" s="73" t="s">
        <v>679</v>
      </c>
      <c r="I262" s="73" t="s">
        <v>132</v>
      </c>
      <c r="J262" s="73"/>
      <c r="K262" s="83">
        <v>0.5</v>
      </c>
      <c r="L262" s="86" t="s">
        <v>134</v>
      </c>
      <c r="M262" s="87">
        <v>4.8499999999999995E-2</v>
      </c>
      <c r="N262" s="87">
        <v>9.0199584933986846E-2</v>
      </c>
      <c r="O262" s="83">
        <v>4.6273000000000002E-2</v>
      </c>
      <c r="P262" s="85">
        <v>98.06</v>
      </c>
      <c r="Q262" s="73"/>
      <c r="R262" s="83">
        <v>4.5294000000000004E-5</v>
      </c>
      <c r="S262" s="84">
        <v>2.1036501951912611E-10</v>
      </c>
      <c r="T262" s="84">
        <f t="shared" si="3"/>
        <v>9.089726910154774E-11</v>
      </c>
      <c r="U262" s="84">
        <f>R262/'סכום נכסי הקרן'!$C$42</f>
        <v>1.8630527837885139E-11</v>
      </c>
    </row>
    <row r="263" spans="2:21">
      <c r="B263" s="76" t="s">
        <v>680</v>
      </c>
      <c r="C263" s="73">
        <v>1140136</v>
      </c>
      <c r="D263" s="86" t="s">
        <v>121</v>
      </c>
      <c r="E263" s="86" t="s">
        <v>316</v>
      </c>
      <c r="F263" s="73" t="s">
        <v>681</v>
      </c>
      <c r="G263" s="86" t="s">
        <v>513</v>
      </c>
      <c r="H263" s="73" t="s">
        <v>552</v>
      </c>
      <c r="I263" s="73"/>
      <c r="J263" s="73"/>
      <c r="K263" s="83">
        <v>0.89000000000056612</v>
      </c>
      <c r="L263" s="86" t="s">
        <v>134</v>
      </c>
      <c r="M263" s="87">
        <v>4.9500000000000002E-2</v>
      </c>
      <c r="N263" s="87">
        <v>0.79810000000021941</v>
      </c>
      <c r="O263" s="83">
        <v>1166270.823908</v>
      </c>
      <c r="P263" s="85">
        <v>62.1</v>
      </c>
      <c r="Q263" s="73"/>
      <c r="R263" s="83">
        <v>724.09381923100011</v>
      </c>
      <c r="S263" s="84">
        <v>2.013078648103522E-3</v>
      </c>
      <c r="T263" s="84">
        <f t="shared" si="3"/>
        <v>1.4531317777499819E-3</v>
      </c>
      <c r="U263" s="84">
        <f>R263/'סכום נכסי הקרן'!$C$42</f>
        <v>2.9783746316120716E-4</v>
      </c>
    </row>
    <row r="264" spans="2:21">
      <c r="B264" s="76" t="s">
        <v>682</v>
      </c>
      <c r="C264" s="73">
        <v>1143304</v>
      </c>
      <c r="D264" s="86" t="s">
        <v>121</v>
      </c>
      <c r="E264" s="86" t="s">
        <v>316</v>
      </c>
      <c r="F264" s="73" t="s">
        <v>681</v>
      </c>
      <c r="G264" s="86" t="s">
        <v>513</v>
      </c>
      <c r="H264" s="73" t="s">
        <v>552</v>
      </c>
      <c r="I264" s="73"/>
      <c r="J264" s="73"/>
      <c r="K264" s="83">
        <v>6.1800000011100149</v>
      </c>
      <c r="L264" s="86" t="s">
        <v>134</v>
      </c>
      <c r="M264" s="87">
        <v>0.04</v>
      </c>
      <c r="N264" s="87">
        <v>9.9900000019550248</v>
      </c>
      <c r="O264" s="83">
        <v>199997.472346</v>
      </c>
      <c r="P264" s="85">
        <v>1</v>
      </c>
      <c r="Q264" s="73"/>
      <c r="R264" s="83">
        <v>1.9999748210000001</v>
      </c>
      <c r="S264" s="84">
        <v>2.4382828949367197E-3</v>
      </c>
      <c r="T264" s="84">
        <f t="shared" si="3"/>
        <v>4.0136055437973412E-6</v>
      </c>
      <c r="U264" s="84">
        <f>R264/'סכום נכסי הקרן'!$C$42</f>
        <v>8.2263846376362979E-7</v>
      </c>
    </row>
    <row r="265" spans="2:21">
      <c r="B265" s="76" t="s">
        <v>683</v>
      </c>
      <c r="C265" s="73">
        <v>1159375</v>
      </c>
      <c r="D265" s="86" t="s">
        <v>121</v>
      </c>
      <c r="E265" s="86" t="s">
        <v>316</v>
      </c>
      <c r="F265" s="73" t="s">
        <v>684</v>
      </c>
      <c r="G265" s="86" t="s">
        <v>564</v>
      </c>
      <c r="H265" s="73" t="s">
        <v>552</v>
      </c>
      <c r="I265" s="73"/>
      <c r="J265" s="73"/>
      <c r="K265" s="83">
        <v>1.3900000000017227</v>
      </c>
      <c r="L265" s="86" t="s">
        <v>134</v>
      </c>
      <c r="M265" s="87">
        <v>3.5499999999999997E-2</v>
      </c>
      <c r="N265" s="87">
        <v>7.1700000000089123E-2</v>
      </c>
      <c r="O265" s="83">
        <v>277583.18864499999</v>
      </c>
      <c r="P265" s="85">
        <v>96.19</v>
      </c>
      <c r="Q265" s="73"/>
      <c r="R265" s="83">
        <v>267.00727228600005</v>
      </c>
      <c r="S265" s="84">
        <v>7.7536553784465485E-4</v>
      </c>
      <c r="T265" s="84">
        <f t="shared" si="3"/>
        <v>5.3583768006912119E-4</v>
      </c>
      <c r="U265" s="84">
        <f>R265/'סכום נכסי הקרן'!$C$42</f>
        <v>1.098266088056277E-4</v>
      </c>
    </row>
    <row r="266" spans="2:21">
      <c r="B266" s="76" t="s">
        <v>685</v>
      </c>
      <c r="C266" s="73">
        <v>1193275</v>
      </c>
      <c r="D266" s="86" t="s">
        <v>121</v>
      </c>
      <c r="E266" s="86" t="s">
        <v>316</v>
      </c>
      <c r="F266" s="73" t="s">
        <v>684</v>
      </c>
      <c r="G266" s="86" t="s">
        <v>564</v>
      </c>
      <c r="H266" s="73" t="s">
        <v>552</v>
      </c>
      <c r="I266" s="73"/>
      <c r="J266" s="73"/>
      <c r="K266" s="83">
        <v>4</v>
      </c>
      <c r="L266" s="86" t="s">
        <v>134</v>
      </c>
      <c r="M266" s="87">
        <v>6.0499999999999998E-2</v>
      </c>
      <c r="N266" s="87">
        <v>6.8800000000002956E-2</v>
      </c>
      <c r="O266" s="83">
        <v>1115867.114663</v>
      </c>
      <c r="P266" s="85">
        <v>97.06</v>
      </c>
      <c r="Q266" s="73"/>
      <c r="R266" s="83">
        <v>1083.0605720359999</v>
      </c>
      <c r="S266" s="84">
        <v>5.0721232484681814E-3</v>
      </c>
      <c r="T266" s="84">
        <f t="shared" si="3"/>
        <v>2.173516321579735E-3</v>
      </c>
      <c r="U266" s="84">
        <f>R266/'סכום נכסי הקרן'!$C$42</f>
        <v>4.4548925105825272E-4</v>
      </c>
    </row>
    <row r="267" spans="2:21">
      <c r="B267" s="76" t="s">
        <v>686</v>
      </c>
      <c r="C267" s="73">
        <v>7200116</v>
      </c>
      <c r="D267" s="86" t="s">
        <v>121</v>
      </c>
      <c r="E267" s="86" t="s">
        <v>316</v>
      </c>
      <c r="F267" s="73" t="s">
        <v>652</v>
      </c>
      <c r="G267" s="86" t="s">
        <v>564</v>
      </c>
      <c r="H267" s="73" t="s">
        <v>552</v>
      </c>
      <c r="I267" s="73"/>
      <c r="J267" s="73"/>
      <c r="K267" s="83">
        <v>1.7100000000027644</v>
      </c>
      <c r="L267" s="86" t="s">
        <v>134</v>
      </c>
      <c r="M267" s="87">
        <v>4.2500000000000003E-2</v>
      </c>
      <c r="N267" s="87">
        <v>5.8500000000177702E-2</v>
      </c>
      <c r="O267" s="83">
        <v>103559.896664</v>
      </c>
      <c r="P267" s="85">
        <v>97.81</v>
      </c>
      <c r="Q267" s="73"/>
      <c r="R267" s="83">
        <v>101.291936232</v>
      </c>
      <c r="S267" s="84">
        <v>1.1198691177507435E-3</v>
      </c>
      <c r="T267" s="84">
        <f t="shared" ref="T267:T330" si="4">IFERROR(R267/$R$11,0)</f>
        <v>2.0327549753823722E-4</v>
      </c>
      <c r="U267" s="84">
        <f>R267/'סכום נכסי הקרן'!$C$42</f>
        <v>4.1663845933756397E-5</v>
      </c>
    </row>
    <row r="268" spans="2:21">
      <c r="B268" s="76" t="s">
        <v>687</v>
      </c>
      <c r="C268" s="73">
        <v>1183581</v>
      </c>
      <c r="D268" s="86" t="s">
        <v>121</v>
      </c>
      <c r="E268" s="86" t="s">
        <v>316</v>
      </c>
      <c r="F268" s="73" t="s">
        <v>688</v>
      </c>
      <c r="G268" s="86" t="s">
        <v>340</v>
      </c>
      <c r="H268" s="73" t="s">
        <v>552</v>
      </c>
      <c r="I268" s="73"/>
      <c r="J268" s="73"/>
      <c r="K268" s="83">
        <v>2.7200000000040405</v>
      </c>
      <c r="L268" s="86" t="s">
        <v>134</v>
      </c>
      <c r="M268" s="87">
        <v>0.01</v>
      </c>
      <c r="N268" s="87">
        <v>6.6400000000114479E-2</v>
      </c>
      <c r="O268" s="83">
        <v>343351.26085600001</v>
      </c>
      <c r="P268" s="85">
        <v>86.5</v>
      </c>
      <c r="Q268" s="73"/>
      <c r="R268" s="83">
        <v>296.99884064000003</v>
      </c>
      <c r="S268" s="84">
        <v>1.9075070047555557E-3</v>
      </c>
      <c r="T268" s="84">
        <f t="shared" si="4"/>
        <v>5.9602560031133864E-4</v>
      </c>
      <c r="U268" s="84">
        <f>R268/'סכום נכסי הקרן'!$C$42</f>
        <v>1.2216287297132363E-4</v>
      </c>
    </row>
    <row r="269" spans="2:21">
      <c r="B269" s="72"/>
      <c r="C269" s="73"/>
      <c r="D269" s="73"/>
      <c r="E269" s="73"/>
      <c r="F269" s="73"/>
      <c r="G269" s="73"/>
      <c r="H269" s="73"/>
      <c r="I269" s="73"/>
      <c r="J269" s="73"/>
      <c r="K269" s="83"/>
      <c r="L269" s="73"/>
      <c r="M269" s="73"/>
      <c r="N269" s="73"/>
      <c r="O269" s="83"/>
      <c r="P269" s="85"/>
      <c r="Q269" s="73"/>
      <c r="R269" s="73"/>
      <c r="S269" s="73"/>
      <c r="T269" s="84"/>
      <c r="U269" s="73"/>
    </row>
    <row r="270" spans="2:21">
      <c r="B270" s="89" t="s">
        <v>49</v>
      </c>
      <c r="C270" s="71"/>
      <c r="D270" s="71"/>
      <c r="E270" s="71"/>
      <c r="F270" s="71"/>
      <c r="G270" s="71"/>
      <c r="H270" s="71"/>
      <c r="I270" s="71"/>
      <c r="J270" s="71"/>
      <c r="K270" s="80">
        <v>3.8177422427717866</v>
      </c>
      <c r="L270" s="71"/>
      <c r="M270" s="71"/>
      <c r="N270" s="91">
        <v>8.0099714586245443E-2</v>
      </c>
      <c r="O270" s="80"/>
      <c r="P270" s="82"/>
      <c r="Q270" s="71"/>
      <c r="R270" s="80">
        <v>8350.3367883449991</v>
      </c>
      <c r="S270" s="71"/>
      <c r="T270" s="81">
        <f t="shared" si="4"/>
        <v>1.675768998407624E-2</v>
      </c>
      <c r="U270" s="81">
        <f>R270/'סכום נכסי הקרן'!$C$42</f>
        <v>3.4346973548588749E-3</v>
      </c>
    </row>
    <row r="271" spans="2:21">
      <c r="B271" s="76" t="s">
        <v>689</v>
      </c>
      <c r="C271" s="73">
        <v>1178250</v>
      </c>
      <c r="D271" s="86" t="s">
        <v>121</v>
      </c>
      <c r="E271" s="86" t="s">
        <v>316</v>
      </c>
      <c r="F271" s="73" t="s">
        <v>690</v>
      </c>
      <c r="G271" s="86" t="s">
        <v>577</v>
      </c>
      <c r="H271" s="73" t="s">
        <v>374</v>
      </c>
      <c r="I271" s="73" t="s">
        <v>320</v>
      </c>
      <c r="J271" s="73"/>
      <c r="K271" s="83">
        <v>2.9499999999996032</v>
      </c>
      <c r="L271" s="86" t="s">
        <v>134</v>
      </c>
      <c r="M271" s="87">
        <v>2.12E-2</v>
      </c>
      <c r="N271" s="87">
        <v>6.1199999999993648E-2</v>
      </c>
      <c r="O271" s="83">
        <v>1024575.0726139999</v>
      </c>
      <c r="P271" s="85">
        <v>98.4</v>
      </c>
      <c r="Q271" s="73"/>
      <c r="R271" s="83">
        <v>1008.181820772</v>
      </c>
      <c r="S271" s="84">
        <v>5.8547147006514279E-3</v>
      </c>
      <c r="T271" s="84">
        <f t="shared" si="4"/>
        <v>2.0232475441780556E-3</v>
      </c>
      <c r="U271" s="84">
        <f>R271/'סכום נכסי הקרן'!$C$42</f>
        <v>4.1468979285429577E-4</v>
      </c>
    </row>
    <row r="272" spans="2:21">
      <c r="B272" s="76" t="s">
        <v>691</v>
      </c>
      <c r="C272" s="73">
        <v>1178268</v>
      </c>
      <c r="D272" s="86" t="s">
        <v>121</v>
      </c>
      <c r="E272" s="86" t="s">
        <v>316</v>
      </c>
      <c r="F272" s="73" t="s">
        <v>690</v>
      </c>
      <c r="G272" s="86" t="s">
        <v>577</v>
      </c>
      <c r="H272" s="73" t="s">
        <v>374</v>
      </c>
      <c r="I272" s="73" t="s">
        <v>320</v>
      </c>
      <c r="J272" s="73"/>
      <c r="K272" s="83">
        <v>5.1400000000001107</v>
      </c>
      <c r="L272" s="86" t="s">
        <v>134</v>
      </c>
      <c r="M272" s="87">
        <v>2.6699999999999998E-2</v>
      </c>
      <c r="N272" s="87">
        <v>6.3500000000030296E-2</v>
      </c>
      <c r="O272" s="83">
        <v>198181.20685300001</v>
      </c>
      <c r="P272" s="85">
        <v>91.66</v>
      </c>
      <c r="Q272" s="73"/>
      <c r="R272" s="83">
        <v>181.540547707</v>
      </c>
      <c r="S272" s="84">
        <v>1.067096741616412E-3</v>
      </c>
      <c r="T272" s="84">
        <f t="shared" si="4"/>
        <v>3.6432066096537164E-4</v>
      </c>
      <c r="U272" s="84">
        <f>R272/'סכום נכסי הקרן'!$C$42</f>
        <v>7.467205872213049E-5</v>
      </c>
    </row>
    <row r="273" spans="2:21">
      <c r="B273" s="76" t="s">
        <v>692</v>
      </c>
      <c r="C273" s="73">
        <v>2320174</v>
      </c>
      <c r="D273" s="86" t="s">
        <v>121</v>
      </c>
      <c r="E273" s="86" t="s">
        <v>316</v>
      </c>
      <c r="F273" s="73" t="s">
        <v>587</v>
      </c>
      <c r="G273" s="86" t="s">
        <v>128</v>
      </c>
      <c r="H273" s="73" t="s">
        <v>374</v>
      </c>
      <c r="I273" s="73" t="s">
        <v>320</v>
      </c>
      <c r="J273" s="73"/>
      <c r="K273" s="83">
        <v>1.21</v>
      </c>
      <c r="L273" s="86" t="s">
        <v>134</v>
      </c>
      <c r="M273" s="87">
        <v>3.49E-2</v>
      </c>
      <c r="N273" s="87">
        <v>7.1300117127669163E-2</v>
      </c>
      <c r="O273" s="83">
        <v>6.8553000000000003E-2</v>
      </c>
      <c r="P273" s="85">
        <v>97.15</v>
      </c>
      <c r="Q273" s="73"/>
      <c r="R273" s="83">
        <v>6.6594000000000006E-5</v>
      </c>
      <c r="S273" s="84">
        <v>6.8043469610213552E-11</v>
      </c>
      <c r="T273" s="84">
        <f t="shared" si="4"/>
        <v>1.3364270628667088E-10</v>
      </c>
      <c r="U273" s="84">
        <f>R273/'סכום נכסי הקרן'!$C$42</f>
        <v>2.7391737776220315E-11</v>
      </c>
    </row>
    <row r="274" spans="2:21">
      <c r="B274" s="76" t="s">
        <v>693</v>
      </c>
      <c r="C274" s="73">
        <v>2320224</v>
      </c>
      <c r="D274" s="86" t="s">
        <v>121</v>
      </c>
      <c r="E274" s="86" t="s">
        <v>316</v>
      </c>
      <c r="F274" s="73" t="s">
        <v>587</v>
      </c>
      <c r="G274" s="86" t="s">
        <v>128</v>
      </c>
      <c r="H274" s="73" t="s">
        <v>374</v>
      </c>
      <c r="I274" s="73" t="s">
        <v>320</v>
      </c>
      <c r="J274" s="73"/>
      <c r="K274" s="83">
        <v>3.89</v>
      </c>
      <c r="L274" s="86" t="s">
        <v>134</v>
      </c>
      <c r="M274" s="87">
        <v>3.7699999999999997E-2</v>
      </c>
      <c r="N274" s="87">
        <v>6.4199816200603901E-2</v>
      </c>
      <c r="O274" s="83">
        <v>7.0511000000000004E-2</v>
      </c>
      <c r="P274" s="85">
        <v>97.32</v>
      </c>
      <c r="Q274" s="73"/>
      <c r="R274" s="83">
        <v>6.8553000000000006E-5</v>
      </c>
      <c r="S274" s="84">
        <v>5.8087634882336933E-10</v>
      </c>
      <c r="T274" s="84">
        <f t="shared" si="4"/>
        <v>1.3757408241088009E-10</v>
      </c>
      <c r="U274" s="84">
        <f>R274/'סכום נכסי הקרן'!$C$42</f>
        <v>2.8197522295901001E-11</v>
      </c>
    </row>
    <row r="275" spans="2:21">
      <c r="B275" s="76" t="s">
        <v>694</v>
      </c>
      <c r="C275" s="73">
        <v>2590396</v>
      </c>
      <c r="D275" s="86" t="s">
        <v>121</v>
      </c>
      <c r="E275" s="86" t="s">
        <v>316</v>
      </c>
      <c r="F275" s="73" t="s">
        <v>626</v>
      </c>
      <c r="G275" s="86" t="s">
        <v>350</v>
      </c>
      <c r="H275" s="73" t="s">
        <v>481</v>
      </c>
      <c r="I275" s="73" t="s">
        <v>320</v>
      </c>
      <c r="J275" s="73"/>
      <c r="K275" s="83">
        <v>0.25</v>
      </c>
      <c r="L275" s="86" t="s">
        <v>134</v>
      </c>
      <c r="M275" s="87">
        <v>6.7000000000000004E-2</v>
      </c>
      <c r="N275" s="87">
        <v>7.2598846267211262E-2</v>
      </c>
      <c r="O275" s="83">
        <v>2.5218000000000004E-2</v>
      </c>
      <c r="P275" s="85">
        <v>94.27</v>
      </c>
      <c r="Q275" s="73"/>
      <c r="R275" s="83">
        <v>2.3748999999999999E-5</v>
      </c>
      <c r="S275" s="84">
        <v>5.9828620823126335E-11</v>
      </c>
      <c r="T275" s="84">
        <f t="shared" si="4"/>
        <v>4.7660159047393851E-11</v>
      </c>
      <c r="U275" s="84">
        <f>R275/'סכום נכסי הקרן'!$C$42</f>
        <v>9.7685434190385956E-12</v>
      </c>
    </row>
    <row r="276" spans="2:21">
      <c r="B276" s="76" t="s">
        <v>695</v>
      </c>
      <c r="C276" s="73">
        <v>2590461</v>
      </c>
      <c r="D276" s="86" t="s">
        <v>121</v>
      </c>
      <c r="E276" s="86" t="s">
        <v>316</v>
      </c>
      <c r="F276" s="73" t="s">
        <v>626</v>
      </c>
      <c r="G276" s="86" t="s">
        <v>350</v>
      </c>
      <c r="H276" s="73" t="s">
        <v>481</v>
      </c>
      <c r="I276" s="73" t="s">
        <v>320</v>
      </c>
      <c r="J276" s="73"/>
      <c r="K276" s="83">
        <v>1.64</v>
      </c>
      <c r="L276" s="86" t="s">
        <v>134</v>
      </c>
      <c r="M276" s="87">
        <v>4.7E-2</v>
      </c>
      <c r="N276" s="87">
        <v>7.6097496706192341E-2</v>
      </c>
      <c r="O276" s="83">
        <v>8.0789999999999994E-3</v>
      </c>
      <c r="P276" s="85">
        <v>94.32</v>
      </c>
      <c r="Q276" s="73"/>
      <c r="R276" s="83">
        <v>7.5900000000000002E-6</v>
      </c>
      <c r="S276" s="84">
        <v>1.5811800625308861E-11</v>
      </c>
      <c r="T276" s="84">
        <f t="shared" si="4"/>
        <v>1.5231824799769225E-11</v>
      </c>
      <c r="U276" s="84">
        <f>R276/'סכום נכסי הקרן'!$C$42</f>
        <v>3.1219522738011262E-12</v>
      </c>
    </row>
    <row r="277" spans="2:21">
      <c r="B277" s="76" t="s">
        <v>696</v>
      </c>
      <c r="C277" s="73">
        <v>1141332</v>
      </c>
      <c r="D277" s="86" t="s">
        <v>121</v>
      </c>
      <c r="E277" s="86" t="s">
        <v>316</v>
      </c>
      <c r="F277" s="73" t="s">
        <v>697</v>
      </c>
      <c r="G277" s="86" t="s">
        <v>128</v>
      </c>
      <c r="H277" s="73" t="s">
        <v>489</v>
      </c>
      <c r="I277" s="73" t="s">
        <v>132</v>
      </c>
      <c r="J277" s="73"/>
      <c r="K277" s="83">
        <v>3.7899999999998055</v>
      </c>
      <c r="L277" s="86" t="s">
        <v>134</v>
      </c>
      <c r="M277" s="87">
        <v>4.6900000000000004E-2</v>
      </c>
      <c r="N277" s="87">
        <v>8.4199999999998776E-2</v>
      </c>
      <c r="O277" s="83">
        <v>2173198.1360280002</v>
      </c>
      <c r="P277" s="85">
        <v>89.8</v>
      </c>
      <c r="Q277" s="73"/>
      <c r="R277" s="83">
        <v>1951.5497171219999</v>
      </c>
      <c r="S277" s="84">
        <v>1.4278076583989245E-3</v>
      </c>
      <c r="T277" s="84">
        <f t="shared" si="4"/>
        <v>3.9164246876471007E-3</v>
      </c>
      <c r="U277" s="84">
        <f>R277/'סכום נכסי הקרן'!$C$42</f>
        <v>8.027200364696933E-4</v>
      </c>
    </row>
    <row r="278" spans="2:21">
      <c r="B278" s="76" t="s">
        <v>698</v>
      </c>
      <c r="C278" s="73">
        <v>1143593</v>
      </c>
      <c r="D278" s="86" t="s">
        <v>121</v>
      </c>
      <c r="E278" s="86" t="s">
        <v>316</v>
      </c>
      <c r="F278" s="73" t="s">
        <v>697</v>
      </c>
      <c r="G278" s="86" t="s">
        <v>128</v>
      </c>
      <c r="H278" s="73" t="s">
        <v>489</v>
      </c>
      <c r="I278" s="73" t="s">
        <v>132</v>
      </c>
      <c r="J278" s="73"/>
      <c r="K278" s="83">
        <v>3.9500000000001725</v>
      </c>
      <c r="L278" s="86" t="s">
        <v>134</v>
      </c>
      <c r="M278" s="87">
        <v>4.6900000000000004E-2</v>
      </c>
      <c r="N278" s="87">
        <v>8.2800000000001456E-2</v>
      </c>
      <c r="O278" s="83">
        <v>5697948.534004</v>
      </c>
      <c r="P278" s="85">
        <v>91.42</v>
      </c>
      <c r="Q278" s="73"/>
      <c r="R278" s="83">
        <v>5209.0645362579999</v>
      </c>
      <c r="S278" s="84">
        <v>4.4402192596365306E-3</v>
      </c>
      <c r="T278" s="84">
        <f t="shared" si="4"/>
        <v>1.0453696757176941E-2</v>
      </c>
      <c r="U278" s="84">
        <f>R278/'סכום נכסי הקרן'!$C$42</f>
        <v>2.1426153983329999E-3</v>
      </c>
    </row>
    <row r="279" spans="2:21">
      <c r="B279" s="72"/>
      <c r="C279" s="73"/>
      <c r="D279" s="73"/>
      <c r="E279" s="73"/>
      <c r="F279" s="73"/>
      <c r="G279" s="73"/>
      <c r="H279" s="73"/>
      <c r="I279" s="73"/>
      <c r="J279" s="73"/>
      <c r="K279" s="83"/>
      <c r="L279" s="73"/>
      <c r="M279" s="73"/>
      <c r="N279" s="73"/>
      <c r="O279" s="83"/>
      <c r="P279" s="85"/>
      <c r="Q279" s="73"/>
      <c r="R279" s="73"/>
      <c r="S279" s="73"/>
      <c r="T279" s="84"/>
      <c r="U279" s="73"/>
    </row>
    <row r="280" spans="2:21">
      <c r="B280" s="70" t="s">
        <v>199</v>
      </c>
      <c r="C280" s="71"/>
      <c r="D280" s="71"/>
      <c r="E280" s="71"/>
      <c r="F280" s="71"/>
      <c r="G280" s="71"/>
      <c r="H280" s="71"/>
      <c r="I280" s="71"/>
      <c r="J280" s="71"/>
      <c r="K280" s="80">
        <v>5.2513588089246594</v>
      </c>
      <c r="L280" s="71"/>
      <c r="M280" s="71"/>
      <c r="N280" s="91">
        <v>7.0187864757942767E-2</v>
      </c>
      <c r="O280" s="80"/>
      <c r="P280" s="82"/>
      <c r="Q280" s="71"/>
      <c r="R280" s="80">
        <v>84435.646867810981</v>
      </c>
      <c r="S280" s="71"/>
      <c r="T280" s="81">
        <f t="shared" si="4"/>
        <v>0.16944782344475362</v>
      </c>
      <c r="U280" s="81">
        <f>R280/'סכום נכסי הקרן'!$C$42</f>
        <v>3.4730442652019952E-2</v>
      </c>
    </row>
    <row r="281" spans="2:21">
      <c r="B281" s="89" t="s">
        <v>66</v>
      </c>
      <c r="C281" s="71"/>
      <c r="D281" s="71"/>
      <c r="E281" s="71"/>
      <c r="F281" s="71"/>
      <c r="G281" s="71"/>
      <c r="H281" s="71"/>
      <c r="I281" s="71"/>
      <c r="J281" s="71"/>
      <c r="K281" s="80">
        <v>5.5914526658727093</v>
      </c>
      <c r="L281" s="71"/>
      <c r="M281" s="71"/>
      <c r="N281" s="91">
        <v>6.890357617014993E-2</v>
      </c>
      <c r="O281" s="80"/>
      <c r="P281" s="82"/>
      <c r="Q281" s="71"/>
      <c r="R281" s="80">
        <v>13469.819367935001</v>
      </c>
      <c r="S281" s="71"/>
      <c r="T281" s="81">
        <f t="shared" si="4"/>
        <v>2.7031611159015041E-2</v>
      </c>
      <c r="U281" s="81">
        <f>R281/'סכום נכסי הקרן'!$C$42</f>
        <v>5.5404655076963264E-3</v>
      </c>
    </row>
    <row r="282" spans="2:21">
      <c r="B282" s="76" t="s">
        <v>699</v>
      </c>
      <c r="C282" s="73" t="s">
        <v>700</v>
      </c>
      <c r="D282" s="86" t="s">
        <v>29</v>
      </c>
      <c r="E282" s="86" t="s">
        <v>701</v>
      </c>
      <c r="F282" s="73" t="s">
        <v>349</v>
      </c>
      <c r="G282" s="86" t="s">
        <v>350</v>
      </c>
      <c r="H282" s="73" t="s">
        <v>702</v>
      </c>
      <c r="I282" s="73" t="s">
        <v>703</v>
      </c>
      <c r="J282" s="73"/>
      <c r="K282" s="83">
        <v>7.4899999999979192</v>
      </c>
      <c r="L282" s="86" t="s">
        <v>133</v>
      </c>
      <c r="M282" s="87">
        <v>3.7499999999999999E-2</v>
      </c>
      <c r="N282" s="87">
        <v>5.5899999999989965E-2</v>
      </c>
      <c r="O282" s="83">
        <v>353757.19814999995</v>
      </c>
      <c r="P282" s="85">
        <v>87.170829999999995</v>
      </c>
      <c r="Q282" s="73"/>
      <c r="R282" s="83">
        <v>1114.7687480679999</v>
      </c>
      <c r="S282" s="84">
        <v>7.0751439629999989E-4</v>
      </c>
      <c r="T282" s="84">
        <f t="shared" si="4"/>
        <v>2.2371491782384521E-3</v>
      </c>
      <c r="U282" s="84">
        <f>R282/'סכום נכסי הקרן'!$C$42</f>
        <v>4.5853159786473345E-4</v>
      </c>
    </row>
    <row r="283" spans="2:21">
      <c r="B283" s="76" t="s">
        <v>704</v>
      </c>
      <c r="C283" s="73" t="s">
        <v>705</v>
      </c>
      <c r="D283" s="86" t="s">
        <v>29</v>
      </c>
      <c r="E283" s="86" t="s">
        <v>701</v>
      </c>
      <c r="F283" s="73" t="s">
        <v>343</v>
      </c>
      <c r="G283" s="86" t="s">
        <v>323</v>
      </c>
      <c r="H283" s="73" t="s">
        <v>706</v>
      </c>
      <c r="I283" s="73" t="s">
        <v>314</v>
      </c>
      <c r="J283" s="73"/>
      <c r="K283" s="83">
        <v>3.3300000000007204</v>
      </c>
      <c r="L283" s="86" t="s">
        <v>133</v>
      </c>
      <c r="M283" s="87">
        <v>3.2549999999999996E-2</v>
      </c>
      <c r="N283" s="87">
        <v>8.7000000000029831E-2</v>
      </c>
      <c r="O283" s="83">
        <v>453658.61700000003</v>
      </c>
      <c r="P283" s="85">
        <v>83.785880000000006</v>
      </c>
      <c r="Q283" s="73"/>
      <c r="R283" s="83">
        <v>1374.0681579970001</v>
      </c>
      <c r="S283" s="84">
        <v>4.5365861700000004E-4</v>
      </c>
      <c r="T283" s="84">
        <f t="shared" si="4"/>
        <v>2.7575185040252864E-3</v>
      </c>
      <c r="U283" s="84">
        <f>R283/'סכום נכסי הקרן'!$C$42</f>
        <v>5.6518777473207632E-4</v>
      </c>
    </row>
    <row r="284" spans="2:21">
      <c r="B284" s="76" t="s">
        <v>707</v>
      </c>
      <c r="C284" s="73" t="s">
        <v>708</v>
      </c>
      <c r="D284" s="86" t="s">
        <v>29</v>
      </c>
      <c r="E284" s="86" t="s">
        <v>701</v>
      </c>
      <c r="F284" s="73" t="s">
        <v>328</v>
      </c>
      <c r="G284" s="86" t="s">
        <v>323</v>
      </c>
      <c r="H284" s="73" t="s">
        <v>706</v>
      </c>
      <c r="I284" s="73" t="s">
        <v>314</v>
      </c>
      <c r="J284" s="73"/>
      <c r="K284" s="83">
        <v>2.6900000000005098</v>
      </c>
      <c r="L284" s="86" t="s">
        <v>133</v>
      </c>
      <c r="M284" s="87">
        <v>3.2750000000000001E-2</v>
      </c>
      <c r="N284" s="87">
        <v>8.4500000000020531E-2</v>
      </c>
      <c r="O284" s="83">
        <v>642148.94620799995</v>
      </c>
      <c r="P284" s="85">
        <v>87.174930000000003</v>
      </c>
      <c r="Q284" s="73"/>
      <c r="R284" s="83">
        <v>2023.6513259129999</v>
      </c>
      <c r="S284" s="84">
        <v>8.5619859494399995E-4</v>
      </c>
      <c r="T284" s="84">
        <f t="shared" si="4"/>
        <v>4.0611202176716087E-3</v>
      </c>
      <c r="U284" s="84">
        <f>R284/'סכום נכסי הקרן'!$C$42</f>
        <v>8.3237718818376201E-4</v>
      </c>
    </row>
    <row r="285" spans="2:21">
      <c r="B285" s="76" t="s">
        <v>709</v>
      </c>
      <c r="C285" s="73" t="s">
        <v>710</v>
      </c>
      <c r="D285" s="86" t="s">
        <v>29</v>
      </c>
      <c r="E285" s="86" t="s">
        <v>701</v>
      </c>
      <c r="F285" s="73" t="s">
        <v>328</v>
      </c>
      <c r="G285" s="86" t="s">
        <v>323</v>
      </c>
      <c r="H285" s="73" t="s">
        <v>706</v>
      </c>
      <c r="I285" s="73" t="s">
        <v>314</v>
      </c>
      <c r="J285" s="73"/>
      <c r="K285" s="83">
        <v>4.4200000000009974</v>
      </c>
      <c r="L285" s="86" t="s">
        <v>133</v>
      </c>
      <c r="M285" s="87">
        <v>7.1289999999999992E-2</v>
      </c>
      <c r="N285" s="87">
        <v>7.7400000000016109E-2</v>
      </c>
      <c r="O285" s="83">
        <v>366787.81800000003</v>
      </c>
      <c r="P285" s="85">
        <v>98.282799999999995</v>
      </c>
      <c r="Q285" s="73"/>
      <c r="R285" s="83">
        <v>1303.1689553849999</v>
      </c>
      <c r="S285" s="84">
        <v>7.3357563600000004E-4</v>
      </c>
      <c r="T285" s="84">
        <f t="shared" si="4"/>
        <v>2.6152359964324895E-3</v>
      </c>
      <c r="U285" s="84">
        <f>R285/'סכום נכסי הקרן'!$C$42</f>
        <v>5.3602520203046623E-4</v>
      </c>
    </row>
    <row r="286" spans="2:21">
      <c r="B286" s="76" t="s">
        <v>711</v>
      </c>
      <c r="C286" s="73" t="s">
        <v>712</v>
      </c>
      <c r="D286" s="86" t="s">
        <v>29</v>
      </c>
      <c r="E286" s="86" t="s">
        <v>701</v>
      </c>
      <c r="F286" s="73" t="s">
        <v>579</v>
      </c>
      <c r="G286" s="86" t="s">
        <v>433</v>
      </c>
      <c r="H286" s="73" t="s">
        <v>713</v>
      </c>
      <c r="I286" s="73" t="s">
        <v>314</v>
      </c>
      <c r="J286" s="73"/>
      <c r="K286" s="83">
        <v>9.7000000000014772</v>
      </c>
      <c r="L286" s="86" t="s">
        <v>133</v>
      </c>
      <c r="M286" s="87">
        <v>6.3750000000000001E-2</v>
      </c>
      <c r="N286" s="87">
        <v>6.4700000000008695E-2</v>
      </c>
      <c r="O286" s="83">
        <v>917934.77610000002</v>
      </c>
      <c r="P286" s="85">
        <v>100.011</v>
      </c>
      <c r="Q286" s="73"/>
      <c r="R286" s="83">
        <v>3318.6992324130001</v>
      </c>
      <c r="S286" s="84">
        <v>1.3243900968114269E-3</v>
      </c>
      <c r="T286" s="84">
        <f t="shared" si="4"/>
        <v>6.6600586655129685E-3</v>
      </c>
      <c r="U286" s="84">
        <f>R286/'סכום נכסי הקרן'!$C$42</f>
        <v>1.3650620045709905E-3</v>
      </c>
    </row>
    <row r="287" spans="2:21">
      <c r="B287" s="76" t="s">
        <v>714</v>
      </c>
      <c r="C287" s="73" t="s">
        <v>715</v>
      </c>
      <c r="D287" s="86" t="s">
        <v>29</v>
      </c>
      <c r="E287" s="86" t="s">
        <v>701</v>
      </c>
      <c r="F287" s="73" t="s">
        <v>716</v>
      </c>
      <c r="G287" s="86" t="s">
        <v>323</v>
      </c>
      <c r="H287" s="73" t="s">
        <v>713</v>
      </c>
      <c r="I287" s="73" t="s">
        <v>703</v>
      </c>
      <c r="J287" s="73"/>
      <c r="K287" s="83">
        <v>2.8800000000000749</v>
      </c>
      <c r="L287" s="86" t="s">
        <v>133</v>
      </c>
      <c r="M287" s="87">
        <v>3.0769999999999999E-2</v>
      </c>
      <c r="N287" s="87">
        <v>8.7499999999999994E-2</v>
      </c>
      <c r="O287" s="83">
        <v>515240.36118000001</v>
      </c>
      <c r="P287" s="85">
        <v>86.234669999999994</v>
      </c>
      <c r="Q287" s="73"/>
      <c r="R287" s="83">
        <v>1606.2016977759999</v>
      </c>
      <c r="S287" s="84">
        <v>8.5873393529999997E-4</v>
      </c>
      <c r="T287" s="84">
        <f t="shared" si="4"/>
        <v>3.2233705999493954E-3</v>
      </c>
      <c r="U287" s="84">
        <f>R287/'סכום נכסי הקרן'!$C$42</f>
        <v>6.6066996608102921E-4</v>
      </c>
    </row>
    <row r="288" spans="2:21">
      <c r="B288" s="76" t="s">
        <v>717</v>
      </c>
      <c r="C288" s="73" t="s">
        <v>718</v>
      </c>
      <c r="D288" s="86" t="s">
        <v>29</v>
      </c>
      <c r="E288" s="86" t="s">
        <v>701</v>
      </c>
      <c r="F288" s="73" t="s">
        <v>719</v>
      </c>
      <c r="G288" s="86" t="s">
        <v>720</v>
      </c>
      <c r="H288" s="73" t="s">
        <v>721</v>
      </c>
      <c r="I288" s="73" t="s">
        <v>314</v>
      </c>
      <c r="J288" s="73"/>
      <c r="K288" s="83">
        <v>5.9600000000016831</v>
      </c>
      <c r="L288" s="86" t="s">
        <v>135</v>
      </c>
      <c r="M288" s="87">
        <v>4.3749999999999997E-2</v>
      </c>
      <c r="N288" s="87">
        <v>7.1200000000013253E-2</v>
      </c>
      <c r="O288" s="83">
        <v>231655.46400000004</v>
      </c>
      <c r="P288" s="85">
        <v>86.129540000000006</v>
      </c>
      <c r="Q288" s="73"/>
      <c r="R288" s="83">
        <v>784.56744455799992</v>
      </c>
      <c r="S288" s="84">
        <v>1.5443697600000001E-4</v>
      </c>
      <c r="T288" s="84">
        <f t="shared" si="4"/>
        <v>1.5744919445467866E-3</v>
      </c>
      <c r="U288" s="84">
        <f>R288/'סכום נכסי הקרן'!$C$42</f>
        <v>3.2271174143454369E-4</v>
      </c>
    </row>
    <row r="289" spans="2:21">
      <c r="B289" s="76" t="s">
        <v>722</v>
      </c>
      <c r="C289" s="73" t="s">
        <v>723</v>
      </c>
      <c r="D289" s="86" t="s">
        <v>29</v>
      </c>
      <c r="E289" s="86" t="s">
        <v>701</v>
      </c>
      <c r="F289" s="73" t="s">
        <v>719</v>
      </c>
      <c r="G289" s="86" t="s">
        <v>720</v>
      </c>
      <c r="H289" s="73" t="s">
        <v>721</v>
      </c>
      <c r="I289" s="73" t="s">
        <v>314</v>
      </c>
      <c r="J289" s="73"/>
      <c r="K289" s="83">
        <v>5.0699999999998857</v>
      </c>
      <c r="L289" s="86" t="s">
        <v>135</v>
      </c>
      <c r="M289" s="87">
        <v>7.3749999999999996E-2</v>
      </c>
      <c r="N289" s="87">
        <v>7.0499999999995566E-2</v>
      </c>
      <c r="O289" s="83">
        <v>197872.37549999999</v>
      </c>
      <c r="P289" s="85">
        <v>101.65321</v>
      </c>
      <c r="Q289" s="73"/>
      <c r="R289" s="83">
        <v>790.93693518700013</v>
      </c>
      <c r="S289" s="84">
        <v>2.4734046937499999E-4</v>
      </c>
      <c r="T289" s="84">
        <f t="shared" si="4"/>
        <v>1.5872744169215828E-3</v>
      </c>
      <c r="U289" s="84">
        <f>R289/'סכום נכסי הקרן'!$C$42</f>
        <v>3.2533166841111318E-4</v>
      </c>
    </row>
    <row r="290" spans="2:21">
      <c r="B290" s="76" t="s">
        <v>724</v>
      </c>
      <c r="C290" s="73" t="s">
        <v>725</v>
      </c>
      <c r="D290" s="86" t="s">
        <v>29</v>
      </c>
      <c r="E290" s="86" t="s">
        <v>701</v>
      </c>
      <c r="F290" s="73" t="s">
        <v>719</v>
      </c>
      <c r="G290" s="86" t="s">
        <v>720</v>
      </c>
      <c r="H290" s="73" t="s">
        <v>721</v>
      </c>
      <c r="I290" s="73" t="s">
        <v>314</v>
      </c>
      <c r="J290" s="73"/>
      <c r="K290" s="83">
        <v>6.1700000000027124</v>
      </c>
      <c r="L290" s="86" t="s">
        <v>133</v>
      </c>
      <c r="M290" s="87">
        <v>8.1250000000000003E-2</v>
      </c>
      <c r="N290" s="87">
        <v>7.2700000000022816E-2</v>
      </c>
      <c r="O290" s="83">
        <v>183393.90900000001</v>
      </c>
      <c r="P290" s="85">
        <v>105.09396</v>
      </c>
      <c r="Q290" s="73"/>
      <c r="R290" s="83">
        <v>696.74034458300002</v>
      </c>
      <c r="S290" s="84">
        <v>3.6678781800000002E-4</v>
      </c>
      <c r="T290" s="84">
        <f t="shared" si="4"/>
        <v>1.3982380579208294E-3</v>
      </c>
      <c r="U290" s="84">
        <f>R290/'סכום נכסי הקרן'!$C$42</f>
        <v>2.8658631133331712E-4</v>
      </c>
    </row>
    <row r="291" spans="2:21">
      <c r="B291" s="76" t="s">
        <v>726</v>
      </c>
      <c r="C291" s="73" t="s">
        <v>727</v>
      </c>
      <c r="D291" s="86" t="s">
        <v>29</v>
      </c>
      <c r="E291" s="86" t="s">
        <v>701</v>
      </c>
      <c r="F291" s="73" t="s">
        <v>728</v>
      </c>
      <c r="G291" s="86" t="s">
        <v>729</v>
      </c>
      <c r="H291" s="73" t="s">
        <v>552</v>
      </c>
      <c r="I291" s="73"/>
      <c r="J291" s="73"/>
      <c r="K291" s="83">
        <v>3.0299999999985778</v>
      </c>
      <c r="L291" s="86" t="s">
        <v>133</v>
      </c>
      <c r="M291" s="87">
        <v>0</v>
      </c>
      <c r="N291" s="87">
        <v>-9.4399999999973741E-2</v>
      </c>
      <c r="O291" s="83">
        <v>97529.990999999995</v>
      </c>
      <c r="P291" s="85">
        <v>129.624</v>
      </c>
      <c r="Q291" s="73"/>
      <c r="R291" s="83">
        <v>457.01652605500004</v>
      </c>
      <c r="S291" s="84">
        <v>1.5419761422924899E-4</v>
      </c>
      <c r="T291" s="84">
        <f t="shared" si="4"/>
        <v>9.1715357779564269E-4</v>
      </c>
      <c r="U291" s="84">
        <f>R291/'סכום נכסי הקרן'!$C$42</f>
        <v>1.8798205305429498E-4</v>
      </c>
    </row>
    <row r="292" spans="2:21">
      <c r="B292" s="72"/>
      <c r="C292" s="73"/>
      <c r="D292" s="73"/>
      <c r="E292" s="73"/>
      <c r="F292" s="73"/>
      <c r="G292" s="73"/>
      <c r="H292" s="73"/>
      <c r="I292" s="73"/>
      <c r="J292" s="73"/>
      <c r="K292" s="83"/>
      <c r="L292" s="73"/>
      <c r="M292" s="73"/>
      <c r="N292" s="73"/>
      <c r="O292" s="83"/>
      <c r="P292" s="85"/>
      <c r="Q292" s="73"/>
      <c r="R292" s="73"/>
      <c r="S292" s="73"/>
      <c r="T292" s="84"/>
      <c r="U292" s="73"/>
    </row>
    <row r="293" spans="2:21">
      <c r="B293" s="89" t="s">
        <v>65</v>
      </c>
      <c r="C293" s="71"/>
      <c r="D293" s="71"/>
      <c r="E293" s="71"/>
      <c r="F293" s="71"/>
      <c r="G293" s="71"/>
      <c r="H293" s="71"/>
      <c r="I293" s="71"/>
      <c r="J293" s="71"/>
      <c r="K293" s="80">
        <v>5.1868065732554207</v>
      </c>
      <c r="L293" s="71"/>
      <c r="M293" s="71"/>
      <c r="N293" s="91">
        <v>7.0431631876615497E-2</v>
      </c>
      <c r="O293" s="80"/>
      <c r="P293" s="82"/>
      <c r="Q293" s="71"/>
      <c r="R293" s="80">
        <v>70965.827499875973</v>
      </c>
      <c r="S293" s="71"/>
      <c r="T293" s="81">
        <f t="shared" si="4"/>
        <v>0.14241621228573856</v>
      </c>
      <c r="U293" s="81">
        <f>R293/'סכום נכסי הקרן'!$C$42</f>
        <v>2.9189977144323618E-2</v>
      </c>
    </row>
    <row r="294" spans="2:21">
      <c r="B294" s="76" t="s">
        <v>730</v>
      </c>
      <c r="C294" s="73" t="s">
        <v>731</v>
      </c>
      <c r="D294" s="86" t="s">
        <v>29</v>
      </c>
      <c r="E294" s="86" t="s">
        <v>701</v>
      </c>
      <c r="F294" s="73"/>
      <c r="G294" s="86" t="s">
        <v>732</v>
      </c>
      <c r="H294" s="73" t="s">
        <v>733</v>
      </c>
      <c r="I294" s="73" t="s">
        <v>734</v>
      </c>
      <c r="J294" s="73"/>
      <c r="K294" s="83">
        <v>7.5199999999988352</v>
      </c>
      <c r="L294" s="86" t="s">
        <v>135</v>
      </c>
      <c r="M294" s="87">
        <v>4.2519999999999995E-2</v>
      </c>
      <c r="N294" s="87">
        <v>5.3299999999981154E-2</v>
      </c>
      <c r="O294" s="83">
        <v>193046.22</v>
      </c>
      <c r="P294" s="85">
        <v>95.01267</v>
      </c>
      <c r="Q294" s="73"/>
      <c r="R294" s="83">
        <v>721.23767419199987</v>
      </c>
      <c r="S294" s="84">
        <v>1.5443697600000001E-4</v>
      </c>
      <c r="T294" s="84">
        <f t="shared" si="4"/>
        <v>1.4473999858083768E-3</v>
      </c>
      <c r="U294" s="84">
        <f>R294/'סכום נכסי הקרן'!$C$42</f>
        <v>2.9666266098745054E-4</v>
      </c>
    </row>
    <row r="295" spans="2:21">
      <c r="B295" s="76" t="s">
        <v>735</v>
      </c>
      <c r="C295" s="73" t="s">
        <v>736</v>
      </c>
      <c r="D295" s="86" t="s">
        <v>29</v>
      </c>
      <c r="E295" s="86" t="s">
        <v>701</v>
      </c>
      <c r="F295" s="73"/>
      <c r="G295" s="86" t="s">
        <v>732</v>
      </c>
      <c r="H295" s="73" t="s">
        <v>737</v>
      </c>
      <c r="I295" s="73" t="s">
        <v>703</v>
      </c>
      <c r="J295" s="73"/>
      <c r="K295" s="83">
        <v>1.3899999981945963</v>
      </c>
      <c r="L295" s="86" t="s">
        <v>133</v>
      </c>
      <c r="M295" s="87">
        <v>4.4999999999999998E-2</v>
      </c>
      <c r="N295" s="87">
        <v>8.6799999943324033E-2</v>
      </c>
      <c r="O295" s="83">
        <v>125.48004299999998</v>
      </c>
      <c r="P295" s="85">
        <v>96.465000000000003</v>
      </c>
      <c r="Q295" s="73"/>
      <c r="R295" s="83">
        <v>0.43757526099999999</v>
      </c>
      <c r="S295" s="84">
        <v>2.5096008599999996E-7</v>
      </c>
      <c r="T295" s="84">
        <f t="shared" si="4"/>
        <v>8.781383020112373E-7</v>
      </c>
      <c r="U295" s="84">
        <f>R295/'סכום נכסי הקרן'!$C$42</f>
        <v>1.7998538617102387E-7</v>
      </c>
    </row>
    <row r="296" spans="2:21">
      <c r="B296" s="76" t="s">
        <v>738</v>
      </c>
      <c r="C296" s="73" t="s">
        <v>739</v>
      </c>
      <c r="D296" s="86" t="s">
        <v>29</v>
      </c>
      <c r="E296" s="86" t="s">
        <v>701</v>
      </c>
      <c r="F296" s="73"/>
      <c r="G296" s="86" t="s">
        <v>732</v>
      </c>
      <c r="H296" s="73" t="s">
        <v>733</v>
      </c>
      <c r="I296" s="73" t="s">
        <v>734</v>
      </c>
      <c r="J296" s="73"/>
      <c r="K296" s="83">
        <v>6.8700000000005712</v>
      </c>
      <c r="L296" s="86" t="s">
        <v>133</v>
      </c>
      <c r="M296" s="87">
        <v>0.03</v>
      </c>
      <c r="N296" s="87">
        <v>6.9200000000012599E-2</v>
      </c>
      <c r="O296" s="83">
        <v>357135.50699999998</v>
      </c>
      <c r="P296" s="85">
        <v>78.692670000000007</v>
      </c>
      <c r="Q296" s="73"/>
      <c r="R296" s="83">
        <v>1015.9576265659999</v>
      </c>
      <c r="S296" s="84">
        <v>2.0407743257142856E-4</v>
      </c>
      <c r="T296" s="84">
        <f t="shared" si="4"/>
        <v>2.038852249254635E-3</v>
      </c>
      <c r="U296" s="84">
        <f>R296/'סכום נכסי הקרן'!$C$42</f>
        <v>4.1788817158673499E-4</v>
      </c>
    </row>
    <row r="297" spans="2:21">
      <c r="B297" s="76" t="s">
        <v>740</v>
      </c>
      <c r="C297" s="73" t="s">
        <v>741</v>
      </c>
      <c r="D297" s="86" t="s">
        <v>29</v>
      </c>
      <c r="E297" s="86" t="s">
        <v>701</v>
      </c>
      <c r="F297" s="73"/>
      <c r="G297" s="86" t="s">
        <v>732</v>
      </c>
      <c r="H297" s="73" t="s">
        <v>733</v>
      </c>
      <c r="I297" s="73" t="s">
        <v>734</v>
      </c>
      <c r="J297" s="73"/>
      <c r="K297" s="83">
        <v>7.4200000000070556</v>
      </c>
      <c r="L297" s="86" t="s">
        <v>133</v>
      </c>
      <c r="M297" s="87">
        <v>3.5000000000000003E-2</v>
      </c>
      <c r="N297" s="87">
        <v>7.1000000000086966E-2</v>
      </c>
      <c r="O297" s="83">
        <v>144784.66500000001</v>
      </c>
      <c r="P297" s="85">
        <v>79.081890000000001</v>
      </c>
      <c r="Q297" s="73"/>
      <c r="R297" s="83">
        <v>413.91188907399993</v>
      </c>
      <c r="S297" s="84">
        <v>2.8956933000000003E-4</v>
      </c>
      <c r="T297" s="84">
        <f t="shared" si="4"/>
        <v>8.3064998378348895E-4</v>
      </c>
      <c r="U297" s="84">
        <f>R297/'סכום נכסי הקרן'!$C$42</f>
        <v>1.7025206366902418E-4</v>
      </c>
    </row>
    <row r="298" spans="2:21">
      <c r="B298" s="76" t="s">
        <v>742</v>
      </c>
      <c r="C298" s="73" t="s">
        <v>743</v>
      </c>
      <c r="D298" s="86" t="s">
        <v>29</v>
      </c>
      <c r="E298" s="86" t="s">
        <v>701</v>
      </c>
      <c r="F298" s="73"/>
      <c r="G298" s="86" t="s">
        <v>744</v>
      </c>
      <c r="H298" s="73" t="s">
        <v>745</v>
      </c>
      <c r="I298" s="73" t="s">
        <v>703</v>
      </c>
      <c r="J298" s="73"/>
      <c r="K298" s="83">
        <v>3.8899999999995445</v>
      </c>
      <c r="L298" s="86" t="s">
        <v>133</v>
      </c>
      <c r="M298" s="87">
        <v>5.5480000000000002E-2</v>
      </c>
      <c r="N298" s="87">
        <v>5.9999999999958531E-2</v>
      </c>
      <c r="O298" s="83">
        <v>67566.176999999996</v>
      </c>
      <c r="P298" s="85">
        <v>98.737139999999997</v>
      </c>
      <c r="Q298" s="73"/>
      <c r="R298" s="83">
        <v>241.16718329899999</v>
      </c>
      <c r="S298" s="84">
        <v>1.3513235399999999E-4</v>
      </c>
      <c r="T298" s="84">
        <f t="shared" si="4"/>
        <v>4.8398106501504595E-4</v>
      </c>
      <c r="U298" s="84">
        <f>R298/'סכום נכסי הקרן'!$C$42</f>
        <v>9.9197949442230029E-5</v>
      </c>
    </row>
    <row r="299" spans="2:21">
      <c r="B299" s="76" t="s">
        <v>746</v>
      </c>
      <c r="C299" s="73" t="s">
        <v>747</v>
      </c>
      <c r="D299" s="86" t="s">
        <v>29</v>
      </c>
      <c r="E299" s="86" t="s">
        <v>701</v>
      </c>
      <c r="F299" s="73"/>
      <c r="G299" s="86" t="s">
        <v>732</v>
      </c>
      <c r="H299" s="73" t="s">
        <v>745</v>
      </c>
      <c r="I299" s="73" t="s">
        <v>314</v>
      </c>
      <c r="J299" s="73"/>
      <c r="K299" s="83">
        <v>7.860000000000519</v>
      </c>
      <c r="L299" s="86" t="s">
        <v>135</v>
      </c>
      <c r="M299" s="87">
        <v>4.2500000000000003E-2</v>
      </c>
      <c r="N299" s="87">
        <v>5.4499999999999271E-2</v>
      </c>
      <c r="O299" s="83">
        <v>386092.44</v>
      </c>
      <c r="P299" s="85">
        <v>91.161519999999996</v>
      </c>
      <c r="Q299" s="73"/>
      <c r="R299" s="83">
        <v>1384.0075433980001</v>
      </c>
      <c r="S299" s="84">
        <v>3.0887395200000003E-4</v>
      </c>
      <c r="T299" s="84">
        <f t="shared" si="4"/>
        <v>2.7774651413171726E-3</v>
      </c>
      <c r="U299" s="84">
        <f>R299/'סכום נכסי הקרן'!$C$42</f>
        <v>5.692760865703948E-4</v>
      </c>
    </row>
    <row r="300" spans="2:21">
      <c r="B300" s="76" t="s">
        <v>748</v>
      </c>
      <c r="C300" s="73" t="s">
        <v>749</v>
      </c>
      <c r="D300" s="86" t="s">
        <v>29</v>
      </c>
      <c r="E300" s="86" t="s">
        <v>701</v>
      </c>
      <c r="F300" s="73"/>
      <c r="G300" s="86" t="s">
        <v>750</v>
      </c>
      <c r="H300" s="73" t="s">
        <v>745</v>
      </c>
      <c r="I300" s="73" t="s">
        <v>314</v>
      </c>
      <c r="J300" s="73"/>
      <c r="K300" s="83">
        <v>3.8800000000094461</v>
      </c>
      <c r="L300" s="86" t="s">
        <v>133</v>
      </c>
      <c r="M300" s="87">
        <v>4.2500000000000003E-2</v>
      </c>
      <c r="N300" s="87">
        <v>6.0500000000120305E-2</v>
      </c>
      <c r="O300" s="83">
        <v>66247.816101999997</v>
      </c>
      <c r="P300" s="85">
        <v>93.713059999999999</v>
      </c>
      <c r="Q300" s="73"/>
      <c r="R300" s="83">
        <v>224.429512426</v>
      </c>
      <c r="S300" s="84">
        <v>1.6434539500183911E-4</v>
      </c>
      <c r="T300" s="84">
        <f t="shared" si="4"/>
        <v>4.5039143783537052E-4</v>
      </c>
      <c r="U300" s="84">
        <f>R300/'סכום נכסי הקרן'!$C$42</f>
        <v>9.2313336841426708E-5</v>
      </c>
    </row>
    <row r="301" spans="2:21">
      <c r="B301" s="76" t="s">
        <v>751</v>
      </c>
      <c r="C301" s="73" t="s">
        <v>752</v>
      </c>
      <c r="D301" s="86" t="s">
        <v>29</v>
      </c>
      <c r="E301" s="86" t="s">
        <v>701</v>
      </c>
      <c r="F301" s="73"/>
      <c r="G301" s="86" t="s">
        <v>744</v>
      </c>
      <c r="H301" s="73" t="s">
        <v>745</v>
      </c>
      <c r="I301" s="73" t="s">
        <v>703</v>
      </c>
      <c r="J301" s="73"/>
      <c r="K301" s="83">
        <v>3.979999999998503</v>
      </c>
      <c r="L301" s="86" t="s">
        <v>136</v>
      </c>
      <c r="M301" s="87">
        <v>4.6249999999999999E-2</v>
      </c>
      <c r="N301" s="87">
        <v>6.5599999999978384E-2</v>
      </c>
      <c r="O301" s="83">
        <v>289569.33</v>
      </c>
      <c r="P301" s="85">
        <v>92.972350000000006</v>
      </c>
      <c r="Q301" s="73"/>
      <c r="R301" s="83">
        <v>1202.65691696</v>
      </c>
      <c r="S301" s="84">
        <v>5.7913866000000006E-4</v>
      </c>
      <c r="T301" s="84">
        <f t="shared" si="4"/>
        <v>2.413525619679226E-3</v>
      </c>
      <c r="U301" s="84">
        <f>R301/'סכום נכסי הקרן'!$C$42</f>
        <v>4.9468214710222979E-4</v>
      </c>
    </row>
    <row r="302" spans="2:21">
      <c r="B302" s="76" t="s">
        <v>753</v>
      </c>
      <c r="C302" s="73" t="s">
        <v>754</v>
      </c>
      <c r="D302" s="86" t="s">
        <v>29</v>
      </c>
      <c r="E302" s="86" t="s">
        <v>701</v>
      </c>
      <c r="F302" s="73"/>
      <c r="G302" s="86" t="s">
        <v>732</v>
      </c>
      <c r="H302" s="73" t="s">
        <v>755</v>
      </c>
      <c r="I302" s="73" t="s">
        <v>734</v>
      </c>
      <c r="J302" s="73"/>
      <c r="K302" s="83">
        <v>4.099999999998535</v>
      </c>
      <c r="L302" s="86" t="s">
        <v>133</v>
      </c>
      <c r="M302" s="87">
        <v>3.2000000000000001E-2</v>
      </c>
      <c r="N302" s="87">
        <v>0.11759999999995945</v>
      </c>
      <c r="O302" s="83">
        <v>308873.95199999999</v>
      </c>
      <c r="P302" s="85">
        <v>73.328329999999994</v>
      </c>
      <c r="Q302" s="73"/>
      <c r="R302" s="83">
        <v>818.76901788199996</v>
      </c>
      <c r="S302" s="84">
        <v>2.4709916160000001E-4</v>
      </c>
      <c r="T302" s="84">
        <f t="shared" si="4"/>
        <v>1.643128620798121E-3</v>
      </c>
      <c r="U302" s="84">
        <f>R302/'סכום נכסי הקרן'!$C$42</f>
        <v>3.3677968341167647E-4</v>
      </c>
    </row>
    <row r="303" spans="2:21">
      <c r="B303" s="76" t="s">
        <v>756</v>
      </c>
      <c r="C303" s="73" t="s">
        <v>757</v>
      </c>
      <c r="D303" s="86" t="s">
        <v>29</v>
      </c>
      <c r="E303" s="86" t="s">
        <v>701</v>
      </c>
      <c r="F303" s="73"/>
      <c r="G303" s="86" t="s">
        <v>744</v>
      </c>
      <c r="H303" s="73" t="s">
        <v>702</v>
      </c>
      <c r="I303" s="73" t="s">
        <v>703</v>
      </c>
      <c r="J303" s="73"/>
      <c r="K303" s="83">
        <v>7.1699999999950839</v>
      </c>
      <c r="L303" s="86" t="s">
        <v>133</v>
      </c>
      <c r="M303" s="87">
        <v>6.7419999999999994E-2</v>
      </c>
      <c r="N303" s="87">
        <v>6.1599999999953733E-2</v>
      </c>
      <c r="O303" s="83">
        <v>144784.66500000001</v>
      </c>
      <c r="P303" s="85">
        <v>105.70751</v>
      </c>
      <c r="Q303" s="73"/>
      <c r="R303" s="83">
        <v>553.26948111599995</v>
      </c>
      <c r="S303" s="84">
        <v>1.15827732E-4</v>
      </c>
      <c r="T303" s="84">
        <f t="shared" si="4"/>
        <v>1.110316706642706E-3</v>
      </c>
      <c r="U303" s="84">
        <f>R303/'סכום נכסי הקרן'!$C$42</f>
        <v>2.2757324302962652E-4</v>
      </c>
    </row>
    <row r="304" spans="2:21">
      <c r="B304" s="76" t="s">
        <v>758</v>
      </c>
      <c r="C304" s="73" t="s">
        <v>759</v>
      </c>
      <c r="D304" s="86" t="s">
        <v>29</v>
      </c>
      <c r="E304" s="86" t="s">
        <v>701</v>
      </c>
      <c r="F304" s="73"/>
      <c r="G304" s="86" t="s">
        <v>744</v>
      </c>
      <c r="H304" s="73" t="s">
        <v>702</v>
      </c>
      <c r="I304" s="73" t="s">
        <v>703</v>
      </c>
      <c r="J304" s="73"/>
      <c r="K304" s="83">
        <v>5.5699999999991201</v>
      </c>
      <c r="L304" s="86" t="s">
        <v>133</v>
      </c>
      <c r="M304" s="87">
        <v>3.9329999999999997E-2</v>
      </c>
      <c r="N304" s="87">
        <v>6.3599999999996645E-2</v>
      </c>
      <c r="O304" s="83">
        <v>300669.48765000002</v>
      </c>
      <c r="P304" s="85">
        <v>87.835650000000001</v>
      </c>
      <c r="Q304" s="73"/>
      <c r="R304" s="83">
        <v>954.70342101199992</v>
      </c>
      <c r="S304" s="84">
        <v>2.0044632510000002E-4</v>
      </c>
      <c r="T304" s="84">
        <f t="shared" si="4"/>
        <v>1.9159255921732674E-3</v>
      </c>
      <c r="U304" s="84">
        <f>R304/'סכום נכסי הקרן'!$C$42</f>
        <v>3.9269282161187444E-4</v>
      </c>
    </row>
    <row r="305" spans="2:21">
      <c r="B305" s="76" t="s">
        <v>760</v>
      </c>
      <c r="C305" s="73" t="s">
        <v>761</v>
      </c>
      <c r="D305" s="86" t="s">
        <v>29</v>
      </c>
      <c r="E305" s="86" t="s">
        <v>701</v>
      </c>
      <c r="F305" s="73"/>
      <c r="G305" s="86" t="s">
        <v>762</v>
      </c>
      <c r="H305" s="73" t="s">
        <v>702</v>
      </c>
      <c r="I305" s="73" t="s">
        <v>314</v>
      </c>
      <c r="J305" s="73"/>
      <c r="K305" s="83">
        <v>3.2199999999997226</v>
      </c>
      <c r="L305" s="86" t="s">
        <v>133</v>
      </c>
      <c r="M305" s="87">
        <v>4.7500000000000001E-2</v>
      </c>
      <c r="N305" s="87">
        <v>7.9199999999997231E-2</v>
      </c>
      <c r="O305" s="83">
        <v>222003.15300000002</v>
      </c>
      <c r="P305" s="85">
        <v>89.882170000000002</v>
      </c>
      <c r="Q305" s="73"/>
      <c r="R305" s="83">
        <v>721.3415968600001</v>
      </c>
      <c r="S305" s="84">
        <v>1.4800210200000002E-4</v>
      </c>
      <c r="T305" s="84">
        <f t="shared" si="4"/>
        <v>1.4476085407321849E-3</v>
      </c>
      <c r="U305" s="84">
        <f>R305/'סכום נכסי הקרן'!$C$42</f>
        <v>2.9670540691757741E-4</v>
      </c>
    </row>
    <row r="306" spans="2:21">
      <c r="B306" s="76" t="s">
        <v>763</v>
      </c>
      <c r="C306" s="73" t="s">
        <v>764</v>
      </c>
      <c r="D306" s="86" t="s">
        <v>29</v>
      </c>
      <c r="E306" s="86" t="s">
        <v>701</v>
      </c>
      <c r="F306" s="73"/>
      <c r="G306" s="86" t="s">
        <v>762</v>
      </c>
      <c r="H306" s="73" t="s">
        <v>702</v>
      </c>
      <c r="I306" s="73" t="s">
        <v>314</v>
      </c>
      <c r="J306" s="73"/>
      <c r="K306" s="83">
        <v>6.1699999999988835</v>
      </c>
      <c r="L306" s="86" t="s">
        <v>133</v>
      </c>
      <c r="M306" s="87">
        <v>5.1249999999999997E-2</v>
      </c>
      <c r="N306" s="87">
        <v>7.7899999999979749E-2</v>
      </c>
      <c r="O306" s="83">
        <v>158780.51595</v>
      </c>
      <c r="P306" s="85">
        <v>84.302419999999998</v>
      </c>
      <c r="Q306" s="73"/>
      <c r="R306" s="83">
        <v>483.88876086199997</v>
      </c>
      <c r="S306" s="84">
        <v>1.058536773E-4</v>
      </c>
      <c r="T306" s="84">
        <f t="shared" si="4"/>
        <v>9.7108153201942173E-4</v>
      </c>
      <c r="U306" s="84">
        <f>R306/'סכום נכסי הקרן'!$C$42</f>
        <v>1.990352591883966E-4</v>
      </c>
    </row>
    <row r="307" spans="2:21">
      <c r="B307" s="76" t="s">
        <v>765</v>
      </c>
      <c r="C307" s="73" t="s">
        <v>766</v>
      </c>
      <c r="D307" s="86" t="s">
        <v>29</v>
      </c>
      <c r="E307" s="86" t="s">
        <v>701</v>
      </c>
      <c r="F307" s="73"/>
      <c r="G307" s="86" t="s">
        <v>767</v>
      </c>
      <c r="H307" s="73" t="s">
        <v>706</v>
      </c>
      <c r="I307" s="73" t="s">
        <v>314</v>
      </c>
      <c r="J307" s="73"/>
      <c r="K307" s="83">
        <v>7.5399999999991687</v>
      </c>
      <c r="L307" s="86" t="s">
        <v>133</v>
      </c>
      <c r="M307" s="87">
        <v>3.3000000000000002E-2</v>
      </c>
      <c r="N307" s="87">
        <v>5.8399999999998613E-2</v>
      </c>
      <c r="O307" s="83">
        <v>289569.33</v>
      </c>
      <c r="P307" s="85">
        <v>82.811999999999998</v>
      </c>
      <c r="Q307" s="73"/>
      <c r="R307" s="83">
        <v>866.87032511799998</v>
      </c>
      <c r="S307" s="84">
        <v>7.2392332500000007E-5</v>
      </c>
      <c r="T307" s="84">
        <f t="shared" si="4"/>
        <v>1.7396596727689544E-3</v>
      </c>
      <c r="U307" s="84">
        <f>R307/'סכום נכסי הקרן'!$C$42</f>
        <v>3.5656492524280124E-4</v>
      </c>
    </row>
    <row r="308" spans="2:21">
      <c r="B308" s="76" t="s">
        <v>768</v>
      </c>
      <c r="C308" s="73" t="s">
        <v>769</v>
      </c>
      <c r="D308" s="86" t="s">
        <v>29</v>
      </c>
      <c r="E308" s="86" t="s">
        <v>701</v>
      </c>
      <c r="F308" s="73"/>
      <c r="G308" s="86" t="s">
        <v>732</v>
      </c>
      <c r="H308" s="73" t="s">
        <v>706</v>
      </c>
      <c r="I308" s="73" t="s">
        <v>314</v>
      </c>
      <c r="J308" s="73"/>
      <c r="K308" s="83">
        <v>6.850000000001069</v>
      </c>
      <c r="L308" s="86" t="s">
        <v>135</v>
      </c>
      <c r="M308" s="87">
        <v>5.7999999999999996E-2</v>
      </c>
      <c r="N308" s="87">
        <v>5.360000000000395E-2</v>
      </c>
      <c r="O308" s="83">
        <v>144784.66500000001</v>
      </c>
      <c r="P308" s="85">
        <v>106.67863</v>
      </c>
      <c r="Q308" s="73"/>
      <c r="R308" s="83">
        <v>607.34518769100009</v>
      </c>
      <c r="S308" s="84">
        <v>2.8956933000000003E-4</v>
      </c>
      <c r="T308" s="84">
        <f t="shared" si="4"/>
        <v>1.2188373507104439E-3</v>
      </c>
      <c r="U308" s="84">
        <f>R308/'סכום נכסי הקרן'!$C$42</f>
        <v>2.4981590114546632E-4</v>
      </c>
    </row>
    <row r="309" spans="2:21">
      <c r="B309" s="76" t="s">
        <v>770</v>
      </c>
      <c r="C309" s="73" t="s">
        <v>771</v>
      </c>
      <c r="D309" s="86" t="s">
        <v>29</v>
      </c>
      <c r="E309" s="86" t="s">
        <v>701</v>
      </c>
      <c r="F309" s="73"/>
      <c r="G309" s="86" t="s">
        <v>772</v>
      </c>
      <c r="H309" s="73" t="s">
        <v>706</v>
      </c>
      <c r="I309" s="73" t="s">
        <v>703</v>
      </c>
      <c r="J309" s="73"/>
      <c r="K309" s="83">
        <v>7.5900000000009316</v>
      </c>
      <c r="L309" s="86" t="s">
        <v>133</v>
      </c>
      <c r="M309" s="87">
        <v>5.5E-2</v>
      </c>
      <c r="N309" s="87">
        <v>5.6000000000007155E-2</v>
      </c>
      <c r="O309" s="83">
        <v>386092.44</v>
      </c>
      <c r="P309" s="85">
        <v>100.00783</v>
      </c>
      <c r="Q309" s="73"/>
      <c r="R309" s="83">
        <v>1395.83350223</v>
      </c>
      <c r="S309" s="84">
        <v>3.5099312727272726E-4</v>
      </c>
      <c r="T309" s="84">
        <f t="shared" si="4"/>
        <v>2.8011978070639851E-3</v>
      </c>
      <c r="U309" s="84">
        <f>R309/'סכום נכסי הקרן'!$C$42</f>
        <v>5.7414039211261365E-4</v>
      </c>
    </row>
    <row r="310" spans="2:21">
      <c r="B310" s="76" t="s">
        <v>773</v>
      </c>
      <c r="C310" s="73" t="s">
        <v>774</v>
      </c>
      <c r="D310" s="86" t="s">
        <v>29</v>
      </c>
      <c r="E310" s="86" t="s">
        <v>701</v>
      </c>
      <c r="F310" s="73"/>
      <c r="G310" s="86" t="s">
        <v>744</v>
      </c>
      <c r="H310" s="73" t="s">
        <v>706</v>
      </c>
      <c r="I310" s="73" t="s">
        <v>703</v>
      </c>
      <c r="J310" s="73"/>
      <c r="K310" s="83">
        <v>4.5999999999989072</v>
      </c>
      <c r="L310" s="86" t="s">
        <v>135</v>
      </c>
      <c r="M310" s="87">
        <v>4.1250000000000002E-2</v>
      </c>
      <c r="N310" s="87">
        <v>5.1999999999987251E-2</v>
      </c>
      <c r="O310" s="83">
        <v>286673.63669999997</v>
      </c>
      <c r="P310" s="85">
        <v>97.414000000000001</v>
      </c>
      <c r="Q310" s="73"/>
      <c r="R310" s="83">
        <v>1098.107180552</v>
      </c>
      <c r="S310" s="84">
        <v>2.866736367E-4</v>
      </c>
      <c r="T310" s="84">
        <f t="shared" si="4"/>
        <v>2.2037122774093039E-3</v>
      </c>
      <c r="U310" s="84">
        <f>R310/'סכום נכסי הקרן'!$C$42</f>
        <v>4.5167828843236627E-4</v>
      </c>
    </row>
    <row r="311" spans="2:21">
      <c r="B311" s="76" t="s">
        <v>775</v>
      </c>
      <c r="C311" s="73" t="s">
        <v>776</v>
      </c>
      <c r="D311" s="86" t="s">
        <v>29</v>
      </c>
      <c r="E311" s="86" t="s">
        <v>701</v>
      </c>
      <c r="F311" s="73"/>
      <c r="G311" s="86" t="s">
        <v>732</v>
      </c>
      <c r="H311" s="73" t="s">
        <v>706</v>
      </c>
      <c r="I311" s="73" t="s">
        <v>314</v>
      </c>
      <c r="J311" s="73"/>
      <c r="K311" s="83">
        <v>7.0599999999979666</v>
      </c>
      <c r="L311" s="86" t="s">
        <v>133</v>
      </c>
      <c r="M311" s="87">
        <v>0.06</v>
      </c>
      <c r="N311" s="87">
        <v>6.9099999999981496E-2</v>
      </c>
      <c r="O311" s="83">
        <v>241307.77499999999</v>
      </c>
      <c r="P311" s="85">
        <v>93.504329999999996</v>
      </c>
      <c r="Q311" s="73"/>
      <c r="R311" s="83">
        <v>815.664112961</v>
      </c>
      <c r="S311" s="84">
        <v>2.010898125E-4</v>
      </c>
      <c r="T311" s="84">
        <f t="shared" si="4"/>
        <v>1.6368976105508731E-3</v>
      </c>
      <c r="U311" s="84">
        <f>R311/'סכום נכסי הקרן'!$C$42</f>
        <v>3.3550256022616239E-4</v>
      </c>
    </row>
    <row r="312" spans="2:21">
      <c r="B312" s="76" t="s">
        <v>777</v>
      </c>
      <c r="C312" s="73" t="s">
        <v>778</v>
      </c>
      <c r="D312" s="86" t="s">
        <v>29</v>
      </c>
      <c r="E312" s="86" t="s">
        <v>701</v>
      </c>
      <c r="F312" s="73"/>
      <c r="G312" s="86" t="s">
        <v>779</v>
      </c>
      <c r="H312" s="73" t="s">
        <v>706</v>
      </c>
      <c r="I312" s="73" t="s">
        <v>314</v>
      </c>
      <c r="J312" s="73"/>
      <c r="K312" s="83">
        <v>7.1300000000092902</v>
      </c>
      <c r="L312" s="86" t="s">
        <v>133</v>
      </c>
      <c r="M312" s="87">
        <v>6.3750000000000001E-2</v>
      </c>
      <c r="N312" s="87">
        <v>5.6500000000074706E-2</v>
      </c>
      <c r="O312" s="83">
        <v>81079.412400000001</v>
      </c>
      <c r="P312" s="85">
        <v>105.03675</v>
      </c>
      <c r="Q312" s="73"/>
      <c r="R312" s="83">
        <v>307.86489467799998</v>
      </c>
      <c r="S312" s="84">
        <v>1.15827732E-4</v>
      </c>
      <c r="T312" s="84">
        <f t="shared" si="4"/>
        <v>6.1783190220483536E-4</v>
      </c>
      <c r="U312" s="84">
        <f>R312/'סכום נכסי הקרן'!$C$42</f>
        <v>1.2663234624025378E-4</v>
      </c>
    </row>
    <row r="313" spans="2:21">
      <c r="B313" s="76" t="s">
        <v>780</v>
      </c>
      <c r="C313" s="73" t="s">
        <v>781</v>
      </c>
      <c r="D313" s="86" t="s">
        <v>29</v>
      </c>
      <c r="E313" s="86" t="s">
        <v>701</v>
      </c>
      <c r="F313" s="73"/>
      <c r="G313" s="86" t="s">
        <v>744</v>
      </c>
      <c r="H313" s="73" t="s">
        <v>706</v>
      </c>
      <c r="I313" s="73" t="s">
        <v>703</v>
      </c>
      <c r="J313" s="73"/>
      <c r="K313" s="83">
        <v>3.8199999999982999</v>
      </c>
      <c r="L313" s="86" t="s">
        <v>133</v>
      </c>
      <c r="M313" s="87">
        <v>8.1250000000000003E-2</v>
      </c>
      <c r="N313" s="87">
        <v>7.6299999999961968E-2</v>
      </c>
      <c r="O313" s="83">
        <v>193046.22</v>
      </c>
      <c r="P313" s="85">
        <v>102.81816999999999</v>
      </c>
      <c r="Q313" s="73"/>
      <c r="R313" s="83">
        <v>717.52900187099999</v>
      </c>
      <c r="S313" s="84">
        <v>1.1031212571428571E-4</v>
      </c>
      <c r="T313" s="84">
        <f t="shared" si="4"/>
        <v>1.4399573182150667E-3</v>
      </c>
      <c r="U313" s="84">
        <f>R313/'סכום נכסי הקרן'!$C$42</f>
        <v>2.9513719353220302E-4</v>
      </c>
    </row>
    <row r="314" spans="2:21">
      <c r="B314" s="76" t="s">
        <v>782</v>
      </c>
      <c r="C314" s="73" t="s">
        <v>783</v>
      </c>
      <c r="D314" s="86" t="s">
        <v>29</v>
      </c>
      <c r="E314" s="86" t="s">
        <v>701</v>
      </c>
      <c r="F314" s="73"/>
      <c r="G314" s="86" t="s">
        <v>744</v>
      </c>
      <c r="H314" s="73" t="s">
        <v>713</v>
      </c>
      <c r="I314" s="73" t="s">
        <v>703</v>
      </c>
      <c r="J314" s="73"/>
      <c r="K314" s="83">
        <v>4.5399999999985905</v>
      </c>
      <c r="L314" s="86" t="s">
        <v>135</v>
      </c>
      <c r="M314" s="87">
        <v>7.2499999999999995E-2</v>
      </c>
      <c r="N314" s="87">
        <v>7.7099999999974314E-2</v>
      </c>
      <c r="O314" s="83">
        <v>344587.50270000001</v>
      </c>
      <c r="P314" s="85">
        <v>97.38861</v>
      </c>
      <c r="Q314" s="73"/>
      <c r="R314" s="83">
        <v>1319.6029658089999</v>
      </c>
      <c r="S314" s="84">
        <v>2.7567000215999998E-4</v>
      </c>
      <c r="T314" s="84">
        <f t="shared" si="4"/>
        <v>2.6482162293094262E-3</v>
      </c>
      <c r="U314" s="84">
        <f>R314/'סכום נכסי הקרן'!$C$42</f>
        <v>5.4278491167616819E-4</v>
      </c>
    </row>
    <row r="315" spans="2:21">
      <c r="B315" s="76" t="s">
        <v>784</v>
      </c>
      <c r="C315" s="73" t="s">
        <v>785</v>
      </c>
      <c r="D315" s="86" t="s">
        <v>29</v>
      </c>
      <c r="E315" s="86" t="s">
        <v>701</v>
      </c>
      <c r="F315" s="73"/>
      <c r="G315" s="86" t="s">
        <v>786</v>
      </c>
      <c r="H315" s="73" t="s">
        <v>713</v>
      </c>
      <c r="I315" s="73" t="s">
        <v>703</v>
      </c>
      <c r="J315" s="73"/>
      <c r="K315" s="83">
        <v>3.4999999999999991</v>
      </c>
      <c r="L315" s="86" t="s">
        <v>133</v>
      </c>
      <c r="M315" s="87">
        <v>2.6249999999999999E-2</v>
      </c>
      <c r="N315" s="87">
        <v>7.6099999999999987E-2</v>
      </c>
      <c r="O315" s="83">
        <v>244734.345405</v>
      </c>
      <c r="P315" s="85">
        <v>84.22963</v>
      </c>
      <c r="Q315" s="73"/>
      <c r="R315" s="83">
        <v>745.19183940000016</v>
      </c>
      <c r="S315" s="84">
        <v>1.9710048088748003E-4</v>
      </c>
      <c r="T315" s="84">
        <f t="shared" si="4"/>
        <v>1.495471876147374E-3</v>
      </c>
      <c r="U315" s="84">
        <f>R315/'סכום נכסי הקרן'!$C$42</f>
        <v>3.0651559386467379E-4</v>
      </c>
    </row>
    <row r="316" spans="2:21">
      <c r="B316" s="76" t="s">
        <v>787</v>
      </c>
      <c r="C316" s="73" t="s">
        <v>788</v>
      </c>
      <c r="D316" s="86" t="s">
        <v>29</v>
      </c>
      <c r="E316" s="86" t="s">
        <v>701</v>
      </c>
      <c r="F316" s="73"/>
      <c r="G316" s="86" t="s">
        <v>786</v>
      </c>
      <c r="H316" s="73" t="s">
        <v>713</v>
      </c>
      <c r="I316" s="73" t="s">
        <v>703</v>
      </c>
      <c r="J316" s="73"/>
      <c r="K316" s="83">
        <v>2.3200000000010395</v>
      </c>
      <c r="L316" s="86" t="s">
        <v>133</v>
      </c>
      <c r="M316" s="87">
        <v>7.0499999999999993E-2</v>
      </c>
      <c r="N316" s="87">
        <v>7.1999999999988462E-2</v>
      </c>
      <c r="O316" s="83">
        <v>96523.11</v>
      </c>
      <c r="P316" s="85">
        <v>99.263580000000005</v>
      </c>
      <c r="Q316" s="73"/>
      <c r="R316" s="83">
        <v>346.36145615200002</v>
      </c>
      <c r="S316" s="84">
        <v>1.206538875E-4</v>
      </c>
      <c r="T316" s="84">
        <f t="shared" si="4"/>
        <v>6.950878810935725E-4</v>
      </c>
      <c r="U316" s="84">
        <f>R316/'סכום נכסי הקרן'!$C$42</f>
        <v>1.4246692168521811E-4</v>
      </c>
    </row>
    <row r="317" spans="2:21">
      <c r="B317" s="76" t="s">
        <v>789</v>
      </c>
      <c r="C317" s="73" t="s">
        <v>790</v>
      </c>
      <c r="D317" s="86" t="s">
        <v>29</v>
      </c>
      <c r="E317" s="86" t="s">
        <v>701</v>
      </c>
      <c r="F317" s="73"/>
      <c r="G317" s="86" t="s">
        <v>791</v>
      </c>
      <c r="H317" s="73" t="s">
        <v>713</v>
      </c>
      <c r="I317" s="73" t="s">
        <v>703</v>
      </c>
      <c r="J317" s="73"/>
      <c r="K317" s="83">
        <v>5.4899999999985667</v>
      </c>
      <c r="L317" s="86" t="s">
        <v>133</v>
      </c>
      <c r="M317" s="87">
        <v>0.04</v>
      </c>
      <c r="N317" s="87">
        <v>5.6799999999985584E-2</v>
      </c>
      <c r="O317" s="83">
        <v>359548.58475000004</v>
      </c>
      <c r="P317" s="85">
        <v>91.793890000000005</v>
      </c>
      <c r="Q317" s="73"/>
      <c r="R317" s="83">
        <v>1193.107716579</v>
      </c>
      <c r="S317" s="84">
        <v>7.1909716950000011E-4</v>
      </c>
      <c r="T317" s="84">
        <f t="shared" si="4"/>
        <v>2.3943620166250387E-3</v>
      </c>
      <c r="U317" s="84">
        <f>R317/'סכום נכסי הקרן'!$C$42</f>
        <v>4.9075432788715128E-4</v>
      </c>
    </row>
    <row r="318" spans="2:21">
      <c r="B318" s="76" t="s">
        <v>792</v>
      </c>
      <c r="C318" s="73" t="s">
        <v>793</v>
      </c>
      <c r="D318" s="86" t="s">
        <v>29</v>
      </c>
      <c r="E318" s="86" t="s">
        <v>701</v>
      </c>
      <c r="F318" s="73"/>
      <c r="G318" s="86" t="s">
        <v>794</v>
      </c>
      <c r="H318" s="73" t="s">
        <v>713</v>
      </c>
      <c r="I318" s="73" t="s">
        <v>314</v>
      </c>
      <c r="J318" s="73"/>
      <c r="K318" s="83">
        <v>3.7899999999965783</v>
      </c>
      <c r="L318" s="86" t="s">
        <v>133</v>
      </c>
      <c r="M318" s="87">
        <v>5.5E-2</v>
      </c>
      <c r="N318" s="87">
        <v>8.7899999999919542E-2</v>
      </c>
      <c r="O318" s="83">
        <v>67566.176999999996</v>
      </c>
      <c r="P318" s="85">
        <v>88.544110000000003</v>
      </c>
      <c r="Q318" s="73"/>
      <c r="R318" s="83">
        <v>216.27052310600001</v>
      </c>
      <c r="S318" s="84">
        <v>6.7566176999999994E-5</v>
      </c>
      <c r="T318" s="84">
        <f t="shared" si="4"/>
        <v>4.3401774931555131E-4</v>
      </c>
      <c r="U318" s="84">
        <f>R318/'סכום נכסי הקרן'!$C$42</f>
        <v>8.8957345371137772E-5</v>
      </c>
    </row>
    <row r="319" spans="2:21">
      <c r="B319" s="76" t="s">
        <v>795</v>
      </c>
      <c r="C319" s="73" t="s">
        <v>796</v>
      </c>
      <c r="D319" s="86" t="s">
        <v>29</v>
      </c>
      <c r="E319" s="86" t="s">
        <v>701</v>
      </c>
      <c r="F319" s="73"/>
      <c r="G319" s="86" t="s">
        <v>794</v>
      </c>
      <c r="H319" s="73" t="s">
        <v>713</v>
      </c>
      <c r="I319" s="73" t="s">
        <v>314</v>
      </c>
      <c r="J319" s="73"/>
      <c r="K319" s="83">
        <v>3.3799999999995705</v>
      </c>
      <c r="L319" s="86" t="s">
        <v>133</v>
      </c>
      <c r="M319" s="87">
        <v>0.06</v>
      </c>
      <c r="N319" s="87">
        <v>8.2999999999978535E-2</v>
      </c>
      <c r="O319" s="83">
        <v>207621.20960999999</v>
      </c>
      <c r="P319" s="85">
        <v>93.00967</v>
      </c>
      <c r="Q319" s="73"/>
      <c r="R319" s="83">
        <v>698.0846788849999</v>
      </c>
      <c r="S319" s="84">
        <v>2.7682827947999997E-4</v>
      </c>
      <c r="T319" s="84">
        <f t="shared" si="4"/>
        <v>1.4009359056889957E-3</v>
      </c>
      <c r="U319" s="84">
        <f>R319/'סכום נכסי הקרן'!$C$42</f>
        <v>2.8713926884726672E-4</v>
      </c>
    </row>
    <row r="320" spans="2:21">
      <c r="B320" s="76" t="s">
        <v>797</v>
      </c>
      <c r="C320" s="73" t="s">
        <v>798</v>
      </c>
      <c r="D320" s="86" t="s">
        <v>29</v>
      </c>
      <c r="E320" s="86" t="s">
        <v>701</v>
      </c>
      <c r="F320" s="73"/>
      <c r="G320" s="86" t="s">
        <v>799</v>
      </c>
      <c r="H320" s="73" t="s">
        <v>713</v>
      </c>
      <c r="I320" s="73" t="s">
        <v>314</v>
      </c>
      <c r="J320" s="73"/>
      <c r="K320" s="83">
        <v>6.38999999999929</v>
      </c>
      <c r="L320" s="86" t="s">
        <v>135</v>
      </c>
      <c r="M320" s="87">
        <v>6.6250000000000003E-2</v>
      </c>
      <c r="N320" s="87">
        <v>6.459999999999097E-2</v>
      </c>
      <c r="O320" s="83">
        <v>386092.44</v>
      </c>
      <c r="P320" s="85">
        <v>102.01015</v>
      </c>
      <c r="Q320" s="73"/>
      <c r="R320" s="83">
        <v>1548.7106531899999</v>
      </c>
      <c r="S320" s="84">
        <v>5.1478991999999999E-4</v>
      </c>
      <c r="T320" s="84">
        <f t="shared" si="4"/>
        <v>3.1079959598058282E-3</v>
      </c>
      <c r="U320" s="84">
        <f>R320/'סכום נכסי הקרן'!$C$42</f>
        <v>6.3702249607200888E-4</v>
      </c>
    </row>
    <row r="321" spans="2:21">
      <c r="B321" s="76" t="s">
        <v>800</v>
      </c>
      <c r="C321" s="73" t="s">
        <v>801</v>
      </c>
      <c r="D321" s="86" t="s">
        <v>29</v>
      </c>
      <c r="E321" s="86" t="s">
        <v>701</v>
      </c>
      <c r="F321" s="73"/>
      <c r="G321" s="86" t="s">
        <v>802</v>
      </c>
      <c r="H321" s="73" t="s">
        <v>713</v>
      </c>
      <c r="I321" s="73" t="s">
        <v>314</v>
      </c>
      <c r="J321" s="73"/>
      <c r="K321" s="83">
        <v>6.1199999999969021</v>
      </c>
      <c r="L321" s="86" t="s">
        <v>133</v>
      </c>
      <c r="M321" s="87">
        <v>3.2500000000000001E-2</v>
      </c>
      <c r="N321" s="87">
        <v>5.5799999999976597E-2</v>
      </c>
      <c r="O321" s="83">
        <v>193046.22</v>
      </c>
      <c r="P321" s="85">
        <v>86.956249999999997</v>
      </c>
      <c r="Q321" s="73"/>
      <c r="R321" s="83">
        <v>606.83469954899999</v>
      </c>
      <c r="S321" s="84">
        <v>1.5448888426511308E-4</v>
      </c>
      <c r="T321" s="84">
        <f t="shared" si="4"/>
        <v>1.2178128887945935E-3</v>
      </c>
      <c r="U321" s="84">
        <f>R321/'סכום נכסי הקרן'!$C$42</f>
        <v>2.4960592491151827E-4</v>
      </c>
    </row>
    <row r="322" spans="2:21">
      <c r="B322" s="76" t="s">
        <v>803</v>
      </c>
      <c r="C322" s="73" t="s">
        <v>804</v>
      </c>
      <c r="D322" s="86" t="s">
        <v>29</v>
      </c>
      <c r="E322" s="86" t="s">
        <v>701</v>
      </c>
      <c r="F322" s="73"/>
      <c r="G322" s="86" t="s">
        <v>786</v>
      </c>
      <c r="H322" s="73" t="s">
        <v>713</v>
      </c>
      <c r="I322" s="73" t="s">
        <v>314</v>
      </c>
      <c r="J322" s="73"/>
      <c r="K322" s="83">
        <v>1.8000000000008256</v>
      </c>
      <c r="L322" s="86" t="s">
        <v>133</v>
      </c>
      <c r="M322" s="87">
        <v>4.2500000000000003E-2</v>
      </c>
      <c r="N322" s="87">
        <v>7.670000000001774E-2</v>
      </c>
      <c r="O322" s="83">
        <v>212350.842</v>
      </c>
      <c r="P322" s="85">
        <v>94.699060000000003</v>
      </c>
      <c r="Q322" s="73"/>
      <c r="R322" s="83">
        <v>726.95568421299993</v>
      </c>
      <c r="S322" s="84">
        <v>4.4705440421052633E-4</v>
      </c>
      <c r="T322" s="84">
        <f t="shared" si="4"/>
        <v>1.4588750486335675E-3</v>
      </c>
      <c r="U322" s="84">
        <f>R322/'סכום נכסי הקרן'!$C$42</f>
        <v>2.9901461808714473E-4</v>
      </c>
    </row>
    <row r="323" spans="2:21">
      <c r="B323" s="76" t="s">
        <v>805</v>
      </c>
      <c r="C323" s="73" t="s">
        <v>806</v>
      </c>
      <c r="D323" s="86" t="s">
        <v>29</v>
      </c>
      <c r="E323" s="86" t="s">
        <v>701</v>
      </c>
      <c r="F323" s="73"/>
      <c r="G323" s="86" t="s">
        <v>786</v>
      </c>
      <c r="H323" s="73" t="s">
        <v>713</v>
      </c>
      <c r="I323" s="73" t="s">
        <v>314</v>
      </c>
      <c r="J323" s="73"/>
      <c r="K323" s="83">
        <v>4.9699999999978068</v>
      </c>
      <c r="L323" s="86" t="s">
        <v>133</v>
      </c>
      <c r="M323" s="87">
        <v>3.125E-2</v>
      </c>
      <c r="N323" s="87">
        <v>7.0799999999967125E-2</v>
      </c>
      <c r="O323" s="83">
        <v>193046.22</v>
      </c>
      <c r="P323" s="85">
        <v>83.658330000000007</v>
      </c>
      <c r="Q323" s="73"/>
      <c r="R323" s="83">
        <v>583.81978962400001</v>
      </c>
      <c r="S323" s="84">
        <v>2.5739496E-4</v>
      </c>
      <c r="T323" s="84">
        <f t="shared" si="4"/>
        <v>1.1716259222912906E-3</v>
      </c>
      <c r="U323" s="84">
        <f>R323/'סכום נכסי הקרן'!$C$42</f>
        <v>2.4013933065964978E-4</v>
      </c>
    </row>
    <row r="324" spans="2:21">
      <c r="B324" s="76" t="s">
        <v>807</v>
      </c>
      <c r="C324" s="73" t="s">
        <v>808</v>
      </c>
      <c r="D324" s="86" t="s">
        <v>29</v>
      </c>
      <c r="E324" s="86" t="s">
        <v>701</v>
      </c>
      <c r="F324" s="73"/>
      <c r="G324" s="86" t="s">
        <v>799</v>
      </c>
      <c r="H324" s="73" t="s">
        <v>713</v>
      </c>
      <c r="I324" s="73" t="s">
        <v>703</v>
      </c>
      <c r="J324" s="73"/>
      <c r="K324" s="83">
        <v>4.7499999999977769</v>
      </c>
      <c r="L324" s="86" t="s">
        <v>135</v>
      </c>
      <c r="M324" s="87">
        <v>4.8750000000000002E-2</v>
      </c>
      <c r="N324" s="87">
        <v>5.5799999999974127E-2</v>
      </c>
      <c r="O324" s="83">
        <v>264473.32140000002</v>
      </c>
      <c r="P324" s="85">
        <v>97.309150000000002</v>
      </c>
      <c r="Q324" s="73"/>
      <c r="R324" s="83">
        <v>1011.9781842389999</v>
      </c>
      <c r="S324" s="84">
        <v>2.6447332140000003E-4</v>
      </c>
      <c r="T324" s="84">
        <f t="shared" si="4"/>
        <v>2.030866192821743E-3</v>
      </c>
      <c r="U324" s="84">
        <f>R324/'סכום נכסי הקרן'!$C$42</f>
        <v>4.1625132981845594E-4</v>
      </c>
    </row>
    <row r="325" spans="2:21">
      <c r="B325" s="76" t="s">
        <v>809</v>
      </c>
      <c r="C325" s="73" t="s">
        <v>810</v>
      </c>
      <c r="D325" s="86" t="s">
        <v>29</v>
      </c>
      <c r="E325" s="86" t="s">
        <v>701</v>
      </c>
      <c r="F325" s="73"/>
      <c r="G325" s="86" t="s">
        <v>791</v>
      </c>
      <c r="H325" s="73" t="s">
        <v>713</v>
      </c>
      <c r="I325" s="73" t="s">
        <v>703</v>
      </c>
      <c r="J325" s="73"/>
      <c r="K325" s="83">
        <v>7.5900000000000816</v>
      </c>
      <c r="L325" s="86" t="s">
        <v>133</v>
      </c>
      <c r="M325" s="87">
        <v>5.9000000000000004E-2</v>
      </c>
      <c r="N325" s="87">
        <v>5.8600000000003254E-2</v>
      </c>
      <c r="O325" s="83">
        <v>270264.70799999998</v>
      </c>
      <c r="P325" s="85">
        <v>100.63411000000001</v>
      </c>
      <c r="Q325" s="73"/>
      <c r="R325" s="83">
        <v>983.20222878799996</v>
      </c>
      <c r="S325" s="84">
        <v>5.4052941599999995E-4</v>
      </c>
      <c r="T325" s="84">
        <f t="shared" si="4"/>
        <v>1.9731177986352351E-3</v>
      </c>
      <c r="U325" s="84">
        <f>R325/'סכום נכסי הקרן'!$C$42</f>
        <v>4.0441507691317937E-4</v>
      </c>
    </row>
    <row r="326" spans="2:21">
      <c r="B326" s="76" t="s">
        <v>811</v>
      </c>
      <c r="C326" s="73" t="s">
        <v>812</v>
      </c>
      <c r="D326" s="86" t="s">
        <v>29</v>
      </c>
      <c r="E326" s="86" t="s">
        <v>701</v>
      </c>
      <c r="F326" s="73"/>
      <c r="G326" s="86" t="s">
        <v>813</v>
      </c>
      <c r="H326" s="73" t="s">
        <v>713</v>
      </c>
      <c r="I326" s="73" t="s">
        <v>703</v>
      </c>
      <c r="J326" s="73"/>
      <c r="K326" s="83">
        <v>7.2400000000060842</v>
      </c>
      <c r="L326" s="86" t="s">
        <v>133</v>
      </c>
      <c r="M326" s="87">
        <v>3.15E-2</v>
      </c>
      <c r="N326" s="87">
        <v>6.7100000000046373E-2</v>
      </c>
      <c r="O326" s="83">
        <v>193046.22</v>
      </c>
      <c r="P326" s="85">
        <v>78.185749999999999</v>
      </c>
      <c r="Q326" s="73"/>
      <c r="R326" s="83">
        <v>545.62870535699994</v>
      </c>
      <c r="S326" s="84">
        <v>2.9774220464644252E-4</v>
      </c>
      <c r="T326" s="84">
        <f t="shared" si="4"/>
        <v>1.0949829836261829E-3</v>
      </c>
      <c r="U326" s="84">
        <f>R326/'סכום נכסי הקרן'!$C$42</f>
        <v>2.2443040544669967E-4</v>
      </c>
    </row>
    <row r="327" spans="2:21">
      <c r="B327" s="76" t="s">
        <v>814</v>
      </c>
      <c r="C327" s="73" t="s">
        <v>815</v>
      </c>
      <c r="D327" s="86" t="s">
        <v>29</v>
      </c>
      <c r="E327" s="86" t="s">
        <v>701</v>
      </c>
      <c r="F327" s="73"/>
      <c r="G327" s="86" t="s">
        <v>786</v>
      </c>
      <c r="H327" s="73" t="s">
        <v>816</v>
      </c>
      <c r="I327" s="73" t="s">
        <v>734</v>
      </c>
      <c r="J327" s="73"/>
      <c r="K327" s="83">
        <v>7.2100000000012621</v>
      </c>
      <c r="L327" s="86" t="s">
        <v>133</v>
      </c>
      <c r="M327" s="87">
        <v>6.7979999999999999E-2</v>
      </c>
      <c r="N327" s="87">
        <v>6.7000000000014659E-2</v>
      </c>
      <c r="O327" s="83">
        <v>463310.92800000007</v>
      </c>
      <c r="P327" s="85">
        <v>101.7236</v>
      </c>
      <c r="Q327" s="73"/>
      <c r="R327" s="83">
        <v>1703.7370468850002</v>
      </c>
      <c r="S327" s="84">
        <v>4.6331092800000007E-4</v>
      </c>
      <c r="T327" s="84">
        <f t="shared" si="4"/>
        <v>3.4191072731262883E-3</v>
      </c>
      <c r="U327" s="84">
        <f>R327/'סכום נכסי הקרן'!$C$42</f>
        <v>7.0078863603186318E-4</v>
      </c>
    </row>
    <row r="328" spans="2:21">
      <c r="B328" s="76" t="s">
        <v>817</v>
      </c>
      <c r="C328" s="73" t="s">
        <v>818</v>
      </c>
      <c r="D328" s="86" t="s">
        <v>29</v>
      </c>
      <c r="E328" s="86" t="s">
        <v>701</v>
      </c>
      <c r="F328" s="73"/>
      <c r="G328" s="86" t="s">
        <v>772</v>
      </c>
      <c r="H328" s="73" t="s">
        <v>713</v>
      </c>
      <c r="I328" s="73" t="s">
        <v>314</v>
      </c>
      <c r="J328" s="73"/>
      <c r="K328" s="83">
        <v>7.0100000000016784</v>
      </c>
      <c r="L328" s="86" t="s">
        <v>133</v>
      </c>
      <c r="M328" s="87">
        <v>5.5999999999999994E-2</v>
      </c>
      <c r="N328" s="87">
        <v>5.46000000000261E-2</v>
      </c>
      <c r="O328" s="83">
        <v>72392.332500000004</v>
      </c>
      <c r="P328" s="85">
        <v>102.45411</v>
      </c>
      <c r="Q328" s="73"/>
      <c r="R328" s="83">
        <v>268.120648555</v>
      </c>
      <c r="S328" s="84">
        <v>1.206538875E-4</v>
      </c>
      <c r="T328" s="84">
        <f t="shared" si="4"/>
        <v>5.3807203478132518E-4</v>
      </c>
      <c r="U328" s="84">
        <f>R328/'סכום נכסי הקרן'!$C$42</f>
        <v>1.1028456764286098E-4</v>
      </c>
    </row>
    <row r="329" spans="2:21">
      <c r="B329" s="76" t="s">
        <v>819</v>
      </c>
      <c r="C329" s="73" t="s">
        <v>820</v>
      </c>
      <c r="D329" s="86" t="s">
        <v>29</v>
      </c>
      <c r="E329" s="86" t="s">
        <v>701</v>
      </c>
      <c r="F329" s="73"/>
      <c r="G329" s="86" t="s">
        <v>767</v>
      </c>
      <c r="H329" s="73" t="s">
        <v>713</v>
      </c>
      <c r="I329" s="73" t="s">
        <v>314</v>
      </c>
      <c r="J329" s="73"/>
      <c r="K329" s="83">
        <v>4.770000000001243</v>
      </c>
      <c r="L329" s="86" t="s">
        <v>133</v>
      </c>
      <c r="M329" s="87">
        <v>4.4999999999999998E-2</v>
      </c>
      <c r="N329" s="87">
        <v>6.1800000000021151E-2</v>
      </c>
      <c r="O329" s="83">
        <v>387607.85282700002</v>
      </c>
      <c r="P329" s="85">
        <v>92.473500000000001</v>
      </c>
      <c r="Q329" s="73"/>
      <c r="R329" s="83">
        <v>1295.740890307</v>
      </c>
      <c r="S329" s="84">
        <v>6.4601308804500008E-4</v>
      </c>
      <c r="T329" s="84">
        <f t="shared" si="4"/>
        <v>2.6003291471743371E-3</v>
      </c>
      <c r="U329" s="84">
        <f>R329/'סכום נכסי הקרן'!$C$42</f>
        <v>5.329698575429557E-4</v>
      </c>
    </row>
    <row r="330" spans="2:21">
      <c r="B330" s="76" t="s">
        <v>821</v>
      </c>
      <c r="C330" s="73" t="s">
        <v>822</v>
      </c>
      <c r="D330" s="86" t="s">
        <v>29</v>
      </c>
      <c r="E330" s="86" t="s">
        <v>701</v>
      </c>
      <c r="F330" s="73"/>
      <c r="G330" s="86" t="s">
        <v>794</v>
      </c>
      <c r="H330" s="73" t="s">
        <v>713</v>
      </c>
      <c r="I330" s="73" t="s">
        <v>314</v>
      </c>
      <c r="J330" s="73"/>
      <c r="K330" s="83">
        <v>7.3200000000070728</v>
      </c>
      <c r="L330" s="86" t="s">
        <v>133</v>
      </c>
      <c r="M330" s="87">
        <v>0.04</v>
      </c>
      <c r="N330" s="87">
        <v>5.7400000000053047E-2</v>
      </c>
      <c r="O330" s="83">
        <v>144784.66500000001</v>
      </c>
      <c r="P330" s="85">
        <v>88.599329999999995</v>
      </c>
      <c r="Q330" s="73"/>
      <c r="R330" s="83">
        <v>463.725866371</v>
      </c>
      <c r="S330" s="84">
        <v>1.4478466500000001E-4</v>
      </c>
      <c r="T330" s="84">
        <f t="shared" si="4"/>
        <v>9.3061807005062809E-4</v>
      </c>
      <c r="U330" s="84">
        <f>R330/'סכום נכסי הקרן'!$C$42</f>
        <v>1.9074176850294341E-4</v>
      </c>
    </row>
    <row r="331" spans="2:21">
      <c r="B331" s="76" t="s">
        <v>823</v>
      </c>
      <c r="C331" s="73" t="s">
        <v>824</v>
      </c>
      <c r="D331" s="86" t="s">
        <v>29</v>
      </c>
      <c r="E331" s="86" t="s">
        <v>701</v>
      </c>
      <c r="F331" s="73"/>
      <c r="G331" s="86" t="s">
        <v>794</v>
      </c>
      <c r="H331" s="73" t="s">
        <v>713</v>
      </c>
      <c r="I331" s="73" t="s">
        <v>314</v>
      </c>
      <c r="J331" s="73"/>
      <c r="K331" s="83">
        <v>3.3499999999993921</v>
      </c>
      <c r="L331" s="86" t="s">
        <v>133</v>
      </c>
      <c r="M331" s="87">
        <v>6.8750000000000006E-2</v>
      </c>
      <c r="N331" s="87">
        <v>6.0999999999996675E-2</v>
      </c>
      <c r="O331" s="83">
        <v>241307.77499999999</v>
      </c>
      <c r="P331" s="85">
        <v>103.71629</v>
      </c>
      <c r="Q331" s="73"/>
      <c r="R331" s="83">
        <v>904.74584493300006</v>
      </c>
      <c r="S331" s="84">
        <v>3.552122740802021E-4</v>
      </c>
      <c r="T331" s="84">
        <f t="shared" ref="T331:T388" si="5">IFERROR(R331/$R$11,0)</f>
        <v>1.8156693278443522E-3</v>
      </c>
      <c r="U331" s="84">
        <f>R331/'סכום נכסי הקרן'!$C$42</f>
        <v>3.7214405109363641E-4</v>
      </c>
    </row>
    <row r="332" spans="2:21">
      <c r="B332" s="76" t="s">
        <v>825</v>
      </c>
      <c r="C332" s="73" t="s">
        <v>826</v>
      </c>
      <c r="D332" s="86" t="s">
        <v>29</v>
      </c>
      <c r="E332" s="86" t="s">
        <v>701</v>
      </c>
      <c r="F332" s="73"/>
      <c r="G332" s="86" t="s">
        <v>827</v>
      </c>
      <c r="H332" s="73" t="s">
        <v>816</v>
      </c>
      <c r="I332" s="73" t="s">
        <v>734</v>
      </c>
      <c r="J332" s="73"/>
      <c r="K332" s="83">
        <v>3.5200000000029008</v>
      </c>
      <c r="L332" s="86" t="s">
        <v>133</v>
      </c>
      <c r="M332" s="87">
        <v>4.7E-2</v>
      </c>
      <c r="N332" s="87">
        <v>7.3900000000050592E-2</v>
      </c>
      <c r="O332" s="83">
        <v>183393.90900000001</v>
      </c>
      <c r="P332" s="85">
        <v>91.508889999999994</v>
      </c>
      <c r="Q332" s="73"/>
      <c r="R332" s="83">
        <v>606.67554828700008</v>
      </c>
      <c r="S332" s="84">
        <v>3.6982034482758622E-4</v>
      </c>
      <c r="T332" s="84">
        <f t="shared" si="5"/>
        <v>1.2174934995799105E-3</v>
      </c>
      <c r="U332" s="84">
        <f>R332/'סכום נכסי הקרן'!$C$42</f>
        <v>2.4954046211253555E-4</v>
      </c>
    </row>
    <row r="333" spans="2:21">
      <c r="B333" s="76" t="s">
        <v>828</v>
      </c>
      <c r="C333" s="73" t="s">
        <v>829</v>
      </c>
      <c r="D333" s="86" t="s">
        <v>29</v>
      </c>
      <c r="E333" s="86" t="s">
        <v>701</v>
      </c>
      <c r="F333" s="73"/>
      <c r="G333" s="86" t="s">
        <v>786</v>
      </c>
      <c r="H333" s="73" t="s">
        <v>713</v>
      </c>
      <c r="I333" s="73" t="s">
        <v>314</v>
      </c>
      <c r="J333" s="73"/>
      <c r="K333" s="83">
        <v>3.0999999999974905</v>
      </c>
      <c r="L333" s="86" t="s">
        <v>133</v>
      </c>
      <c r="M333" s="87">
        <v>3.4000000000000002E-2</v>
      </c>
      <c r="N333" s="87">
        <v>7.3699999999939425E-2</v>
      </c>
      <c r="O333" s="83">
        <v>86870.798999999999</v>
      </c>
      <c r="P333" s="85">
        <v>88.836330000000004</v>
      </c>
      <c r="Q333" s="73"/>
      <c r="R333" s="83">
        <v>278.97978973700003</v>
      </c>
      <c r="S333" s="84">
        <v>8.6870799000000006E-5</v>
      </c>
      <c r="T333" s="84">
        <f t="shared" si="5"/>
        <v>5.598644637615864E-4</v>
      </c>
      <c r="U333" s="84">
        <f>R333/'סכום נכסי הקרן'!$C$42</f>
        <v>1.1475119748537382E-4</v>
      </c>
    </row>
    <row r="334" spans="2:21">
      <c r="B334" s="76" t="s">
        <v>830</v>
      </c>
      <c r="C334" s="73" t="s">
        <v>831</v>
      </c>
      <c r="D334" s="86" t="s">
        <v>29</v>
      </c>
      <c r="E334" s="86" t="s">
        <v>701</v>
      </c>
      <c r="F334" s="73"/>
      <c r="G334" s="86" t="s">
        <v>786</v>
      </c>
      <c r="H334" s="73" t="s">
        <v>713</v>
      </c>
      <c r="I334" s="73" t="s">
        <v>314</v>
      </c>
      <c r="J334" s="73"/>
      <c r="K334" s="83">
        <v>2.2099999999993272</v>
      </c>
      <c r="L334" s="86" t="s">
        <v>133</v>
      </c>
      <c r="M334" s="87">
        <v>3.7499999999999999E-2</v>
      </c>
      <c r="N334" s="87">
        <v>7.6499999999924947E-2</v>
      </c>
      <c r="O334" s="83">
        <v>57913.866000000009</v>
      </c>
      <c r="P334" s="85">
        <v>92.273330000000001</v>
      </c>
      <c r="Q334" s="73"/>
      <c r="R334" s="83">
        <v>193.182182453</v>
      </c>
      <c r="S334" s="84">
        <v>1.1582773200000002E-4</v>
      </c>
      <c r="T334" s="84">
        <f t="shared" si="5"/>
        <v>3.8768341996853076E-4</v>
      </c>
      <c r="U334" s="84">
        <f>R334/'סכום נכסי הקרן'!$C$42</f>
        <v>7.9460547268380408E-5</v>
      </c>
    </row>
    <row r="335" spans="2:21">
      <c r="B335" s="76" t="s">
        <v>832</v>
      </c>
      <c r="C335" s="73" t="s">
        <v>833</v>
      </c>
      <c r="D335" s="86" t="s">
        <v>29</v>
      </c>
      <c r="E335" s="86" t="s">
        <v>701</v>
      </c>
      <c r="F335" s="73"/>
      <c r="G335" s="86" t="s">
        <v>744</v>
      </c>
      <c r="H335" s="73" t="s">
        <v>816</v>
      </c>
      <c r="I335" s="73" t="s">
        <v>734</v>
      </c>
      <c r="J335" s="73"/>
      <c r="K335" s="83">
        <v>3.660000000002773</v>
      </c>
      <c r="L335" s="86" t="s">
        <v>133</v>
      </c>
      <c r="M335" s="87">
        <v>6.8750000000000006E-2</v>
      </c>
      <c r="N335" s="87">
        <v>8.7400000000059846E-2</v>
      </c>
      <c r="O335" s="83">
        <v>200768.06880000004</v>
      </c>
      <c r="P335" s="85">
        <v>94.403750000000002</v>
      </c>
      <c r="Q335" s="73"/>
      <c r="R335" s="83">
        <v>685.160297485</v>
      </c>
      <c r="S335" s="84">
        <v>4.0153613760000005E-4</v>
      </c>
      <c r="T335" s="84">
        <f t="shared" si="5"/>
        <v>1.374998894736401E-3</v>
      </c>
      <c r="U335" s="84">
        <f>R335/'סכום נכסי הקרן'!$C$42</f>
        <v>2.8182315529005951E-4</v>
      </c>
    </row>
    <row r="336" spans="2:21">
      <c r="B336" s="76" t="s">
        <v>834</v>
      </c>
      <c r="C336" s="73" t="s">
        <v>835</v>
      </c>
      <c r="D336" s="86" t="s">
        <v>29</v>
      </c>
      <c r="E336" s="86" t="s">
        <v>701</v>
      </c>
      <c r="F336" s="73"/>
      <c r="G336" s="86" t="s">
        <v>732</v>
      </c>
      <c r="H336" s="73" t="s">
        <v>713</v>
      </c>
      <c r="I336" s="73" t="s">
        <v>314</v>
      </c>
      <c r="J336" s="73"/>
      <c r="K336" s="83">
        <v>2.2000000000034392</v>
      </c>
      <c r="L336" s="86" t="s">
        <v>133</v>
      </c>
      <c r="M336" s="87">
        <v>5.7500000000000002E-2</v>
      </c>
      <c r="N336" s="87">
        <v>8.040000000011005E-2</v>
      </c>
      <c r="O336" s="83">
        <v>81803.335724999997</v>
      </c>
      <c r="P336" s="85">
        <v>98.318719999999999</v>
      </c>
      <c r="Q336" s="73"/>
      <c r="R336" s="83">
        <v>290.74719987000003</v>
      </c>
      <c r="S336" s="84">
        <v>1.1686190817857143E-4</v>
      </c>
      <c r="T336" s="84">
        <f t="shared" si="5"/>
        <v>5.834796323377241E-4</v>
      </c>
      <c r="U336" s="84">
        <f>R336/'סכום נכסי הקרן'!$C$42</f>
        <v>1.1959142051850554E-4</v>
      </c>
    </row>
    <row r="337" spans="2:21">
      <c r="B337" s="76" t="s">
        <v>836</v>
      </c>
      <c r="C337" s="73" t="s">
        <v>837</v>
      </c>
      <c r="D337" s="86" t="s">
        <v>29</v>
      </c>
      <c r="E337" s="86" t="s">
        <v>701</v>
      </c>
      <c r="F337" s="73"/>
      <c r="G337" s="86" t="s">
        <v>799</v>
      </c>
      <c r="H337" s="73" t="s">
        <v>713</v>
      </c>
      <c r="I337" s="73" t="s">
        <v>314</v>
      </c>
      <c r="J337" s="73"/>
      <c r="K337" s="83">
        <v>4.2600000000010274</v>
      </c>
      <c r="L337" s="86" t="s">
        <v>135</v>
      </c>
      <c r="M337" s="87">
        <v>0.04</v>
      </c>
      <c r="N337" s="87">
        <v>6.3300000000012152E-2</v>
      </c>
      <c r="O337" s="83">
        <v>231655.46400000004</v>
      </c>
      <c r="P337" s="85">
        <v>93.981669999999994</v>
      </c>
      <c r="Q337" s="73"/>
      <c r="R337" s="83">
        <v>856.09367741200003</v>
      </c>
      <c r="S337" s="84">
        <v>2.3165546400000003E-4</v>
      </c>
      <c r="T337" s="84">
        <f t="shared" si="5"/>
        <v>1.718032794009188E-3</v>
      </c>
      <c r="U337" s="84">
        <f>R337/'סכום נכסי הקרן'!$C$42</f>
        <v>3.5213222698065363E-4</v>
      </c>
    </row>
    <row r="338" spans="2:21">
      <c r="B338" s="76" t="s">
        <v>838</v>
      </c>
      <c r="C338" s="73" t="s">
        <v>839</v>
      </c>
      <c r="D338" s="86" t="s">
        <v>29</v>
      </c>
      <c r="E338" s="86" t="s">
        <v>701</v>
      </c>
      <c r="F338" s="73"/>
      <c r="G338" s="86" t="s">
        <v>840</v>
      </c>
      <c r="H338" s="73" t="s">
        <v>713</v>
      </c>
      <c r="I338" s="73" t="s">
        <v>703</v>
      </c>
      <c r="J338" s="73"/>
      <c r="K338" s="83">
        <v>4.2499999999996767</v>
      </c>
      <c r="L338" s="86" t="s">
        <v>135</v>
      </c>
      <c r="M338" s="87">
        <v>4.6249999999999999E-2</v>
      </c>
      <c r="N338" s="87">
        <v>5.339999999999976E-2</v>
      </c>
      <c r="O338" s="83">
        <v>197872.37549999999</v>
      </c>
      <c r="P338" s="85">
        <v>98.969210000000004</v>
      </c>
      <c r="Q338" s="73"/>
      <c r="R338" s="83">
        <v>770.05341315299984</v>
      </c>
      <c r="S338" s="84">
        <v>3.2978729249999998E-4</v>
      </c>
      <c r="T338" s="84">
        <f t="shared" si="5"/>
        <v>1.5453647793953623E-3</v>
      </c>
      <c r="U338" s="84">
        <f>R338/'סכום נכסי הקרן'!$C$42</f>
        <v>3.1674176602652514E-4</v>
      </c>
    </row>
    <row r="339" spans="2:21">
      <c r="B339" s="76" t="s">
        <v>841</v>
      </c>
      <c r="C339" s="73" t="s">
        <v>842</v>
      </c>
      <c r="D339" s="86" t="s">
        <v>29</v>
      </c>
      <c r="E339" s="86" t="s">
        <v>701</v>
      </c>
      <c r="F339" s="73"/>
      <c r="G339" s="86" t="s">
        <v>794</v>
      </c>
      <c r="H339" s="73" t="s">
        <v>713</v>
      </c>
      <c r="I339" s="73" t="s">
        <v>314</v>
      </c>
      <c r="J339" s="73"/>
      <c r="K339" s="83">
        <v>3.5700000000004914</v>
      </c>
      <c r="L339" s="86" t="s">
        <v>133</v>
      </c>
      <c r="M339" s="87">
        <v>5.2999999999999999E-2</v>
      </c>
      <c r="N339" s="87">
        <v>9.980000000002201E-2</v>
      </c>
      <c r="O339" s="83">
        <v>279434.40344999998</v>
      </c>
      <c r="P339" s="85">
        <v>84.544830000000005</v>
      </c>
      <c r="Q339" s="73"/>
      <c r="R339" s="83">
        <v>854.03417269399995</v>
      </c>
      <c r="S339" s="84">
        <v>1.8628960229999999E-4</v>
      </c>
      <c r="T339" s="84">
        <f t="shared" si="5"/>
        <v>1.7138997221990595E-3</v>
      </c>
      <c r="U339" s="84">
        <f>R339/'סכום נכסי הקרן'!$C$42</f>
        <v>3.5128510241711419E-4</v>
      </c>
    </row>
    <row r="340" spans="2:21">
      <c r="B340" s="76" t="s">
        <v>843</v>
      </c>
      <c r="C340" s="73" t="s">
        <v>844</v>
      </c>
      <c r="D340" s="86" t="s">
        <v>29</v>
      </c>
      <c r="E340" s="86" t="s">
        <v>701</v>
      </c>
      <c r="F340" s="73"/>
      <c r="G340" s="86" t="s">
        <v>779</v>
      </c>
      <c r="H340" s="73" t="s">
        <v>713</v>
      </c>
      <c r="I340" s="73" t="s">
        <v>703</v>
      </c>
      <c r="J340" s="73"/>
      <c r="K340" s="83">
        <v>4.5699999999995331</v>
      </c>
      <c r="L340" s="86" t="s">
        <v>135</v>
      </c>
      <c r="M340" s="87">
        <v>4.6249999999999999E-2</v>
      </c>
      <c r="N340" s="87">
        <v>6.609999999999476E-2</v>
      </c>
      <c r="O340" s="83">
        <v>184359.14009999999</v>
      </c>
      <c r="P340" s="85">
        <v>94.531930000000003</v>
      </c>
      <c r="Q340" s="73"/>
      <c r="R340" s="83">
        <v>685.29695847599999</v>
      </c>
      <c r="S340" s="84">
        <v>1.2290609339999999E-4</v>
      </c>
      <c r="T340" s="84">
        <f t="shared" si="5"/>
        <v>1.3752731498446848E-3</v>
      </c>
      <c r="U340" s="84">
        <f>R340/'סכום נכסי הקרן'!$C$42</f>
        <v>2.8187936729158681E-4</v>
      </c>
    </row>
    <row r="341" spans="2:21">
      <c r="B341" s="76" t="s">
        <v>845</v>
      </c>
      <c r="C341" s="73" t="s">
        <v>846</v>
      </c>
      <c r="D341" s="86" t="s">
        <v>29</v>
      </c>
      <c r="E341" s="86" t="s">
        <v>701</v>
      </c>
      <c r="F341" s="73"/>
      <c r="G341" s="86" t="s">
        <v>847</v>
      </c>
      <c r="H341" s="73" t="s">
        <v>713</v>
      </c>
      <c r="I341" s="73" t="s">
        <v>314</v>
      </c>
      <c r="J341" s="73"/>
      <c r="K341" s="83">
        <v>7.4100000000030022</v>
      </c>
      <c r="L341" s="86" t="s">
        <v>133</v>
      </c>
      <c r="M341" s="87">
        <v>4.2790000000000002E-2</v>
      </c>
      <c r="N341" s="87">
        <v>5.8200000000019896E-2</v>
      </c>
      <c r="O341" s="83">
        <v>386092.44</v>
      </c>
      <c r="P341" s="85">
        <v>89.266289999999998</v>
      </c>
      <c r="Q341" s="73"/>
      <c r="R341" s="83">
        <v>1245.9112090860001</v>
      </c>
      <c r="S341" s="84">
        <v>7.7218488000000007E-5</v>
      </c>
      <c r="T341" s="84">
        <f t="shared" si="5"/>
        <v>2.5003295458322261E-3</v>
      </c>
      <c r="U341" s="84">
        <f>R341/'סכום נכסי הקרן'!$C$42</f>
        <v>5.1247369330175861E-4</v>
      </c>
    </row>
    <row r="342" spans="2:21">
      <c r="B342" s="76" t="s">
        <v>848</v>
      </c>
      <c r="C342" s="73" t="s">
        <v>849</v>
      </c>
      <c r="D342" s="86" t="s">
        <v>29</v>
      </c>
      <c r="E342" s="86" t="s">
        <v>701</v>
      </c>
      <c r="F342" s="73"/>
      <c r="G342" s="86" t="s">
        <v>767</v>
      </c>
      <c r="H342" s="73" t="s">
        <v>850</v>
      </c>
      <c r="I342" s="73" t="s">
        <v>314</v>
      </c>
      <c r="J342" s="73"/>
      <c r="K342" s="83">
        <v>2.0399999999963954</v>
      </c>
      <c r="L342" s="86" t="s">
        <v>133</v>
      </c>
      <c r="M342" s="87">
        <v>6.5000000000000002E-2</v>
      </c>
      <c r="N342" s="87">
        <v>9.3999999999879874E-2</v>
      </c>
      <c r="O342" s="83">
        <v>96523.11</v>
      </c>
      <c r="P342" s="85">
        <v>95.410830000000004</v>
      </c>
      <c r="Q342" s="73"/>
      <c r="R342" s="83">
        <v>332.91801545499999</v>
      </c>
      <c r="S342" s="84">
        <v>1.9304622000000001E-4</v>
      </c>
      <c r="T342" s="84">
        <f t="shared" si="5"/>
        <v>6.6810920739096482E-4</v>
      </c>
      <c r="U342" s="84">
        <f>R342/'סכום נכסי הקרן'!$C$42</f>
        <v>1.3693730636878731E-4</v>
      </c>
    </row>
    <row r="343" spans="2:21">
      <c r="B343" s="76" t="s">
        <v>851</v>
      </c>
      <c r="C343" s="73" t="s">
        <v>852</v>
      </c>
      <c r="D343" s="86" t="s">
        <v>29</v>
      </c>
      <c r="E343" s="86" t="s">
        <v>701</v>
      </c>
      <c r="F343" s="73"/>
      <c r="G343" s="86" t="s">
        <v>799</v>
      </c>
      <c r="H343" s="73" t="s">
        <v>850</v>
      </c>
      <c r="I343" s="73" t="s">
        <v>314</v>
      </c>
      <c r="J343" s="73"/>
      <c r="K343" s="83">
        <v>4.640000000000521</v>
      </c>
      <c r="L343" s="86" t="s">
        <v>133</v>
      </c>
      <c r="M343" s="87">
        <v>4.1250000000000002E-2</v>
      </c>
      <c r="N343" s="87">
        <v>5.9800000000006077E-2</v>
      </c>
      <c r="O343" s="83">
        <v>345552.73379999993</v>
      </c>
      <c r="P343" s="85">
        <v>92.195130000000006</v>
      </c>
      <c r="Q343" s="73"/>
      <c r="R343" s="83">
        <v>1151.676731135</v>
      </c>
      <c r="S343" s="84">
        <v>8.6388183449999986E-4</v>
      </c>
      <c r="T343" s="84">
        <f t="shared" si="5"/>
        <v>2.3112171534412709E-3</v>
      </c>
      <c r="U343" s="84">
        <f>R343/'סכום נכסי הקרן'!$C$42</f>
        <v>4.7371275223330185E-4</v>
      </c>
    </row>
    <row r="344" spans="2:21">
      <c r="B344" s="76" t="s">
        <v>853</v>
      </c>
      <c r="C344" s="73" t="s">
        <v>854</v>
      </c>
      <c r="D344" s="86" t="s">
        <v>29</v>
      </c>
      <c r="E344" s="86" t="s">
        <v>701</v>
      </c>
      <c r="F344" s="73"/>
      <c r="G344" s="86" t="s">
        <v>855</v>
      </c>
      <c r="H344" s="73" t="s">
        <v>850</v>
      </c>
      <c r="I344" s="73" t="s">
        <v>703</v>
      </c>
      <c r="J344" s="73"/>
      <c r="K344" s="83">
        <v>4.2899999999985541</v>
      </c>
      <c r="L344" s="86" t="s">
        <v>135</v>
      </c>
      <c r="M344" s="87">
        <v>3.125E-2</v>
      </c>
      <c r="N344" s="87">
        <v>6.4999999999969887E-2</v>
      </c>
      <c r="O344" s="83">
        <v>289569.33</v>
      </c>
      <c r="P344" s="85">
        <v>87.472070000000002</v>
      </c>
      <c r="Q344" s="73"/>
      <c r="R344" s="83">
        <v>995.99591403600004</v>
      </c>
      <c r="S344" s="84">
        <v>3.8609244000000002E-4</v>
      </c>
      <c r="T344" s="84">
        <f t="shared" si="5"/>
        <v>1.9987925248856867E-3</v>
      </c>
      <c r="U344" s="84">
        <f>R344/'סכום נכסי הקרן'!$C$42</f>
        <v>4.0967743195274321E-4</v>
      </c>
    </row>
    <row r="345" spans="2:21">
      <c r="B345" s="76" t="s">
        <v>856</v>
      </c>
      <c r="C345" s="73" t="s">
        <v>857</v>
      </c>
      <c r="D345" s="86" t="s">
        <v>29</v>
      </c>
      <c r="E345" s="86" t="s">
        <v>701</v>
      </c>
      <c r="F345" s="73"/>
      <c r="G345" s="86" t="s">
        <v>744</v>
      </c>
      <c r="H345" s="73" t="s">
        <v>858</v>
      </c>
      <c r="I345" s="73" t="s">
        <v>734</v>
      </c>
      <c r="J345" s="73"/>
      <c r="K345" s="83">
        <v>5.1999999999981403</v>
      </c>
      <c r="L345" s="86" t="s">
        <v>135</v>
      </c>
      <c r="M345" s="87">
        <v>6.8750000000000006E-2</v>
      </c>
      <c r="N345" s="87">
        <v>8.1399999999973063E-2</v>
      </c>
      <c r="O345" s="83">
        <v>169880.67359999998</v>
      </c>
      <c r="P345" s="85">
        <v>96.660404999999997</v>
      </c>
      <c r="Q345" s="73"/>
      <c r="R345" s="83">
        <v>645.69612774100005</v>
      </c>
      <c r="S345" s="84">
        <v>1.6988067359999999E-4</v>
      </c>
      <c r="T345" s="84">
        <f t="shared" si="5"/>
        <v>1.2958010924427302E-3</v>
      </c>
      <c r="U345" s="84">
        <f>R345/'סכום נכסי הקרן'!$C$42</f>
        <v>2.6559057894408398E-4</v>
      </c>
    </row>
    <row r="346" spans="2:21">
      <c r="B346" s="76" t="s">
        <v>859</v>
      </c>
      <c r="C346" s="73" t="s">
        <v>860</v>
      </c>
      <c r="D346" s="86" t="s">
        <v>29</v>
      </c>
      <c r="E346" s="86" t="s">
        <v>701</v>
      </c>
      <c r="F346" s="73"/>
      <c r="G346" s="86" t="s">
        <v>744</v>
      </c>
      <c r="H346" s="73" t="s">
        <v>858</v>
      </c>
      <c r="I346" s="73" t="s">
        <v>734</v>
      </c>
      <c r="J346" s="73"/>
      <c r="K346" s="83">
        <v>5.0599999999976228</v>
      </c>
      <c r="L346" s="86" t="s">
        <v>133</v>
      </c>
      <c r="M346" s="87">
        <v>7.7499999999999999E-2</v>
      </c>
      <c r="N346" s="87">
        <v>8.6899999999951308E-2</v>
      </c>
      <c r="O346" s="83">
        <v>199291.26521700004</v>
      </c>
      <c r="P346" s="85">
        <v>95.760220000000004</v>
      </c>
      <c r="Q346" s="73"/>
      <c r="R346" s="83">
        <v>689.892956744</v>
      </c>
      <c r="S346" s="84">
        <v>9.964563260850002E-5</v>
      </c>
      <c r="T346" s="84">
        <f t="shared" si="5"/>
        <v>1.3844965280262684E-3</v>
      </c>
      <c r="U346" s="84">
        <f>R346/'סכום נכסי הקרן'!$C$42</f>
        <v>2.8376981356868417E-4</v>
      </c>
    </row>
    <row r="347" spans="2:21">
      <c r="B347" s="76" t="s">
        <v>861</v>
      </c>
      <c r="C347" s="73" t="s">
        <v>862</v>
      </c>
      <c r="D347" s="86" t="s">
        <v>29</v>
      </c>
      <c r="E347" s="86" t="s">
        <v>701</v>
      </c>
      <c r="F347" s="73"/>
      <c r="G347" s="86" t="s">
        <v>772</v>
      </c>
      <c r="H347" s="73" t="s">
        <v>858</v>
      </c>
      <c r="I347" s="73" t="s">
        <v>734</v>
      </c>
      <c r="J347" s="73"/>
      <c r="K347" s="83">
        <v>5.3200000000002667</v>
      </c>
      <c r="L347" s="86" t="s">
        <v>133</v>
      </c>
      <c r="M347" s="87">
        <v>3.2500000000000001E-2</v>
      </c>
      <c r="N347" s="87">
        <v>5.6599999999990235E-2</v>
      </c>
      <c r="O347" s="83">
        <v>141869.667078</v>
      </c>
      <c r="P347" s="85">
        <v>87.801249999999996</v>
      </c>
      <c r="Q347" s="73"/>
      <c r="R347" s="83">
        <v>450.29647818400002</v>
      </c>
      <c r="S347" s="84">
        <v>2.0267095296857141E-4</v>
      </c>
      <c r="T347" s="84">
        <f t="shared" si="5"/>
        <v>9.0366759731907683E-4</v>
      </c>
      <c r="U347" s="84">
        <f>R347/'סכום נכסי הקרן'!$C$42</f>
        <v>1.8521793332690093E-4</v>
      </c>
    </row>
    <row r="348" spans="2:21">
      <c r="B348" s="76" t="s">
        <v>863</v>
      </c>
      <c r="C348" s="73" t="s">
        <v>864</v>
      </c>
      <c r="D348" s="86" t="s">
        <v>29</v>
      </c>
      <c r="E348" s="86" t="s">
        <v>701</v>
      </c>
      <c r="F348" s="73"/>
      <c r="G348" s="86" t="s">
        <v>794</v>
      </c>
      <c r="H348" s="73" t="s">
        <v>858</v>
      </c>
      <c r="I348" s="73" t="s">
        <v>734</v>
      </c>
      <c r="J348" s="73"/>
      <c r="K348" s="83">
        <v>7.5499999999986169</v>
      </c>
      <c r="L348" s="86" t="s">
        <v>133</v>
      </c>
      <c r="M348" s="87">
        <v>3.2500000000000001E-2</v>
      </c>
      <c r="N348" s="87">
        <v>5.7699999999966819E-2</v>
      </c>
      <c r="O348" s="83">
        <v>48261.555</v>
      </c>
      <c r="P348" s="85">
        <v>82.917670000000001</v>
      </c>
      <c r="Q348" s="73"/>
      <c r="R348" s="83">
        <v>144.662739324</v>
      </c>
      <c r="S348" s="84">
        <v>4.0382555064015083E-5</v>
      </c>
      <c r="T348" s="84">
        <f t="shared" si="5"/>
        <v>2.9031324116440761E-4</v>
      </c>
      <c r="U348" s="84">
        <f>R348/'סכום נכסי הקרן'!$C$42</f>
        <v>5.9503315937662895E-5</v>
      </c>
    </row>
    <row r="349" spans="2:21">
      <c r="B349" s="76" t="s">
        <v>865</v>
      </c>
      <c r="C349" s="73" t="s">
        <v>866</v>
      </c>
      <c r="D349" s="86" t="s">
        <v>29</v>
      </c>
      <c r="E349" s="86" t="s">
        <v>701</v>
      </c>
      <c r="F349" s="73"/>
      <c r="G349" s="86" t="s">
        <v>794</v>
      </c>
      <c r="H349" s="73" t="s">
        <v>858</v>
      </c>
      <c r="I349" s="73" t="s">
        <v>734</v>
      </c>
      <c r="J349" s="73"/>
      <c r="K349" s="83">
        <v>5.6699999999996775</v>
      </c>
      <c r="L349" s="86" t="s">
        <v>133</v>
      </c>
      <c r="M349" s="87">
        <v>4.4999999999999998E-2</v>
      </c>
      <c r="N349" s="87">
        <v>5.7499999999997227E-2</v>
      </c>
      <c r="O349" s="83">
        <v>261577.62809999997</v>
      </c>
      <c r="P349" s="85">
        <v>95.171499999999995</v>
      </c>
      <c r="Q349" s="73"/>
      <c r="R349" s="83">
        <v>899.94467868699996</v>
      </c>
      <c r="S349" s="84">
        <v>1.7439671184745647E-4</v>
      </c>
      <c r="T349" s="84">
        <f t="shared" si="5"/>
        <v>1.806034212812252E-3</v>
      </c>
      <c r="U349" s="84">
        <f>R349/'סכום נכסי הקרן'!$C$42</f>
        <v>3.7016921421898592E-4</v>
      </c>
    </row>
    <row r="350" spans="2:21">
      <c r="B350" s="76" t="s">
        <v>867</v>
      </c>
      <c r="C350" s="73" t="s">
        <v>868</v>
      </c>
      <c r="D350" s="86" t="s">
        <v>29</v>
      </c>
      <c r="E350" s="86" t="s">
        <v>701</v>
      </c>
      <c r="F350" s="73"/>
      <c r="G350" s="86" t="s">
        <v>786</v>
      </c>
      <c r="H350" s="73" t="s">
        <v>850</v>
      </c>
      <c r="I350" s="73" t="s">
        <v>314</v>
      </c>
      <c r="J350" s="73"/>
      <c r="K350" s="83">
        <v>0.3499999995863538</v>
      </c>
      <c r="L350" s="86" t="s">
        <v>133</v>
      </c>
      <c r="M350" s="87">
        <v>6.5000000000000002E-2</v>
      </c>
      <c r="N350" s="87">
        <v>0.19309999994342597</v>
      </c>
      <c r="O350" s="83">
        <v>453.65861699999999</v>
      </c>
      <c r="P350" s="85">
        <v>95.817939999999993</v>
      </c>
      <c r="Q350" s="73"/>
      <c r="R350" s="83">
        <v>1.5713910189999998</v>
      </c>
      <c r="S350" s="84">
        <v>1.8146344680000001E-7</v>
      </c>
      <c r="T350" s="84">
        <f t="shared" si="5"/>
        <v>3.1535115537995824E-6</v>
      </c>
      <c r="U350" s="84">
        <f>R350/'סכום נכסי הקרן'!$C$42</f>
        <v>6.463514841630721E-7</v>
      </c>
    </row>
    <row r="351" spans="2:21">
      <c r="B351" s="76" t="s">
        <v>869</v>
      </c>
      <c r="C351" s="73" t="s">
        <v>870</v>
      </c>
      <c r="D351" s="86" t="s">
        <v>29</v>
      </c>
      <c r="E351" s="86" t="s">
        <v>701</v>
      </c>
      <c r="F351" s="73"/>
      <c r="G351" s="86" t="s">
        <v>744</v>
      </c>
      <c r="H351" s="73" t="s">
        <v>858</v>
      </c>
      <c r="I351" s="73" t="s">
        <v>734</v>
      </c>
      <c r="J351" s="73"/>
      <c r="K351" s="83">
        <v>4.5800000000026246</v>
      </c>
      <c r="L351" s="86" t="s">
        <v>133</v>
      </c>
      <c r="M351" s="87">
        <v>7.4999999999999997E-2</v>
      </c>
      <c r="N351" s="87">
        <v>9.6700000000059086E-2</v>
      </c>
      <c r="O351" s="83">
        <v>231655.46400000004</v>
      </c>
      <c r="P351" s="85">
        <v>90.979330000000004</v>
      </c>
      <c r="Q351" s="73"/>
      <c r="R351" s="83">
        <v>761.89232735000007</v>
      </c>
      <c r="S351" s="84">
        <v>2.3165546400000003E-4</v>
      </c>
      <c r="T351" s="84">
        <f t="shared" si="5"/>
        <v>1.5289868835946805E-3</v>
      </c>
      <c r="U351" s="84">
        <f>R351/'סכום נכסי הקרן'!$C$42</f>
        <v>3.1338491222160272E-4</v>
      </c>
    </row>
    <row r="352" spans="2:21">
      <c r="B352" s="76" t="s">
        <v>871</v>
      </c>
      <c r="C352" s="73" t="s">
        <v>872</v>
      </c>
      <c r="D352" s="86" t="s">
        <v>29</v>
      </c>
      <c r="E352" s="86" t="s">
        <v>701</v>
      </c>
      <c r="F352" s="73"/>
      <c r="G352" s="86" t="s">
        <v>873</v>
      </c>
      <c r="H352" s="73" t="s">
        <v>850</v>
      </c>
      <c r="I352" s="73" t="s">
        <v>314</v>
      </c>
      <c r="J352" s="73"/>
      <c r="K352" s="83">
        <v>5.3800000000001678</v>
      </c>
      <c r="L352" s="86" t="s">
        <v>133</v>
      </c>
      <c r="M352" s="87">
        <v>3.7499999999999999E-2</v>
      </c>
      <c r="N352" s="87">
        <v>5.8399999999998738E-2</v>
      </c>
      <c r="O352" s="83">
        <v>289569.33</v>
      </c>
      <c r="P352" s="85">
        <v>90.728579999999994</v>
      </c>
      <c r="Q352" s="73"/>
      <c r="R352" s="83">
        <v>949.74057546799997</v>
      </c>
      <c r="S352" s="84">
        <v>4.8261555000000001E-4</v>
      </c>
      <c r="T352" s="84">
        <f t="shared" si="5"/>
        <v>1.9059660145929614E-3</v>
      </c>
      <c r="U352" s="84">
        <f>R352/'סכום נכסי הקרן'!$C$42</f>
        <v>3.9065148209532443E-4</v>
      </c>
    </row>
    <row r="353" spans="2:21">
      <c r="B353" s="76" t="s">
        <v>874</v>
      </c>
      <c r="C353" s="73" t="s">
        <v>875</v>
      </c>
      <c r="D353" s="86" t="s">
        <v>29</v>
      </c>
      <c r="E353" s="86" t="s">
        <v>701</v>
      </c>
      <c r="F353" s="73"/>
      <c r="G353" s="86" t="s">
        <v>786</v>
      </c>
      <c r="H353" s="73" t="s">
        <v>858</v>
      </c>
      <c r="I353" s="73" t="s">
        <v>734</v>
      </c>
      <c r="J353" s="73"/>
      <c r="K353" s="83">
        <v>6.4699999999983318</v>
      </c>
      <c r="L353" s="86" t="s">
        <v>133</v>
      </c>
      <c r="M353" s="87">
        <v>3.6249999999999998E-2</v>
      </c>
      <c r="N353" s="87">
        <v>5.749999999998761E-2</v>
      </c>
      <c r="O353" s="83">
        <v>386092.44</v>
      </c>
      <c r="P353" s="85">
        <v>86.761009999999999</v>
      </c>
      <c r="Q353" s="73"/>
      <c r="R353" s="83">
        <v>1210.9444416660001</v>
      </c>
      <c r="S353" s="84">
        <v>4.2899160000000003E-4</v>
      </c>
      <c r="T353" s="84">
        <f t="shared" si="5"/>
        <v>2.4301572566153991E-3</v>
      </c>
      <c r="U353" s="84">
        <f>R353/'סכום נכסי הקרן'!$C$42</f>
        <v>4.9809100831436155E-4</v>
      </c>
    </row>
    <row r="354" spans="2:21">
      <c r="B354" s="76" t="s">
        <v>876</v>
      </c>
      <c r="C354" s="73" t="s">
        <v>877</v>
      </c>
      <c r="D354" s="86" t="s">
        <v>29</v>
      </c>
      <c r="E354" s="86" t="s">
        <v>701</v>
      </c>
      <c r="F354" s="73"/>
      <c r="G354" s="86" t="s">
        <v>744</v>
      </c>
      <c r="H354" s="73" t="s">
        <v>850</v>
      </c>
      <c r="I354" s="73" t="s">
        <v>703</v>
      </c>
      <c r="J354" s="73"/>
      <c r="K354" s="83">
        <v>4.1200000000004495</v>
      </c>
      <c r="L354" s="86" t="s">
        <v>136</v>
      </c>
      <c r="M354" s="87">
        <v>7.4160000000000004E-2</v>
      </c>
      <c r="N354" s="87">
        <v>7.1400000000009664E-2</v>
      </c>
      <c r="O354" s="83">
        <v>328178.57400000002</v>
      </c>
      <c r="P354" s="85">
        <v>103.18897</v>
      </c>
      <c r="Q354" s="73"/>
      <c r="R354" s="83">
        <v>1512.7908365609999</v>
      </c>
      <c r="S354" s="84">
        <v>5.0489011384615388E-4</v>
      </c>
      <c r="T354" s="84">
        <f t="shared" si="5"/>
        <v>3.0359110647158725E-3</v>
      </c>
      <c r="U354" s="84">
        <f>R354/'סכום נכסי הקרן'!$C$42</f>
        <v>6.2224779868078008E-4</v>
      </c>
    </row>
    <row r="355" spans="2:21">
      <c r="B355" s="76" t="s">
        <v>878</v>
      </c>
      <c r="C355" s="73" t="s">
        <v>879</v>
      </c>
      <c r="D355" s="86" t="s">
        <v>29</v>
      </c>
      <c r="E355" s="86" t="s">
        <v>701</v>
      </c>
      <c r="F355" s="73"/>
      <c r="G355" s="86" t="s">
        <v>847</v>
      </c>
      <c r="H355" s="73" t="s">
        <v>850</v>
      </c>
      <c r="I355" s="73" t="s">
        <v>703</v>
      </c>
      <c r="J355" s="73"/>
      <c r="K355" s="83">
        <v>7.1199999999968462</v>
      </c>
      <c r="L355" s="86" t="s">
        <v>133</v>
      </c>
      <c r="M355" s="87">
        <v>5.1249999999999997E-2</v>
      </c>
      <c r="N355" s="87">
        <v>6.0699999999975635E-2</v>
      </c>
      <c r="O355" s="83">
        <v>207524.68650000001</v>
      </c>
      <c r="P355" s="85">
        <v>93.002629999999996</v>
      </c>
      <c r="Q355" s="73"/>
      <c r="R355" s="83">
        <v>697.70731281000008</v>
      </c>
      <c r="S355" s="84">
        <v>4.1504937300000004E-4</v>
      </c>
      <c r="T355" s="84">
        <f t="shared" si="5"/>
        <v>1.4001785968695262E-3</v>
      </c>
      <c r="U355" s="84">
        <f>R355/'סכום נכסי הקרן'!$C$42</f>
        <v>2.8698404896901889E-4</v>
      </c>
    </row>
    <row r="356" spans="2:21">
      <c r="B356" s="76" t="s">
        <v>880</v>
      </c>
      <c r="C356" s="73" t="s">
        <v>881</v>
      </c>
      <c r="D356" s="86" t="s">
        <v>29</v>
      </c>
      <c r="E356" s="86" t="s">
        <v>701</v>
      </c>
      <c r="F356" s="73"/>
      <c r="G356" s="86" t="s">
        <v>767</v>
      </c>
      <c r="H356" s="73" t="s">
        <v>850</v>
      </c>
      <c r="I356" s="73" t="s">
        <v>703</v>
      </c>
      <c r="J356" s="73"/>
      <c r="K356" s="83">
        <v>7.3299999999965619</v>
      </c>
      <c r="L356" s="86" t="s">
        <v>133</v>
      </c>
      <c r="M356" s="87">
        <v>6.4000000000000001E-2</v>
      </c>
      <c r="N356" s="87">
        <v>6.3399999999969731E-2</v>
      </c>
      <c r="O356" s="83">
        <v>193046.22</v>
      </c>
      <c r="P356" s="85">
        <v>101.29833000000001</v>
      </c>
      <c r="Q356" s="73"/>
      <c r="R356" s="83">
        <v>706.92266147100008</v>
      </c>
      <c r="S356" s="84">
        <v>1.5443697600000001E-4</v>
      </c>
      <c r="T356" s="84">
        <f t="shared" si="5"/>
        <v>1.4186722169318635E-3</v>
      </c>
      <c r="U356" s="84">
        <f>R356/'סכום נכסי הקרן'!$C$42</f>
        <v>2.9077454682225723E-4</v>
      </c>
    </row>
    <row r="357" spans="2:21">
      <c r="B357" s="76" t="s">
        <v>882</v>
      </c>
      <c r="C357" s="73" t="s">
        <v>883</v>
      </c>
      <c r="D357" s="86" t="s">
        <v>29</v>
      </c>
      <c r="E357" s="86" t="s">
        <v>701</v>
      </c>
      <c r="F357" s="73"/>
      <c r="G357" s="86" t="s">
        <v>744</v>
      </c>
      <c r="H357" s="73" t="s">
        <v>858</v>
      </c>
      <c r="I357" s="73" t="s">
        <v>734</v>
      </c>
      <c r="J357" s="73"/>
      <c r="K357" s="83">
        <v>4.5000000000005009</v>
      </c>
      <c r="L357" s="86" t="s">
        <v>133</v>
      </c>
      <c r="M357" s="87">
        <v>7.6249999999999998E-2</v>
      </c>
      <c r="N357" s="87">
        <v>8.7200000000013628E-2</v>
      </c>
      <c r="O357" s="83">
        <v>289569.33</v>
      </c>
      <c r="P357" s="85">
        <v>95.331680000000006</v>
      </c>
      <c r="Q357" s="73"/>
      <c r="R357" s="83">
        <v>997.92548088699994</v>
      </c>
      <c r="S357" s="84">
        <v>5.7913866000000006E-4</v>
      </c>
      <c r="T357" s="84">
        <f t="shared" si="5"/>
        <v>2.0026648337412695E-3</v>
      </c>
      <c r="U357" s="84">
        <f>R357/'סכום נכסי הקרן'!$C$42</f>
        <v>4.1047110989976966E-4</v>
      </c>
    </row>
    <row r="358" spans="2:21">
      <c r="B358" s="76" t="s">
        <v>884</v>
      </c>
      <c r="C358" s="73" t="s">
        <v>885</v>
      </c>
      <c r="D358" s="86" t="s">
        <v>29</v>
      </c>
      <c r="E358" s="86" t="s">
        <v>701</v>
      </c>
      <c r="F358" s="73"/>
      <c r="G358" s="86" t="s">
        <v>840</v>
      </c>
      <c r="H358" s="73" t="s">
        <v>850</v>
      </c>
      <c r="I358" s="73" t="s">
        <v>314</v>
      </c>
      <c r="J358" s="73"/>
      <c r="K358" s="83">
        <v>6.5499999999996374</v>
      </c>
      <c r="L358" s="86" t="s">
        <v>133</v>
      </c>
      <c r="M358" s="87">
        <v>4.1250000000000002E-2</v>
      </c>
      <c r="N358" s="87">
        <v>7.7800000000001437E-2</v>
      </c>
      <c r="O358" s="83">
        <v>144784.66500000001</v>
      </c>
      <c r="P358" s="85">
        <v>79.042169999999999</v>
      </c>
      <c r="Q358" s="73"/>
      <c r="R358" s="83">
        <v>413.70398447300005</v>
      </c>
      <c r="S358" s="84">
        <v>1.4478466500000001E-4</v>
      </c>
      <c r="T358" s="84">
        <f t="shared" si="5"/>
        <v>8.3023275500121007E-4</v>
      </c>
      <c r="U358" s="84">
        <f>R358/'סכום נכסי הקרן'!$C$42</f>
        <v>1.7016654743162954E-4</v>
      </c>
    </row>
    <row r="359" spans="2:21">
      <c r="B359" s="76" t="s">
        <v>886</v>
      </c>
      <c r="C359" s="73" t="s">
        <v>887</v>
      </c>
      <c r="D359" s="86" t="s">
        <v>29</v>
      </c>
      <c r="E359" s="86" t="s">
        <v>701</v>
      </c>
      <c r="F359" s="73"/>
      <c r="G359" s="86" t="s">
        <v>840</v>
      </c>
      <c r="H359" s="73" t="s">
        <v>850</v>
      </c>
      <c r="I359" s="73" t="s">
        <v>314</v>
      </c>
      <c r="J359" s="73"/>
      <c r="K359" s="83">
        <v>1.1999999999998487</v>
      </c>
      <c r="L359" s="86" t="s">
        <v>133</v>
      </c>
      <c r="M359" s="87">
        <v>6.25E-2</v>
      </c>
      <c r="N359" s="87">
        <v>8.4900000000015186E-2</v>
      </c>
      <c r="O359" s="83">
        <v>366787.81800000003</v>
      </c>
      <c r="P359" s="85">
        <v>99.794920000000005</v>
      </c>
      <c r="Q359" s="73"/>
      <c r="R359" s="83">
        <v>1323.218684251</v>
      </c>
      <c r="S359" s="84">
        <v>2.8214447538461542E-4</v>
      </c>
      <c r="T359" s="84">
        <f t="shared" si="5"/>
        <v>2.6554723544522248E-3</v>
      </c>
      <c r="U359" s="84">
        <f>R359/'סכום נכסי הקרן'!$C$42</f>
        <v>5.442721449319557E-4</v>
      </c>
    </row>
    <row r="360" spans="2:21">
      <c r="B360" s="76" t="s">
        <v>888</v>
      </c>
      <c r="C360" s="73" t="s">
        <v>889</v>
      </c>
      <c r="D360" s="86" t="s">
        <v>29</v>
      </c>
      <c r="E360" s="86" t="s">
        <v>701</v>
      </c>
      <c r="F360" s="73"/>
      <c r="G360" s="86" t="s">
        <v>767</v>
      </c>
      <c r="H360" s="73" t="s">
        <v>850</v>
      </c>
      <c r="I360" s="73" t="s">
        <v>703</v>
      </c>
      <c r="J360" s="73"/>
      <c r="K360" s="83">
        <v>3.0199999999987184</v>
      </c>
      <c r="L360" s="86" t="s">
        <v>135</v>
      </c>
      <c r="M360" s="87">
        <v>5.7500000000000002E-2</v>
      </c>
      <c r="N360" s="87">
        <v>5.5799999999974703E-2</v>
      </c>
      <c r="O360" s="83">
        <v>290534.56109999999</v>
      </c>
      <c r="P360" s="85">
        <v>101.06919000000001</v>
      </c>
      <c r="Q360" s="73"/>
      <c r="R360" s="83">
        <v>1154.654875924</v>
      </c>
      <c r="S360" s="84">
        <v>4.4697624784615384E-4</v>
      </c>
      <c r="T360" s="84">
        <f t="shared" si="5"/>
        <v>2.3171937779016653E-3</v>
      </c>
      <c r="U360" s="84">
        <f>R360/'סכום נכסי הקרן'!$C$42</f>
        <v>4.7493773588227784E-4</v>
      </c>
    </row>
    <row r="361" spans="2:21">
      <c r="B361" s="76" t="s">
        <v>890</v>
      </c>
      <c r="C361" s="73" t="s">
        <v>891</v>
      </c>
      <c r="D361" s="86" t="s">
        <v>29</v>
      </c>
      <c r="E361" s="86" t="s">
        <v>701</v>
      </c>
      <c r="F361" s="73"/>
      <c r="G361" s="86" t="s">
        <v>767</v>
      </c>
      <c r="H361" s="73" t="s">
        <v>892</v>
      </c>
      <c r="I361" s="73" t="s">
        <v>734</v>
      </c>
      <c r="J361" s="73"/>
      <c r="K361" s="83">
        <v>6.6999999999996867</v>
      </c>
      <c r="L361" s="86" t="s">
        <v>133</v>
      </c>
      <c r="M361" s="87">
        <v>3.7499999999999999E-2</v>
      </c>
      <c r="N361" s="87">
        <v>6.1099999999988538E-2</v>
      </c>
      <c r="O361" s="83">
        <v>308873.95199999999</v>
      </c>
      <c r="P361" s="85">
        <v>85.134</v>
      </c>
      <c r="Q361" s="73"/>
      <c r="R361" s="83">
        <v>950.58865231899983</v>
      </c>
      <c r="S361" s="84">
        <v>3.0887395199999997E-4</v>
      </c>
      <c r="T361" s="84">
        <f t="shared" si="5"/>
        <v>1.9076679589949601E-3</v>
      </c>
      <c r="U361" s="84">
        <f>R361/'סכום נכסי הקרן'!$C$42</f>
        <v>3.9100031680590905E-4</v>
      </c>
    </row>
    <row r="362" spans="2:21">
      <c r="B362" s="76" t="s">
        <v>893</v>
      </c>
      <c r="C362" s="73" t="s">
        <v>894</v>
      </c>
      <c r="D362" s="86" t="s">
        <v>29</v>
      </c>
      <c r="E362" s="86" t="s">
        <v>701</v>
      </c>
      <c r="F362" s="73"/>
      <c r="G362" s="86" t="s">
        <v>767</v>
      </c>
      <c r="H362" s="73" t="s">
        <v>892</v>
      </c>
      <c r="I362" s="73" t="s">
        <v>734</v>
      </c>
      <c r="J362" s="73"/>
      <c r="K362" s="83">
        <v>5.1400000000183406</v>
      </c>
      <c r="L362" s="86" t="s">
        <v>133</v>
      </c>
      <c r="M362" s="87">
        <v>5.8749999999999997E-2</v>
      </c>
      <c r="N362" s="87">
        <v>6.3200000000212364E-2</v>
      </c>
      <c r="O362" s="83">
        <v>28956.933000000005</v>
      </c>
      <c r="P362" s="85">
        <v>98.967010000000002</v>
      </c>
      <c r="Q362" s="73"/>
      <c r="R362" s="83">
        <v>103.597990165</v>
      </c>
      <c r="S362" s="84">
        <v>5.7913866000000008E-5</v>
      </c>
      <c r="T362" s="84">
        <f t="shared" si="5"/>
        <v>2.0790335122549344E-4</v>
      </c>
      <c r="U362" s="84">
        <f>R362/'סכום נכסי הקרן'!$C$42</f>
        <v>4.2612382207753414E-5</v>
      </c>
    </row>
    <row r="363" spans="2:21">
      <c r="B363" s="76" t="s">
        <v>895</v>
      </c>
      <c r="C363" s="73" t="s">
        <v>896</v>
      </c>
      <c r="D363" s="86" t="s">
        <v>29</v>
      </c>
      <c r="E363" s="86" t="s">
        <v>701</v>
      </c>
      <c r="F363" s="73"/>
      <c r="G363" s="86" t="s">
        <v>855</v>
      </c>
      <c r="H363" s="73" t="s">
        <v>897</v>
      </c>
      <c r="I363" s="73" t="s">
        <v>703</v>
      </c>
      <c r="J363" s="73"/>
      <c r="K363" s="83">
        <v>6.7899999999995639</v>
      </c>
      <c r="L363" s="86" t="s">
        <v>133</v>
      </c>
      <c r="M363" s="87">
        <v>0.04</v>
      </c>
      <c r="N363" s="87">
        <v>5.7999999999998296E-2</v>
      </c>
      <c r="O363" s="83">
        <v>369200.89575000003</v>
      </c>
      <c r="P363" s="85">
        <v>87.642669999999995</v>
      </c>
      <c r="Q363" s="73"/>
      <c r="R363" s="83">
        <v>1169.732700069</v>
      </c>
      <c r="S363" s="84">
        <v>7.3840179150000006E-4</v>
      </c>
      <c r="T363" s="84">
        <f t="shared" si="5"/>
        <v>2.3474523781306998E-3</v>
      </c>
      <c r="U363" s="84">
        <f>R363/'סכום נכסי הקרן'!$C$42</f>
        <v>4.8113961300658034E-4</v>
      </c>
    </row>
    <row r="364" spans="2:21">
      <c r="B364" s="76" t="s">
        <v>898</v>
      </c>
      <c r="C364" s="73" t="s">
        <v>899</v>
      </c>
      <c r="D364" s="86" t="s">
        <v>29</v>
      </c>
      <c r="E364" s="86" t="s">
        <v>701</v>
      </c>
      <c r="F364" s="73"/>
      <c r="G364" s="86" t="s">
        <v>900</v>
      </c>
      <c r="H364" s="73" t="s">
        <v>892</v>
      </c>
      <c r="I364" s="73" t="s">
        <v>734</v>
      </c>
      <c r="J364" s="73"/>
      <c r="K364" s="83">
        <v>7.1800000000036643</v>
      </c>
      <c r="L364" s="86" t="s">
        <v>133</v>
      </c>
      <c r="M364" s="87">
        <v>6.0999999999999999E-2</v>
      </c>
      <c r="N364" s="87">
        <v>6.5700000000031331E-2</v>
      </c>
      <c r="O364" s="83">
        <v>241307.77499999999</v>
      </c>
      <c r="P364" s="85">
        <v>96.951719999999995</v>
      </c>
      <c r="Q364" s="73"/>
      <c r="R364" s="83">
        <v>845.73663815500004</v>
      </c>
      <c r="S364" s="84">
        <v>1.3789015714285713E-4</v>
      </c>
      <c r="T364" s="84">
        <f t="shared" si="5"/>
        <v>1.6972479972493784E-3</v>
      </c>
      <c r="U364" s="84">
        <f>R364/'סכום נכסי הקרן'!$C$42</f>
        <v>3.4787212391632706E-4</v>
      </c>
    </row>
    <row r="365" spans="2:21">
      <c r="B365" s="76" t="s">
        <v>901</v>
      </c>
      <c r="C365" s="73" t="s">
        <v>902</v>
      </c>
      <c r="D365" s="86" t="s">
        <v>29</v>
      </c>
      <c r="E365" s="86" t="s">
        <v>701</v>
      </c>
      <c r="F365" s="73"/>
      <c r="G365" s="86" t="s">
        <v>900</v>
      </c>
      <c r="H365" s="73" t="s">
        <v>892</v>
      </c>
      <c r="I365" s="73" t="s">
        <v>734</v>
      </c>
      <c r="J365" s="73"/>
      <c r="K365" s="83">
        <v>3.8099999999987109</v>
      </c>
      <c r="L365" s="86" t="s">
        <v>133</v>
      </c>
      <c r="M365" s="87">
        <v>7.3499999999999996E-2</v>
      </c>
      <c r="N365" s="87">
        <v>6.549999999998643E-2</v>
      </c>
      <c r="O365" s="83">
        <v>154436.976</v>
      </c>
      <c r="P365" s="85">
        <v>105.62582999999999</v>
      </c>
      <c r="Q365" s="73"/>
      <c r="R365" s="83">
        <v>589.69811439600005</v>
      </c>
      <c r="S365" s="84">
        <v>1.02957984E-4</v>
      </c>
      <c r="T365" s="84">
        <f t="shared" si="5"/>
        <v>1.1834227092535103E-3</v>
      </c>
      <c r="U365" s="84">
        <f>R365/'סכום נכסי הקרן'!$C$42</f>
        <v>2.4255722912975346E-4</v>
      </c>
    </row>
    <row r="366" spans="2:21">
      <c r="B366" s="76" t="s">
        <v>903</v>
      </c>
      <c r="C366" s="73" t="s">
        <v>904</v>
      </c>
      <c r="D366" s="86" t="s">
        <v>29</v>
      </c>
      <c r="E366" s="86" t="s">
        <v>701</v>
      </c>
      <c r="F366" s="73"/>
      <c r="G366" s="86" t="s">
        <v>900</v>
      </c>
      <c r="H366" s="73" t="s">
        <v>897</v>
      </c>
      <c r="I366" s="73" t="s">
        <v>703</v>
      </c>
      <c r="J366" s="73"/>
      <c r="K366" s="83">
        <v>5.9799999999998921</v>
      </c>
      <c r="L366" s="86" t="s">
        <v>133</v>
      </c>
      <c r="M366" s="87">
        <v>3.7499999999999999E-2</v>
      </c>
      <c r="N366" s="87">
        <v>5.9600000000011484E-2</v>
      </c>
      <c r="O366" s="83">
        <v>231655.46400000004</v>
      </c>
      <c r="P366" s="85">
        <v>87.350579999999994</v>
      </c>
      <c r="Q366" s="73"/>
      <c r="R366" s="83">
        <v>731.50392284599991</v>
      </c>
      <c r="S366" s="84">
        <v>5.7913866000000006E-4</v>
      </c>
      <c r="T366" s="84">
        <f t="shared" si="5"/>
        <v>1.4680025814406028E-3</v>
      </c>
      <c r="U366" s="84">
        <f>R366/'סכום נכסי הקרן'!$C$42</f>
        <v>3.0088541966054186E-4</v>
      </c>
    </row>
    <row r="367" spans="2:21">
      <c r="B367" s="76" t="s">
        <v>905</v>
      </c>
      <c r="C367" s="73" t="s">
        <v>906</v>
      </c>
      <c r="D367" s="86" t="s">
        <v>29</v>
      </c>
      <c r="E367" s="86" t="s">
        <v>701</v>
      </c>
      <c r="F367" s="73"/>
      <c r="G367" s="86" t="s">
        <v>794</v>
      </c>
      <c r="H367" s="73" t="s">
        <v>892</v>
      </c>
      <c r="I367" s="73" t="s">
        <v>734</v>
      </c>
      <c r="J367" s="73"/>
      <c r="K367" s="83">
        <v>4.5399999999988285</v>
      </c>
      <c r="L367" s="86" t="s">
        <v>133</v>
      </c>
      <c r="M367" s="87">
        <v>5.1249999999999997E-2</v>
      </c>
      <c r="N367" s="87">
        <v>6.1599999999978249E-2</v>
      </c>
      <c r="O367" s="83">
        <v>344268.97643699998</v>
      </c>
      <c r="P367" s="85">
        <v>96.047790000000006</v>
      </c>
      <c r="Q367" s="73"/>
      <c r="R367" s="83">
        <v>1195.3458387599999</v>
      </c>
      <c r="S367" s="84">
        <v>6.2594359352181818E-4</v>
      </c>
      <c r="T367" s="84">
        <f t="shared" si="5"/>
        <v>2.3988535429677882E-3</v>
      </c>
      <c r="U367" s="84">
        <f>R367/'סכום נכסי הקרן'!$C$42</f>
        <v>4.9167492217331958E-4</v>
      </c>
    </row>
    <row r="368" spans="2:21">
      <c r="B368" s="76" t="s">
        <v>907</v>
      </c>
      <c r="C368" s="73" t="s">
        <v>908</v>
      </c>
      <c r="D368" s="86" t="s">
        <v>29</v>
      </c>
      <c r="E368" s="86" t="s">
        <v>701</v>
      </c>
      <c r="F368" s="73"/>
      <c r="G368" s="86" t="s">
        <v>802</v>
      </c>
      <c r="H368" s="73" t="s">
        <v>892</v>
      </c>
      <c r="I368" s="73" t="s">
        <v>734</v>
      </c>
      <c r="J368" s="73"/>
      <c r="K368" s="83">
        <v>6.7599999999996321</v>
      </c>
      <c r="L368" s="86" t="s">
        <v>133</v>
      </c>
      <c r="M368" s="87">
        <v>0.04</v>
      </c>
      <c r="N368" s="87">
        <v>5.9099999999992228E-2</v>
      </c>
      <c r="O368" s="83">
        <v>304047.7965</v>
      </c>
      <c r="P368" s="85">
        <v>89.044560000000004</v>
      </c>
      <c r="Q368" s="73"/>
      <c r="R368" s="83">
        <v>978.71790283600012</v>
      </c>
      <c r="S368" s="84">
        <v>2.7640708772727271E-4</v>
      </c>
      <c r="T368" s="84">
        <f t="shared" si="5"/>
        <v>1.9641185275883419E-3</v>
      </c>
      <c r="U368" s="84">
        <f>R368/'סכום נכסי הקרן'!$C$42</f>
        <v>4.0257056418560214E-4</v>
      </c>
    </row>
    <row r="369" spans="2:21">
      <c r="B369" s="76" t="s">
        <v>909</v>
      </c>
      <c r="C369" s="73" t="s">
        <v>910</v>
      </c>
      <c r="D369" s="86" t="s">
        <v>29</v>
      </c>
      <c r="E369" s="86" t="s">
        <v>701</v>
      </c>
      <c r="F369" s="73"/>
      <c r="G369" s="86" t="s">
        <v>772</v>
      </c>
      <c r="H369" s="73" t="s">
        <v>892</v>
      </c>
      <c r="I369" s="73" t="s">
        <v>734</v>
      </c>
      <c r="J369" s="73"/>
      <c r="K369" s="83">
        <v>5.3799999999937205</v>
      </c>
      <c r="L369" s="86" t="s">
        <v>133</v>
      </c>
      <c r="M369" s="87">
        <v>4.0910000000000002E-2</v>
      </c>
      <c r="N369" s="87">
        <v>6.2399999999936728E-2</v>
      </c>
      <c r="O369" s="83">
        <v>131174.90648999999</v>
      </c>
      <c r="P369" s="85">
        <v>89.327299999999994</v>
      </c>
      <c r="Q369" s="73"/>
      <c r="R369" s="83">
        <v>423.58764640700002</v>
      </c>
      <c r="S369" s="84">
        <v>2.6234981297999999E-4</v>
      </c>
      <c r="T369" s="84">
        <f t="shared" si="5"/>
        <v>8.500675648772096E-4</v>
      </c>
      <c r="U369" s="84">
        <f>R369/'סכום נכסי הקרן'!$C$42</f>
        <v>1.7423193884774716E-4</v>
      </c>
    </row>
    <row r="370" spans="2:21">
      <c r="B370" s="76" t="s">
        <v>911</v>
      </c>
      <c r="C370" s="73" t="s">
        <v>912</v>
      </c>
      <c r="D370" s="86" t="s">
        <v>29</v>
      </c>
      <c r="E370" s="86" t="s">
        <v>701</v>
      </c>
      <c r="F370" s="73"/>
      <c r="G370" s="86" t="s">
        <v>744</v>
      </c>
      <c r="H370" s="73" t="s">
        <v>897</v>
      </c>
      <c r="I370" s="73" t="s">
        <v>703</v>
      </c>
      <c r="J370" s="73"/>
      <c r="K370" s="83">
        <v>4.9299999999986817</v>
      </c>
      <c r="L370" s="86" t="s">
        <v>135</v>
      </c>
      <c r="M370" s="87">
        <v>7.8750000000000001E-2</v>
      </c>
      <c r="N370" s="87">
        <v>9.6599999999975539E-2</v>
      </c>
      <c r="O370" s="83">
        <v>287638.86780000001</v>
      </c>
      <c r="P370" s="85">
        <v>92.595299999999995</v>
      </c>
      <c r="Q370" s="73"/>
      <c r="R370" s="83">
        <v>1047.3024147660001</v>
      </c>
      <c r="S370" s="84">
        <v>2.8763886779999999E-4</v>
      </c>
      <c r="T370" s="84">
        <f t="shared" si="5"/>
        <v>2.1017558490238411E-3</v>
      </c>
      <c r="U370" s="84">
        <f>R370/'סכום נכסי הקרן'!$C$42</f>
        <v>4.3078104810752619E-4</v>
      </c>
    </row>
    <row r="371" spans="2:21">
      <c r="B371" s="76" t="s">
        <v>913</v>
      </c>
      <c r="C371" s="73" t="s">
        <v>914</v>
      </c>
      <c r="D371" s="86" t="s">
        <v>29</v>
      </c>
      <c r="E371" s="86" t="s">
        <v>701</v>
      </c>
      <c r="F371" s="73"/>
      <c r="G371" s="86" t="s">
        <v>840</v>
      </c>
      <c r="H371" s="73" t="s">
        <v>897</v>
      </c>
      <c r="I371" s="73" t="s">
        <v>703</v>
      </c>
      <c r="J371" s="73"/>
      <c r="K371" s="83">
        <v>5.8900000000028898</v>
      </c>
      <c r="L371" s="86" t="s">
        <v>135</v>
      </c>
      <c r="M371" s="87">
        <v>6.1349999999999995E-2</v>
      </c>
      <c r="N371" s="87">
        <v>6.6700000000005671E-2</v>
      </c>
      <c r="O371" s="83">
        <v>96523.11</v>
      </c>
      <c r="P371" s="85">
        <v>97.506069999999994</v>
      </c>
      <c r="Q371" s="73"/>
      <c r="R371" s="83">
        <v>370.08250173700009</v>
      </c>
      <c r="S371" s="84">
        <v>9.6523110000000005E-5</v>
      </c>
      <c r="T371" s="84">
        <f t="shared" si="5"/>
        <v>7.4269194043719044E-4</v>
      </c>
      <c r="U371" s="84">
        <f>R371/'סכום נכסי הקרן'!$C$42</f>
        <v>1.5222396677099295E-4</v>
      </c>
    </row>
    <row r="372" spans="2:21">
      <c r="B372" s="76" t="s">
        <v>915</v>
      </c>
      <c r="C372" s="73" t="s">
        <v>916</v>
      </c>
      <c r="D372" s="86" t="s">
        <v>29</v>
      </c>
      <c r="E372" s="86" t="s">
        <v>701</v>
      </c>
      <c r="F372" s="73"/>
      <c r="G372" s="86" t="s">
        <v>840</v>
      </c>
      <c r="H372" s="73" t="s">
        <v>897</v>
      </c>
      <c r="I372" s="73" t="s">
        <v>703</v>
      </c>
      <c r="J372" s="73"/>
      <c r="K372" s="83">
        <v>4.5599999999992242</v>
      </c>
      <c r="L372" s="86" t="s">
        <v>135</v>
      </c>
      <c r="M372" s="87">
        <v>7.1249999999999994E-2</v>
      </c>
      <c r="N372" s="87">
        <v>6.6399999999995948E-2</v>
      </c>
      <c r="O372" s="83">
        <v>289569.33</v>
      </c>
      <c r="P372" s="85">
        <v>104.10363</v>
      </c>
      <c r="Q372" s="73"/>
      <c r="R372" s="83">
        <v>1185.3702790069999</v>
      </c>
      <c r="S372" s="84">
        <v>3.8609244000000002E-4</v>
      </c>
      <c r="T372" s="84">
        <f t="shared" si="5"/>
        <v>2.3788343099720934E-3</v>
      </c>
      <c r="U372" s="84">
        <f>R372/'סכום נכסי הקרן'!$C$42</f>
        <v>4.8757173094099849E-4</v>
      </c>
    </row>
    <row r="373" spans="2:21">
      <c r="B373" s="76" t="s">
        <v>917</v>
      </c>
      <c r="C373" s="73" t="s">
        <v>918</v>
      </c>
      <c r="D373" s="86" t="s">
        <v>29</v>
      </c>
      <c r="E373" s="86" t="s">
        <v>701</v>
      </c>
      <c r="F373" s="73"/>
      <c r="G373" s="86" t="s">
        <v>791</v>
      </c>
      <c r="H373" s="73" t="s">
        <v>721</v>
      </c>
      <c r="I373" s="73" t="s">
        <v>703</v>
      </c>
      <c r="J373" s="73"/>
      <c r="K373" s="83">
        <v>4.51</v>
      </c>
      <c r="L373" s="86" t="s">
        <v>133</v>
      </c>
      <c r="M373" s="87">
        <v>4.6249999999999999E-2</v>
      </c>
      <c r="N373" s="87">
        <v>6.109999999998781E-2</v>
      </c>
      <c r="O373" s="83">
        <v>241336.731933</v>
      </c>
      <c r="P373" s="85">
        <v>94.046379999999999</v>
      </c>
      <c r="Q373" s="73"/>
      <c r="R373" s="83">
        <v>820.49093920000007</v>
      </c>
      <c r="S373" s="84">
        <v>4.3879405806E-4</v>
      </c>
      <c r="T373" s="84">
        <f t="shared" si="5"/>
        <v>1.6465842207763512E-3</v>
      </c>
      <c r="U373" s="84">
        <f>R373/'סכום נכסי הקרן'!$C$42</f>
        <v>3.3748795168230059E-4</v>
      </c>
    </row>
    <row r="374" spans="2:21">
      <c r="B374" s="76" t="s">
        <v>919</v>
      </c>
      <c r="C374" s="73" t="s">
        <v>920</v>
      </c>
      <c r="D374" s="86" t="s">
        <v>29</v>
      </c>
      <c r="E374" s="86" t="s">
        <v>701</v>
      </c>
      <c r="F374" s="73"/>
      <c r="G374" s="86" t="s">
        <v>791</v>
      </c>
      <c r="H374" s="73" t="s">
        <v>921</v>
      </c>
      <c r="I374" s="73" t="s">
        <v>734</v>
      </c>
      <c r="J374" s="73"/>
      <c r="K374" s="83">
        <v>4.1900000000022448</v>
      </c>
      <c r="L374" s="86" t="s">
        <v>133</v>
      </c>
      <c r="M374" s="87">
        <v>6.3750000000000001E-2</v>
      </c>
      <c r="N374" s="87">
        <v>5.7700000000025641E-2</v>
      </c>
      <c r="O374" s="83">
        <v>270264.70799999998</v>
      </c>
      <c r="P374" s="85">
        <v>103.01075</v>
      </c>
      <c r="Q374" s="73"/>
      <c r="R374" s="83">
        <v>1006.422155246</v>
      </c>
      <c r="S374" s="84">
        <v>5.4052941599999995E-4</v>
      </c>
      <c r="T374" s="84">
        <f t="shared" si="5"/>
        <v>2.0197161980649823E-3</v>
      </c>
      <c r="U374" s="84">
        <f>R374/'סכום נכסי הקרן'!$C$42</f>
        <v>4.139659994695757E-4</v>
      </c>
    </row>
    <row r="375" spans="2:21">
      <c r="B375" s="76" t="s">
        <v>922</v>
      </c>
      <c r="C375" s="73" t="s">
        <v>923</v>
      </c>
      <c r="D375" s="86" t="s">
        <v>29</v>
      </c>
      <c r="E375" s="86" t="s">
        <v>701</v>
      </c>
      <c r="F375" s="73"/>
      <c r="G375" s="86" t="s">
        <v>744</v>
      </c>
      <c r="H375" s="73" t="s">
        <v>721</v>
      </c>
      <c r="I375" s="73" t="s">
        <v>703</v>
      </c>
      <c r="J375" s="73"/>
      <c r="K375" s="83">
        <v>4.0700000000050141</v>
      </c>
      <c r="L375" s="86" t="s">
        <v>136</v>
      </c>
      <c r="M375" s="87">
        <v>8.5000000000000006E-2</v>
      </c>
      <c r="N375" s="87">
        <v>0.10240000000012536</v>
      </c>
      <c r="O375" s="83">
        <v>96523.11</v>
      </c>
      <c r="P375" s="85">
        <v>92.497389999999996</v>
      </c>
      <c r="Q375" s="73"/>
      <c r="R375" s="83">
        <v>398.83768579999997</v>
      </c>
      <c r="S375" s="84">
        <v>1.2869748E-4</v>
      </c>
      <c r="T375" s="84">
        <f t="shared" si="5"/>
        <v>8.0039865001989535E-4</v>
      </c>
      <c r="U375" s="84">
        <f>R375/'סכום נכסי הקרן'!$C$42</f>
        <v>1.6405167589735031E-4</v>
      </c>
    </row>
    <row r="376" spans="2:21">
      <c r="B376" s="76" t="s">
        <v>924</v>
      </c>
      <c r="C376" s="73" t="s">
        <v>925</v>
      </c>
      <c r="D376" s="86" t="s">
        <v>29</v>
      </c>
      <c r="E376" s="86" t="s">
        <v>701</v>
      </c>
      <c r="F376" s="73"/>
      <c r="G376" s="86" t="s">
        <v>744</v>
      </c>
      <c r="H376" s="73" t="s">
        <v>721</v>
      </c>
      <c r="I376" s="73" t="s">
        <v>703</v>
      </c>
      <c r="J376" s="73"/>
      <c r="K376" s="83">
        <v>4.3799999999978931</v>
      </c>
      <c r="L376" s="86" t="s">
        <v>136</v>
      </c>
      <c r="M376" s="87">
        <v>8.5000000000000006E-2</v>
      </c>
      <c r="N376" s="87">
        <v>0.10099999999997995</v>
      </c>
      <c r="O376" s="83">
        <v>96523.11</v>
      </c>
      <c r="P376" s="85">
        <v>92.463390000000004</v>
      </c>
      <c r="Q376" s="73"/>
      <c r="R376" s="83">
        <v>398.69108186799997</v>
      </c>
      <c r="S376" s="84">
        <v>1.2869748E-4</v>
      </c>
      <c r="T376" s="84">
        <f t="shared" si="5"/>
        <v>8.0010444113884382E-4</v>
      </c>
      <c r="U376" s="84">
        <f>R376/'סכום נכסי הקרן'!$C$42</f>
        <v>1.6399137412148002E-4</v>
      </c>
    </row>
    <row r="377" spans="2:21">
      <c r="B377" s="76" t="s">
        <v>926</v>
      </c>
      <c r="C377" s="73" t="s">
        <v>927</v>
      </c>
      <c r="D377" s="86" t="s">
        <v>29</v>
      </c>
      <c r="E377" s="86" t="s">
        <v>701</v>
      </c>
      <c r="F377" s="73"/>
      <c r="G377" s="86" t="s">
        <v>847</v>
      </c>
      <c r="H377" s="73" t="s">
        <v>921</v>
      </c>
      <c r="I377" s="73" t="s">
        <v>734</v>
      </c>
      <c r="J377" s="73"/>
      <c r="K377" s="83">
        <v>6.2599999999975866</v>
      </c>
      <c r="L377" s="86" t="s">
        <v>133</v>
      </c>
      <c r="M377" s="87">
        <v>4.1250000000000002E-2</v>
      </c>
      <c r="N377" s="87">
        <v>6.3699999999975651E-2</v>
      </c>
      <c r="O377" s="83">
        <v>309124.91208600003</v>
      </c>
      <c r="P377" s="85">
        <v>86.028040000000004</v>
      </c>
      <c r="Q377" s="73"/>
      <c r="R377" s="83">
        <v>961.35180088200002</v>
      </c>
      <c r="S377" s="84">
        <v>6.1824982417200004E-4</v>
      </c>
      <c r="T377" s="84">
        <f t="shared" si="5"/>
        <v>1.9292677472960808E-3</v>
      </c>
      <c r="U377" s="84">
        <f>R377/'סכום נכסי הקרן'!$C$42</f>
        <v>3.9542746254102334E-4</v>
      </c>
    </row>
    <row r="378" spans="2:21">
      <c r="B378" s="76" t="s">
        <v>928</v>
      </c>
      <c r="C378" s="73" t="s">
        <v>929</v>
      </c>
      <c r="D378" s="86" t="s">
        <v>29</v>
      </c>
      <c r="E378" s="86" t="s">
        <v>701</v>
      </c>
      <c r="F378" s="73"/>
      <c r="G378" s="86" t="s">
        <v>847</v>
      </c>
      <c r="H378" s="73" t="s">
        <v>921</v>
      </c>
      <c r="I378" s="73" t="s">
        <v>734</v>
      </c>
      <c r="J378" s="73"/>
      <c r="K378" s="83">
        <v>4.7200000000010593</v>
      </c>
      <c r="L378" s="86" t="s">
        <v>133</v>
      </c>
      <c r="M378" s="87">
        <v>0.04</v>
      </c>
      <c r="N378" s="87">
        <v>7.1700000000006203E-2</v>
      </c>
      <c r="O378" s="83">
        <v>144784.66500000001</v>
      </c>
      <c r="P378" s="85">
        <v>86.543329999999997</v>
      </c>
      <c r="Q378" s="73"/>
      <c r="R378" s="83">
        <v>452.964833016</v>
      </c>
      <c r="S378" s="84">
        <v>7.2392332500000007E-5</v>
      </c>
      <c r="T378" s="84">
        <f t="shared" si="5"/>
        <v>9.0902252660822588E-4</v>
      </c>
      <c r="U378" s="84">
        <f>R378/'סכום נכסי הקרן'!$C$42</f>
        <v>1.8631549280451233E-4</v>
      </c>
    </row>
    <row r="379" spans="2:21">
      <c r="B379" s="76" t="s">
        <v>930</v>
      </c>
      <c r="C379" s="73" t="s">
        <v>931</v>
      </c>
      <c r="D379" s="86" t="s">
        <v>29</v>
      </c>
      <c r="E379" s="86" t="s">
        <v>701</v>
      </c>
      <c r="F379" s="73"/>
      <c r="G379" s="86" t="s">
        <v>750</v>
      </c>
      <c r="H379" s="73" t="s">
        <v>721</v>
      </c>
      <c r="I379" s="73" t="s">
        <v>703</v>
      </c>
      <c r="J379" s="73"/>
      <c r="K379" s="83">
        <v>2.8099999999973155</v>
      </c>
      <c r="L379" s="86" t="s">
        <v>133</v>
      </c>
      <c r="M379" s="87">
        <v>4.3749999999999997E-2</v>
      </c>
      <c r="N379" s="87">
        <v>6.0799999999951053E-2</v>
      </c>
      <c r="O379" s="83">
        <v>144784.66500000001</v>
      </c>
      <c r="P379" s="85">
        <v>96.794210000000007</v>
      </c>
      <c r="Q379" s="73"/>
      <c r="R379" s="83">
        <v>506.61756055599994</v>
      </c>
      <c r="S379" s="84">
        <v>7.2392332500000007E-5</v>
      </c>
      <c r="T379" s="84">
        <f t="shared" si="5"/>
        <v>1.0166943244895215E-3</v>
      </c>
      <c r="U379" s="84">
        <f>R379/'סכום נכסי הקרן'!$C$42</f>
        <v>2.0838416931823236E-4</v>
      </c>
    </row>
    <row r="380" spans="2:21">
      <c r="B380" s="76" t="s">
        <v>932</v>
      </c>
      <c r="C380" s="73" t="s">
        <v>933</v>
      </c>
      <c r="D380" s="86" t="s">
        <v>29</v>
      </c>
      <c r="E380" s="86" t="s">
        <v>701</v>
      </c>
      <c r="F380" s="73"/>
      <c r="G380" s="86" t="s">
        <v>762</v>
      </c>
      <c r="H380" s="73" t="s">
        <v>934</v>
      </c>
      <c r="I380" s="73" t="s">
        <v>734</v>
      </c>
      <c r="J380" s="73"/>
      <c r="K380" s="83">
        <v>4.1200000000020376</v>
      </c>
      <c r="L380" s="86" t="s">
        <v>135</v>
      </c>
      <c r="M380" s="87">
        <v>2.6249999999999999E-2</v>
      </c>
      <c r="N380" s="87">
        <v>0.10460000000003566</v>
      </c>
      <c r="O380" s="83">
        <v>174224.21354999996</v>
      </c>
      <c r="P380" s="85">
        <v>74.511700000000005</v>
      </c>
      <c r="Q380" s="73"/>
      <c r="R380" s="83">
        <v>510.46806258300001</v>
      </c>
      <c r="S380" s="84">
        <v>5.8074737849999984E-4</v>
      </c>
      <c r="T380" s="84">
        <f t="shared" si="5"/>
        <v>1.0244216199132923E-3</v>
      </c>
      <c r="U380" s="84">
        <f>R380/'סכום נכסי הקרן'!$C$42</f>
        <v>2.0996797479365644E-4</v>
      </c>
    </row>
    <row r="381" spans="2:21">
      <c r="B381" s="76" t="s">
        <v>935</v>
      </c>
      <c r="C381" s="73" t="s">
        <v>936</v>
      </c>
      <c r="D381" s="86" t="s">
        <v>29</v>
      </c>
      <c r="E381" s="86" t="s">
        <v>701</v>
      </c>
      <c r="F381" s="73"/>
      <c r="G381" s="86" t="s">
        <v>744</v>
      </c>
      <c r="H381" s="73" t="s">
        <v>937</v>
      </c>
      <c r="I381" s="73" t="s">
        <v>703</v>
      </c>
      <c r="J381" s="73"/>
      <c r="K381" s="83">
        <v>3.9799999999987925</v>
      </c>
      <c r="L381" s="86" t="s">
        <v>136</v>
      </c>
      <c r="M381" s="87">
        <v>8.8749999999999996E-2</v>
      </c>
      <c r="N381" s="87">
        <v>0.11229999999997535</v>
      </c>
      <c r="O381" s="83">
        <v>195941.91329999999</v>
      </c>
      <c r="P381" s="85">
        <v>90.816869999999994</v>
      </c>
      <c r="Q381" s="73"/>
      <c r="R381" s="83">
        <v>794.93069855199985</v>
      </c>
      <c r="S381" s="84">
        <v>1.5675353063999999E-4</v>
      </c>
      <c r="T381" s="84">
        <f t="shared" si="5"/>
        <v>1.5952892132150495E-3</v>
      </c>
      <c r="U381" s="84">
        <f>R381/'סכום נכסי הקרן'!$C$42</f>
        <v>3.2697440077190162E-4</v>
      </c>
    </row>
    <row r="382" spans="2:21">
      <c r="B382" s="76" t="s">
        <v>938</v>
      </c>
      <c r="C382" s="73" t="s">
        <v>939</v>
      </c>
      <c r="D382" s="86" t="s">
        <v>29</v>
      </c>
      <c r="E382" s="86" t="s">
        <v>701</v>
      </c>
      <c r="F382" s="73"/>
      <c r="G382" s="86" t="s">
        <v>847</v>
      </c>
      <c r="H382" s="73" t="s">
        <v>934</v>
      </c>
      <c r="I382" s="73" t="s">
        <v>734</v>
      </c>
      <c r="J382" s="73"/>
      <c r="K382" s="83">
        <v>6.1999999999912561</v>
      </c>
      <c r="L382" s="86" t="s">
        <v>133</v>
      </c>
      <c r="M382" s="87">
        <v>4.4999999999999998E-2</v>
      </c>
      <c r="N382" s="87">
        <v>7.2399999999904777E-2</v>
      </c>
      <c r="O382" s="83">
        <v>67566.176999999996</v>
      </c>
      <c r="P382" s="85">
        <v>84.280500000000004</v>
      </c>
      <c r="Q382" s="73"/>
      <c r="R382" s="83">
        <v>205.856579229</v>
      </c>
      <c r="S382" s="84">
        <v>2.4569518909090906E-5</v>
      </c>
      <c r="T382" s="84">
        <f t="shared" si="5"/>
        <v>4.1311875476889866E-4</v>
      </c>
      <c r="U382" s="84">
        <f>R382/'סכום נכסי הקרן'!$C$42</f>
        <v>8.4673836047549164E-5</v>
      </c>
    </row>
    <row r="383" spans="2:21">
      <c r="B383" s="76" t="s">
        <v>940</v>
      </c>
      <c r="C383" s="73" t="s">
        <v>941</v>
      </c>
      <c r="D383" s="86" t="s">
        <v>29</v>
      </c>
      <c r="E383" s="86" t="s">
        <v>701</v>
      </c>
      <c r="F383" s="73"/>
      <c r="G383" s="86" t="s">
        <v>847</v>
      </c>
      <c r="H383" s="73" t="s">
        <v>934</v>
      </c>
      <c r="I383" s="73" t="s">
        <v>734</v>
      </c>
      <c r="J383" s="73"/>
      <c r="K383" s="83">
        <v>5.860000000000726</v>
      </c>
      <c r="L383" s="86" t="s">
        <v>133</v>
      </c>
      <c r="M383" s="87">
        <v>4.7500000000000001E-2</v>
      </c>
      <c r="N383" s="87">
        <v>7.2200000000009326E-2</v>
      </c>
      <c r="O383" s="83">
        <v>308873.95199999999</v>
      </c>
      <c r="P383" s="85">
        <v>86.378640000000004</v>
      </c>
      <c r="Q383" s="73"/>
      <c r="R383" s="83">
        <v>964.48603280499992</v>
      </c>
      <c r="S383" s="84">
        <v>1.012701481967213E-4</v>
      </c>
      <c r="T383" s="84">
        <f t="shared" si="5"/>
        <v>1.9355576117931796E-3</v>
      </c>
      <c r="U383" s="84">
        <f>R383/'סכום נכסי הקרן'!$C$42</f>
        <v>3.9671664863833952E-4</v>
      </c>
    </row>
    <row r="384" spans="2:21">
      <c r="B384" s="76" t="s">
        <v>942</v>
      </c>
      <c r="C384" s="73" t="s">
        <v>943</v>
      </c>
      <c r="D384" s="86" t="s">
        <v>29</v>
      </c>
      <c r="E384" s="86" t="s">
        <v>701</v>
      </c>
      <c r="F384" s="73"/>
      <c r="G384" s="86" t="s">
        <v>799</v>
      </c>
      <c r="H384" s="73" t="s">
        <v>937</v>
      </c>
      <c r="I384" s="73" t="s">
        <v>703</v>
      </c>
      <c r="J384" s="73"/>
      <c r="K384" s="83">
        <v>2.5999999999986905</v>
      </c>
      <c r="L384" s="86" t="s">
        <v>136</v>
      </c>
      <c r="M384" s="87">
        <v>0.06</v>
      </c>
      <c r="N384" s="87">
        <v>0.1037999999999535</v>
      </c>
      <c r="O384" s="83">
        <v>228759.77069999999</v>
      </c>
      <c r="P384" s="85">
        <v>89.691329999999994</v>
      </c>
      <c r="Q384" s="73"/>
      <c r="R384" s="83">
        <v>916.56976992700015</v>
      </c>
      <c r="S384" s="84">
        <v>1.8300781655999999E-4</v>
      </c>
      <c r="T384" s="84">
        <f t="shared" si="5"/>
        <v>1.839397912028044E-3</v>
      </c>
      <c r="U384" s="84">
        <f>R384/'סכום נכסי הקרן'!$C$42</f>
        <v>3.7700752006863942E-4</v>
      </c>
    </row>
    <row r="385" spans="2:21">
      <c r="B385" s="76" t="s">
        <v>944</v>
      </c>
      <c r="C385" s="73" t="s">
        <v>945</v>
      </c>
      <c r="D385" s="86" t="s">
        <v>29</v>
      </c>
      <c r="E385" s="86" t="s">
        <v>701</v>
      </c>
      <c r="F385" s="73"/>
      <c r="G385" s="86" t="s">
        <v>799</v>
      </c>
      <c r="H385" s="73" t="s">
        <v>937</v>
      </c>
      <c r="I385" s="73" t="s">
        <v>703</v>
      </c>
      <c r="J385" s="73"/>
      <c r="K385" s="83">
        <v>2.6599999999986403</v>
      </c>
      <c r="L385" s="86" t="s">
        <v>135</v>
      </c>
      <c r="M385" s="87">
        <v>0.05</v>
      </c>
      <c r="N385" s="87">
        <v>8.0299999999962055E-2</v>
      </c>
      <c r="O385" s="83">
        <v>96523.11</v>
      </c>
      <c r="P385" s="85">
        <v>93.025509999999997</v>
      </c>
      <c r="Q385" s="73"/>
      <c r="R385" s="83">
        <v>353.07661157799998</v>
      </c>
      <c r="S385" s="84">
        <v>9.6523110000000005E-5</v>
      </c>
      <c r="T385" s="84">
        <f t="shared" si="5"/>
        <v>7.0856404327434338E-4</v>
      </c>
      <c r="U385" s="84">
        <f>R385/'סכום נכסי הקרן'!$C$42</f>
        <v>1.4522902903055785E-4</v>
      </c>
    </row>
    <row r="386" spans="2:21">
      <c r="B386" s="76" t="s">
        <v>946</v>
      </c>
      <c r="C386" s="73" t="s">
        <v>947</v>
      </c>
      <c r="D386" s="86" t="s">
        <v>29</v>
      </c>
      <c r="E386" s="86" t="s">
        <v>701</v>
      </c>
      <c r="F386" s="73"/>
      <c r="G386" s="86" t="s">
        <v>791</v>
      </c>
      <c r="H386" s="73" t="s">
        <v>934</v>
      </c>
      <c r="I386" s="73" t="s">
        <v>734</v>
      </c>
      <c r="J386" s="73"/>
      <c r="K386" s="83">
        <v>6.4499999999981421</v>
      </c>
      <c r="L386" s="86" t="s">
        <v>133</v>
      </c>
      <c r="M386" s="87">
        <v>5.1249999999999997E-2</v>
      </c>
      <c r="N386" s="87">
        <v>6.9999999999978774E-2</v>
      </c>
      <c r="O386" s="83">
        <v>289569.33</v>
      </c>
      <c r="P386" s="85">
        <v>89.98742</v>
      </c>
      <c r="Q386" s="73"/>
      <c r="R386" s="83">
        <v>941.98209373500003</v>
      </c>
      <c r="S386" s="84">
        <v>1.4478466500000001E-4</v>
      </c>
      <c r="T386" s="84">
        <f t="shared" si="5"/>
        <v>1.8903960759277091E-3</v>
      </c>
      <c r="U386" s="84">
        <f>R386/'סכום נכסי הקרן'!$C$42</f>
        <v>3.874602291720591E-4</v>
      </c>
    </row>
    <row r="387" spans="2:21">
      <c r="B387" s="76" t="s">
        <v>948</v>
      </c>
      <c r="C387" s="73" t="s">
        <v>949</v>
      </c>
      <c r="D387" s="86" t="s">
        <v>29</v>
      </c>
      <c r="E387" s="86" t="s">
        <v>701</v>
      </c>
      <c r="F387" s="73"/>
      <c r="G387" s="86" t="s">
        <v>762</v>
      </c>
      <c r="H387" s="73" t="s">
        <v>950</v>
      </c>
      <c r="I387" s="73" t="s">
        <v>734</v>
      </c>
      <c r="J387" s="73"/>
      <c r="K387" s="83">
        <v>3.1999999999952857</v>
      </c>
      <c r="L387" s="86" t="s">
        <v>135</v>
      </c>
      <c r="M387" s="87">
        <v>3.6249999999999998E-2</v>
      </c>
      <c r="N387" s="87">
        <v>0.39609999999955692</v>
      </c>
      <c r="O387" s="83">
        <v>299221.641</v>
      </c>
      <c r="P387" s="85">
        <v>36.058929999999997</v>
      </c>
      <c r="Q387" s="73"/>
      <c r="R387" s="83">
        <v>424.26914907999998</v>
      </c>
      <c r="S387" s="84">
        <v>8.5491897428571426E-4</v>
      </c>
      <c r="T387" s="84">
        <f t="shared" si="5"/>
        <v>8.5143522354858112E-4</v>
      </c>
      <c r="U387" s="84">
        <f>R387/'סכום נכסי הקרן'!$C$42</f>
        <v>1.7451225753280301E-4</v>
      </c>
    </row>
    <row r="388" spans="2:21">
      <c r="B388" s="76" t="s">
        <v>951</v>
      </c>
      <c r="C388" s="73" t="s">
        <v>952</v>
      </c>
      <c r="D388" s="86" t="s">
        <v>29</v>
      </c>
      <c r="E388" s="86" t="s">
        <v>701</v>
      </c>
      <c r="F388" s="73"/>
      <c r="G388" s="86" t="s">
        <v>564</v>
      </c>
      <c r="H388" s="73" t="s">
        <v>552</v>
      </c>
      <c r="I388" s="73"/>
      <c r="J388" s="73"/>
      <c r="K388" s="83">
        <v>4.0799999999994432</v>
      </c>
      <c r="L388" s="86" t="s">
        <v>133</v>
      </c>
      <c r="M388" s="87">
        <v>2.5000000000000001E-2</v>
      </c>
      <c r="N388" s="87">
        <v>-3.7999999999984079E-3</v>
      </c>
      <c r="O388" s="83">
        <v>123788.06549999998</v>
      </c>
      <c r="P388" s="85">
        <v>112.27983</v>
      </c>
      <c r="Q388" s="73"/>
      <c r="R388" s="83">
        <v>502.44535656599999</v>
      </c>
      <c r="S388" s="84">
        <v>2.8704478956521738E-4</v>
      </c>
      <c r="T388" s="84">
        <f t="shared" si="5"/>
        <v>1.0083214285468893E-3</v>
      </c>
      <c r="U388" s="84">
        <f>R388/'סכום נכסי הקרן'!$C$42</f>
        <v>2.0666803997260093E-4</v>
      </c>
    </row>
    <row r="389" spans="2:21">
      <c r="B389" s="124"/>
      <c r="C389" s="125"/>
      <c r="D389" s="125"/>
      <c r="E389" s="125"/>
      <c r="F389" s="125"/>
      <c r="G389" s="125"/>
      <c r="H389" s="125"/>
      <c r="I389" s="125"/>
      <c r="J389" s="125"/>
      <c r="K389" s="134"/>
      <c r="L389" s="125"/>
      <c r="M389" s="125"/>
      <c r="N389" s="125"/>
      <c r="O389" s="125"/>
      <c r="P389" s="125"/>
      <c r="Q389" s="125"/>
      <c r="R389" s="125"/>
      <c r="S389" s="125"/>
      <c r="T389" s="125"/>
      <c r="U389" s="125"/>
    </row>
    <row r="390" spans="2:21">
      <c r="B390" s="124"/>
      <c r="C390" s="125"/>
      <c r="D390" s="125"/>
      <c r="E390" s="125"/>
      <c r="F390" s="125"/>
      <c r="G390" s="125"/>
      <c r="H390" s="125"/>
      <c r="I390" s="125"/>
      <c r="J390" s="125"/>
      <c r="K390" s="134"/>
      <c r="L390" s="125"/>
      <c r="M390" s="125"/>
      <c r="N390" s="125"/>
      <c r="O390" s="125"/>
      <c r="P390" s="125"/>
      <c r="Q390" s="125"/>
      <c r="R390" s="125"/>
      <c r="S390" s="125"/>
      <c r="T390" s="125"/>
      <c r="U390" s="125"/>
    </row>
    <row r="391" spans="2:21">
      <c r="B391" s="124"/>
      <c r="C391" s="125"/>
      <c r="D391" s="125"/>
      <c r="E391" s="125"/>
      <c r="F391" s="125"/>
      <c r="G391" s="125"/>
      <c r="H391" s="125"/>
      <c r="I391" s="125"/>
      <c r="J391" s="125"/>
      <c r="K391" s="134"/>
      <c r="L391" s="125"/>
      <c r="M391" s="125"/>
      <c r="N391" s="125"/>
      <c r="O391" s="125"/>
      <c r="P391" s="125"/>
      <c r="Q391" s="125"/>
      <c r="R391" s="125"/>
      <c r="S391" s="125"/>
      <c r="T391" s="125"/>
      <c r="U391" s="125"/>
    </row>
    <row r="392" spans="2:21">
      <c r="B392" s="127" t="s">
        <v>222</v>
      </c>
      <c r="C392" s="129"/>
      <c r="D392" s="129"/>
      <c r="E392" s="129"/>
      <c r="F392" s="129"/>
      <c r="G392" s="129"/>
      <c r="H392" s="129"/>
      <c r="I392" s="129"/>
      <c r="J392" s="129"/>
      <c r="K392" s="135"/>
      <c r="L392" s="125"/>
      <c r="M392" s="125"/>
      <c r="N392" s="125"/>
      <c r="O392" s="125"/>
      <c r="P392" s="125"/>
      <c r="Q392" s="125"/>
      <c r="R392" s="125"/>
      <c r="S392" s="125"/>
      <c r="T392" s="125"/>
      <c r="U392" s="125"/>
    </row>
    <row r="393" spans="2:21">
      <c r="B393" s="127" t="s">
        <v>113</v>
      </c>
      <c r="C393" s="129"/>
      <c r="D393" s="129"/>
      <c r="E393" s="129"/>
      <c r="F393" s="129"/>
      <c r="G393" s="129"/>
      <c r="H393" s="129"/>
      <c r="I393" s="129"/>
      <c r="J393" s="129"/>
      <c r="K393" s="135"/>
      <c r="L393" s="125"/>
      <c r="M393" s="125"/>
      <c r="N393" s="125"/>
      <c r="O393" s="125"/>
      <c r="P393" s="125"/>
      <c r="Q393" s="125"/>
      <c r="R393" s="125"/>
      <c r="S393" s="125"/>
      <c r="T393" s="125"/>
      <c r="U393" s="125"/>
    </row>
    <row r="394" spans="2:21">
      <c r="B394" s="127" t="s">
        <v>205</v>
      </c>
      <c r="C394" s="129"/>
      <c r="D394" s="129"/>
      <c r="E394" s="129"/>
      <c r="F394" s="129"/>
      <c r="G394" s="129"/>
      <c r="H394" s="129"/>
      <c r="I394" s="129"/>
      <c r="J394" s="129"/>
      <c r="K394" s="135"/>
      <c r="L394" s="125"/>
      <c r="M394" s="125"/>
      <c r="N394" s="125"/>
      <c r="O394" s="125"/>
      <c r="P394" s="125"/>
      <c r="Q394" s="125"/>
      <c r="R394" s="125"/>
      <c r="S394" s="125"/>
      <c r="T394" s="125"/>
      <c r="U394" s="125"/>
    </row>
    <row r="395" spans="2:21">
      <c r="B395" s="127" t="s">
        <v>213</v>
      </c>
      <c r="C395" s="129"/>
      <c r="D395" s="129"/>
      <c r="E395" s="129"/>
      <c r="F395" s="129"/>
      <c r="G395" s="129"/>
      <c r="H395" s="129"/>
      <c r="I395" s="129"/>
      <c r="J395" s="129"/>
      <c r="K395" s="135"/>
      <c r="L395" s="125"/>
      <c r="M395" s="125"/>
      <c r="N395" s="125"/>
      <c r="O395" s="125"/>
      <c r="P395" s="125"/>
      <c r="Q395" s="125"/>
      <c r="R395" s="125"/>
      <c r="S395" s="125"/>
      <c r="T395" s="125"/>
      <c r="U395" s="125"/>
    </row>
    <row r="396" spans="2:21">
      <c r="B396" s="164" t="s">
        <v>218</v>
      </c>
      <c r="C396" s="164"/>
      <c r="D396" s="164"/>
      <c r="E396" s="164"/>
      <c r="F396" s="164"/>
      <c r="G396" s="164"/>
      <c r="H396" s="164"/>
      <c r="I396" s="164"/>
      <c r="J396" s="164"/>
      <c r="K396" s="164"/>
      <c r="L396" s="125"/>
      <c r="M396" s="125"/>
      <c r="N396" s="125"/>
      <c r="O396" s="125"/>
      <c r="P396" s="125"/>
      <c r="Q396" s="125"/>
      <c r="R396" s="125"/>
      <c r="S396" s="125"/>
      <c r="T396" s="125"/>
      <c r="U396" s="125"/>
    </row>
    <row r="397" spans="2:21">
      <c r="B397" s="124"/>
      <c r="C397" s="125"/>
      <c r="D397" s="125"/>
      <c r="E397" s="125"/>
      <c r="F397" s="125"/>
      <c r="G397" s="125"/>
      <c r="H397" s="125"/>
      <c r="I397" s="125"/>
      <c r="J397" s="125"/>
      <c r="K397" s="134"/>
      <c r="L397" s="125"/>
      <c r="M397" s="125"/>
      <c r="N397" s="125"/>
      <c r="O397" s="125"/>
      <c r="P397" s="125"/>
      <c r="Q397" s="125"/>
      <c r="R397" s="125"/>
      <c r="S397" s="125"/>
      <c r="T397" s="125"/>
      <c r="U397" s="125"/>
    </row>
    <row r="398" spans="2:21">
      <c r="B398" s="124"/>
      <c r="C398" s="125"/>
      <c r="D398" s="125"/>
      <c r="E398" s="125"/>
      <c r="F398" s="125"/>
      <c r="G398" s="125"/>
      <c r="H398" s="125"/>
      <c r="I398" s="125"/>
      <c r="J398" s="125"/>
      <c r="K398" s="134"/>
      <c r="L398" s="125"/>
      <c r="M398" s="125"/>
      <c r="N398" s="125"/>
      <c r="O398" s="125"/>
      <c r="P398" s="125"/>
      <c r="Q398" s="125"/>
      <c r="R398" s="125"/>
      <c r="S398" s="125"/>
      <c r="T398" s="125"/>
      <c r="U398" s="125"/>
    </row>
    <row r="399" spans="2:21">
      <c r="B399" s="124"/>
      <c r="C399" s="125"/>
      <c r="D399" s="125"/>
      <c r="E399" s="125"/>
      <c r="F399" s="125"/>
      <c r="G399" s="125"/>
      <c r="H399" s="125"/>
      <c r="I399" s="125"/>
      <c r="J399" s="125"/>
      <c r="K399" s="134"/>
      <c r="L399" s="125"/>
      <c r="M399" s="125"/>
      <c r="N399" s="125"/>
      <c r="O399" s="125"/>
      <c r="P399" s="125"/>
      <c r="Q399" s="125"/>
      <c r="R399" s="125"/>
      <c r="S399" s="125"/>
      <c r="T399" s="125"/>
      <c r="U399" s="125"/>
    </row>
    <row r="400" spans="2:21">
      <c r="B400" s="124"/>
      <c r="C400" s="125"/>
      <c r="D400" s="125"/>
      <c r="E400" s="125"/>
      <c r="F400" s="125"/>
      <c r="G400" s="125"/>
      <c r="H400" s="125"/>
      <c r="I400" s="125"/>
      <c r="J400" s="125"/>
      <c r="K400" s="134"/>
      <c r="L400" s="125"/>
      <c r="M400" s="125"/>
      <c r="N400" s="125"/>
      <c r="O400" s="125"/>
      <c r="P400" s="125"/>
      <c r="Q400" s="125"/>
      <c r="R400" s="125"/>
      <c r="S400" s="125"/>
      <c r="T400" s="125"/>
      <c r="U400" s="125"/>
    </row>
    <row r="401" spans="2:21">
      <c r="B401" s="124"/>
      <c r="C401" s="125"/>
      <c r="D401" s="125"/>
      <c r="E401" s="125"/>
      <c r="F401" s="125"/>
      <c r="G401" s="125"/>
      <c r="H401" s="125"/>
      <c r="I401" s="125"/>
      <c r="J401" s="125"/>
      <c r="K401" s="134"/>
      <c r="L401" s="125"/>
      <c r="M401" s="125"/>
      <c r="N401" s="125"/>
      <c r="O401" s="125"/>
      <c r="P401" s="125"/>
      <c r="Q401" s="125"/>
      <c r="R401" s="125"/>
      <c r="S401" s="125"/>
      <c r="T401" s="125"/>
      <c r="U401" s="125"/>
    </row>
    <row r="402" spans="2:21">
      <c r="B402" s="124"/>
      <c r="C402" s="125"/>
      <c r="D402" s="125"/>
      <c r="E402" s="125"/>
      <c r="F402" s="125"/>
      <c r="G402" s="125"/>
      <c r="H402" s="125"/>
      <c r="I402" s="125"/>
      <c r="J402" s="125"/>
      <c r="K402" s="134"/>
      <c r="L402" s="125"/>
      <c r="M402" s="125"/>
      <c r="N402" s="125"/>
      <c r="O402" s="125"/>
      <c r="P402" s="125"/>
      <c r="Q402" s="125"/>
      <c r="R402" s="125"/>
      <c r="S402" s="125"/>
      <c r="T402" s="125"/>
      <c r="U402" s="125"/>
    </row>
    <row r="403" spans="2:21">
      <c r="B403" s="124"/>
      <c r="C403" s="125"/>
      <c r="D403" s="125"/>
      <c r="E403" s="125"/>
      <c r="F403" s="125"/>
      <c r="G403" s="125"/>
      <c r="H403" s="125"/>
      <c r="I403" s="125"/>
      <c r="J403" s="125"/>
      <c r="K403" s="134"/>
      <c r="L403" s="125"/>
      <c r="M403" s="125"/>
      <c r="N403" s="125"/>
      <c r="O403" s="125"/>
      <c r="P403" s="125"/>
      <c r="Q403" s="125"/>
      <c r="R403" s="125"/>
      <c r="S403" s="125"/>
      <c r="T403" s="125"/>
      <c r="U403" s="125"/>
    </row>
    <row r="404" spans="2:21">
      <c r="B404" s="124"/>
      <c r="C404" s="125"/>
      <c r="D404" s="125"/>
      <c r="E404" s="125"/>
      <c r="F404" s="125"/>
      <c r="G404" s="125"/>
      <c r="H404" s="125"/>
      <c r="I404" s="125"/>
      <c r="J404" s="125"/>
      <c r="K404" s="134"/>
      <c r="L404" s="125"/>
      <c r="M404" s="125"/>
      <c r="N404" s="125"/>
      <c r="O404" s="125"/>
      <c r="P404" s="125"/>
      <c r="Q404" s="125"/>
      <c r="R404" s="125"/>
      <c r="S404" s="125"/>
      <c r="T404" s="125"/>
      <c r="U404" s="125"/>
    </row>
    <row r="405" spans="2:21">
      <c r="B405" s="124"/>
      <c r="C405" s="125"/>
      <c r="D405" s="125"/>
      <c r="E405" s="125"/>
      <c r="F405" s="125"/>
      <c r="G405" s="125"/>
      <c r="H405" s="125"/>
      <c r="I405" s="125"/>
      <c r="J405" s="125"/>
      <c r="K405" s="134"/>
      <c r="L405" s="125"/>
      <c r="M405" s="125"/>
      <c r="N405" s="125"/>
      <c r="O405" s="125"/>
      <c r="P405" s="125"/>
      <c r="Q405" s="125"/>
      <c r="R405" s="125"/>
      <c r="S405" s="125"/>
      <c r="T405" s="125"/>
      <c r="U405" s="125"/>
    </row>
    <row r="406" spans="2:21">
      <c r="B406" s="124"/>
      <c r="C406" s="125"/>
      <c r="D406" s="125"/>
      <c r="E406" s="125"/>
      <c r="F406" s="125"/>
      <c r="G406" s="125"/>
      <c r="H406" s="125"/>
      <c r="I406" s="125"/>
      <c r="J406" s="125"/>
      <c r="K406" s="134"/>
      <c r="L406" s="125"/>
      <c r="M406" s="125"/>
      <c r="N406" s="125"/>
      <c r="O406" s="125"/>
      <c r="P406" s="125"/>
      <c r="Q406" s="125"/>
      <c r="R406" s="125"/>
      <c r="S406" s="125"/>
      <c r="T406" s="125"/>
      <c r="U406" s="125"/>
    </row>
    <row r="407" spans="2:21">
      <c r="B407" s="124"/>
      <c r="C407" s="125"/>
      <c r="D407" s="125"/>
      <c r="E407" s="125"/>
      <c r="F407" s="125"/>
      <c r="G407" s="125"/>
      <c r="H407" s="125"/>
      <c r="I407" s="125"/>
      <c r="J407" s="125"/>
      <c r="K407" s="134"/>
      <c r="L407" s="125"/>
      <c r="M407" s="125"/>
      <c r="N407" s="125"/>
      <c r="O407" s="125"/>
      <c r="P407" s="125"/>
      <c r="Q407" s="125"/>
      <c r="R407" s="125"/>
      <c r="S407" s="125"/>
      <c r="T407" s="125"/>
      <c r="U407" s="125"/>
    </row>
    <row r="408" spans="2:21">
      <c r="B408" s="124"/>
      <c r="C408" s="125"/>
      <c r="D408" s="125"/>
      <c r="E408" s="125"/>
      <c r="F408" s="125"/>
      <c r="G408" s="125"/>
      <c r="H408" s="125"/>
      <c r="I408" s="125"/>
      <c r="J408" s="125"/>
      <c r="K408" s="134"/>
      <c r="L408" s="125"/>
      <c r="M408" s="125"/>
      <c r="N408" s="125"/>
      <c r="O408" s="125"/>
      <c r="P408" s="125"/>
      <c r="Q408" s="125"/>
      <c r="R408" s="125"/>
      <c r="S408" s="125"/>
      <c r="T408" s="125"/>
      <c r="U408" s="125"/>
    </row>
    <row r="409" spans="2:21">
      <c r="B409" s="124"/>
      <c r="C409" s="125"/>
      <c r="D409" s="125"/>
      <c r="E409" s="125"/>
      <c r="F409" s="125"/>
      <c r="G409" s="125"/>
      <c r="H409" s="125"/>
      <c r="I409" s="125"/>
      <c r="J409" s="125"/>
      <c r="K409" s="134"/>
      <c r="L409" s="125"/>
      <c r="M409" s="125"/>
      <c r="N409" s="125"/>
      <c r="O409" s="125"/>
      <c r="P409" s="125"/>
      <c r="Q409" s="125"/>
      <c r="R409" s="125"/>
      <c r="S409" s="125"/>
      <c r="T409" s="125"/>
      <c r="U409" s="125"/>
    </row>
    <row r="410" spans="2:21">
      <c r="B410" s="124"/>
      <c r="C410" s="125"/>
      <c r="D410" s="125"/>
      <c r="E410" s="125"/>
      <c r="F410" s="125"/>
      <c r="G410" s="125"/>
      <c r="H410" s="125"/>
      <c r="I410" s="125"/>
      <c r="J410" s="125"/>
      <c r="K410" s="134"/>
      <c r="L410" s="125"/>
      <c r="M410" s="125"/>
      <c r="N410" s="125"/>
      <c r="O410" s="125"/>
      <c r="P410" s="125"/>
      <c r="Q410" s="125"/>
      <c r="R410" s="125"/>
      <c r="S410" s="125"/>
      <c r="T410" s="125"/>
      <c r="U410" s="125"/>
    </row>
    <row r="411" spans="2:21">
      <c r="B411" s="124"/>
      <c r="C411" s="125"/>
      <c r="D411" s="125"/>
      <c r="E411" s="125"/>
      <c r="F411" s="125"/>
      <c r="G411" s="125"/>
      <c r="H411" s="125"/>
      <c r="I411" s="125"/>
      <c r="J411" s="125"/>
      <c r="K411" s="134"/>
      <c r="L411" s="125"/>
      <c r="M411" s="125"/>
      <c r="N411" s="125"/>
      <c r="O411" s="125"/>
      <c r="P411" s="125"/>
      <c r="Q411" s="125"/>
      <c r="R411" s="125"/>
      <c r="S411" s="125"/>
      <c r="T411" s="125"/>
      <c r="U411" s="125"/>
    </row>
    <row r="412" spans="2:21">
      <c r="B412" s="124"/>
      <c r="C412" s="125"/>
      <c r="D412" s="125"/>
      <c r="E412" s="125"/>
      <c r="F412" s="125"/>
      <c r="G412" s="125"/>
      <c r="H412" s="125"/>
      <c r="I412" s="125"/>
      <c r="J412" s="125"/>
      <c r="K412" s="134"/>
      <c r="L412" s="125"/>
      <c r="M412" s="125"/>
      <c r="N412" s="125"/>
      <c r="O412" s="125"/>
      <c r="P412" s="125"/>
      <c r="Q412" s="125"/>
      <c r="R412" s="125"/>
      <c r="S412" s="125"/>
      <c r="T412" s="125"/>
      <c r="U412" s="125"/>
    </row>
    <row r="413" spans="2:21">
      <c r="B413" s="124"/>
      <c r="C413" s="125"/>
      <c r="D413" s="125"/>
      <c r="E413" s="125"/>
      <c r="F413" s="125"/>
      <c r="G413" s="125"/>
      <c r="H413" s="125"/>
      <c r="I413" s="125"/>
      <c r="J413" s="125"/>
      <c r="K413" s="134"/>
      <c r="L413" s="125"/>
      <c r="M413" s="125"/>
      <c r="N413" s="125"/>
      <c r="O413" s="125"/>
      <c r="P413" s="125"/>
      <c r="Q413" s="125"/>
      <c r="R413" s="125"/>
      <c r="S413" s="125"/>
      <c r="T413" s="125"/>
      <c r="U413" s="125"/>
    </row>
    <row r="414" spans="2:21">
      <c r="B414" s="124"/>
      <c r="C414" s="125"/>
      <c r="D414" s="125"/>
      <c r="E414" s="125"/>
      <c r="F414" s="125"/>
      <c r="G414" s="125"/>
      <c r="H414" s="125"/>
      <c r="I414" s="125"/>
      <c r="J414" s="125"/>
      <c r="K414" s="134"/>
      <c r="L414" s="125"/>
      <c r="M414" s="125"/>
      <c r="N414" s="125"/>
      <c r="O414" s="125"/>
      <c r="P414" s="125"/>
      <c r="Q414" s="125"/>
      <c r="R414" s="125"/>
      <c r="S414" s="125"/>
      <c r="T414" s="125"/>
      <c r="U414" s="125"/>
    </row>
    <row r="415" spans="2:21">
      <c r="B415" s="124"/>
      <c r="C415" s="125"/>
      <c r="D415" s="125"/>
      <c r="E415" s="125"/>
      <c r="F415" s="125"/>
      <c r="G415" s="125"/>
      <c r="H415" s="125"/>
      <c r="I415" s="125"/>
      <c r="J415" s="125"/>
      <c r="K415" s="134"/>
      <c r="L415" s="125"/>
      <c r="M415" s="125"/>
      <c r="N415" s="125"/>
      <c r="O415" s="125"/>
      <c r="P415" s="125"/>
      <c r="Q415" s="125"/>
      <c r="R415" s="125"/>
      <c r="S415" s="125"/>
      <c r="T415" s="125"/>
      <c r="U415" s="125"/>
    </row>
    <row r="416" spans="2:21">
      <c r="B416" s="124"/>
      <c r="C416" s="125"/>
      <c r="D416" s="125"/>
      <c r="E416" s="125"/>
      <c r="F416" s="125"/>
      <c r="G416" s="125"/>
      <c r="H416" s="125"/>
      <c r="I416" s="125"/>
      <c r="J416" s="125"/>
      <c r="K416" s="134"/>
      <c r="L416" s="125"/>
      <c r="M416" s="125"/>
      <c r="N416" s="125"/>
      <c r="O416" s="125"/>
      <c r="P416" s="125"/>
      <c r="Q416" s="125"/>
      <c r="R416" s="125"/>
      <c r="S416" s="125"/>
      <c r="T416" s="125"/>
      <c r="U416" s="125"/>
    </row>
    <row r="417" spans="2:21">
      <c r="B417" s="124"/>
      <c r="C417" s="125"/>
      <c r="D417" s="125"/>
      <c r="E417" s="125"/>
      <c r="F417" s="125"/>
      <c r="G417" s="125"/>
      <c r="H417" s="125"/>
      <c r="I417" s="125"/>
      <c r="J417" s="125"/>
      <c r="K417" s="134"/>
      <c r="L417" s="125"/>
      <c r="M417" s="125"/>
      <c r="N417" s="125"/>
      <c r="O417" s="125"/>
      <c r="P417" s="125"/>
      <c r="Q417" s="125"/>
      <c r="R417" s="125"/>
      <c r="S417" s="125"/>
      <c r="T417" s="125"/>
      <c r="U417" s="125"/>
    </row>
    <row r="418" spans="2:21">
      <c r="B418" s="124"/>
      <c r="C418" s="125"/>
      <c r="D418" s="125"/>
      <c r="E418" s="125"/>
      <c r="F418" s="125"/>
      <c r="G418" s="125"/>
      <c r="H418" s="125"/>
      <c r="I418" s="125"/>
      <c r="J418" s="125"/>
      <c r="K418" s="134"/>
      <c r="L418" s="125"/>
      <c r="M418" s="125"/>
      <c r="N418" s="125"/>
      <c r="O418" s="125"/>
      <c r="P418" s="125"/>
      <c r="Q418" s="125"/>
      <c r="R418" s="125"/>
      <c r="S418" s="125"/>
      <c r="T418" s="125"/>
      <c r="U418" s="125"/>
    </row>
    <row r="419" spans="2:21">
      <c r="B419" s="124"/>
      <c r="C419" s="125"/>
      <c r="D419" s="125"/>
      <c r="E419" s="125"/>
      <c r="F419" s="125"/>
      <c r="G419" s="125"/>
      <c r="H419" s="125"/>
      <c r="I419" s="125"/>
      <c r="J419" s="125"/>
      <c r="K419" s="134"/>
      <c r="L419" s="125"/>
      <c r="M419" s="125"/>
      <c r="N419" s="125"/>
      <c r="O419" s="125"/>
      <c r="P419" s="125"/>
      <c r="Q419" s="125"/>
      <c r="R419" s="125"/>
      <c r="S419" s="125"/>
      <c r="T419" s="125"/>
      <c r="U419" s="125"/>
    </row>
    <row r="420" spans="2:21">
      <c r="B420" s="124"/>
      <c r="C420" s="125"/>
      <c r="D420" s="125"/>
      <c r="E420" s="125"/>
      <c r="F420" s="125"/>
      <c r="G420" s="125"/>
      <c r="H420" s="125"/>
      <c r="I420" s="125"/>
      <c r="J420" s="125"/>
      <c r="K420" s="134"/>
      <c r="L420" s="125"/>
      <c r="M420" s="125"/>
      <c r="N420" s="125"/>
      <c r="O420" s="125"/>
      <c r="P420" s="125"/>
      <c r="Q420" s="125"/>
      <c r="R420" s="125"/>
      <c r="S420" s="125"/>
      <c r="T420" s="125"/>
      <c r="U420" s="125"/>
    </row>
    <row r="421" spans="2:21">
      <c r="B421" s="124"/>
      <c r="C421" s="125"/>
      <c r="D421" s="125"/>
      <c r="E421" s="125"/>
      <c r="F421" s="125"/>
      <c r="G421" s="125"/>
      <c r="H421" s="125"/>
      <c r="I421" s="125"/>
      <c r="J421" s="125"/>
      <c r="K421" s="134"/>
      <c r="L421" s="125"/>
      <c r="M421" s="125"/>
      <c r="N421" s="125"/>
      <c r="O421" s="125"/>
      <c r="P421" s="125"/>
      <c r="Q421" s="125"/>
      <c r="R421" s="125"/>
      <c r="S421" s="125"/>
      <c r="T421" s="125"/>
      <c r="U421" s="125"/>
    </row>
    <row r="422" spans="2:21">
      <c r="B422" s="124"/>
      <c r="C422" s="125"/>
      <c r="D422" s="125"/>
      <c r="E422" s="125"/>
      <c r="F422" s="125"/>
      <c r="G422" s="125"/>
      <c r="H422" s="125"/>
      <c r="I422" s="125"/>
      <c r="J422" s="125"/>
      <c r="K422" s="134"/>
      <c r="L422" s="125"/>
      <c r="M422" s="125"/>
      <c r="N422" s="125"/>
      <c r="O422" s="125"/>
      <c r="P422" s="125"/>
      <c r="Q422" s="125"/>
      <c r="R422" s="125"/>
      <c r="S422" s="125"/>
      <c r="T422" s="125"/>
      <c r="U422" s="125"/>
    </row>
    <row r="423" spans="2:21">
      <c r="B423" s="124"/>
      <c r="C423" s="125"/>
      <c r="D423" s="125"/>
      <c r="E423" s="125"/>
      <c r="F423" s="125"/>
      <c r="G423" s="125"/>
      <c r="H423" s="125"/>
      <c r="I423" s="125"/>
      <c r="J423" s="125"/>
      <c r="K423" s="134"/>
      <c r="L423" s="125"/>
      <c r="M423" s="125"/>
      <c r="N423" s="125"/>
      <c r="O423" s="125"/>
      <c r="P423" s="125"/>
      <c r="Q423" s="125"/>
      <c r="R423" s="125"/>
      <c r="S423" s="125"/>
      <c r="T423" s="125"/>
      <c r="U423" s="125"/>
    </row>
    <row r="424" spans="2:21">
      <c r="B424" s="124"/>
      <c r="C424" s="125"/>
      <c r="D424" s="125"/>
      <c r="E424" s="125"/>
      <c r="F424" s="125"/>
      <c r="G424" s="125"/>
      <c r="H424" s="125"/>
      <c r="I424" s="125"/>
      <c r="J424" s="125"/>
      <c r="K424" s="134"/>
      <c r="L424" s="125"/>
      <c r="M424" s="125"/>
      <c r="N424" s="125"/>
      <c r="O424" s="125"/>
      <c r="P424" s="125"/>
      <c r="Q424" s="125"/>
      <c r="R424" s="125"/>
      <c r="S424" s="125"/>
      <c r="T424" s="125"/>
      <c r="U424" s="125"/>
    </row>
    <row r="425" spans="2:21">
      <c r="B425" s="124"/>
      <c r="C425" s="125"/>
      <c r="D425" s="125"/>
      <c r="E425" s="125"/>
      <c r="F425" s="125"/>
      <c r="G425" s="125"/>
      <c r="H425" s="125"/>
      <c r="I425" s="125"/>
      <c r="J425" s="125"/>
      <c r="K425" s="134"/>
      <c r="L425" s="125"/>
      <c r="M425" s="125"/>
      <c r="N425" s="125"/>
      <c r="O425" s="125"/>
      <c r="P425" s="125"/>
      <c r="Q425" s="125"/>
      <c r="R425" s="125"/>
      <c r="S425" s="125"/>
      <c r="T425" s="125"/>
      <c r="U425" s="125"/>
    </row>
    <row r="426" spans="2:21">
      <c r="B426" s="124"/>
      <c r="C426" s="125"/>
      <c r="D426" s="125"/>
      <c r="E426" s="125"/>
      <c r="F426" s="125"/>
      <c r="G426" s="125"/>
      <c r="H426" s="125"/>
      <c r="I426" s="125"/>
      <c r="J426" s="125"/>
      <c r="K426" s="134"/>
      <c r="L426" s="125"/>
      <c r="M426" s="125"/>
      <c r="N426" s="125"/>
      <c r="O426" s="125"/>
      <c r="P426" s="125"/>
      <c r="Q426" s="125"/>
      <c r="R426" s="125"/>
      <c r="S426" s="125"/>
      <c r="T426" s="125"/>
      <c r="U426" s="125"/>
    </row>
    <row r="427" spans="2:21">
      <c r="B427" s="124"/>
      <c r="C427" s="125"/>
      <c r="D427" s="125"/>
      <c r="E427" s="125"/>
      <c r="F427" s="125"/>
      <c r="G427" s="125"/>
      <c r="H427" s="125"/>
      <c r="I427" s="125"/>
      <c r="J427" s="125"/>
      <c r="K427" s="134"/>
      <c r="L427" s="125"/>
      <c r="M427" s="125"/>
      <c r="N427" s="125"/>
      <c r="O427" s="125"/>
      <c r="P427" s="125"/>
      <c r="Q427" s="125"/>
      <c r="R427" s="125"/>
      <c r="S427" s="125"/>
      <c r="T427" s="125"/>
      <c r="U427" s="125"/>
    </row>
    <row r="428" spans="2:21">
      <c r="B428" s="124"/>
      <c r="C428" s="125"/>
      <c r="D428" s="125"/>
      <c r="E428" s="125"/>
      <c r="F428" s="125"/>
      <c r="G428" s="125"/>
      <c r="H428" s="125"/>
      <c r="I428" s="125"/>
      <c r="J428" s="125"/>
      <c r="K428" s="134"/>
      <c r="L428" s="125"/>
      <c r="M428" s="125"/>
      <c r="N428" s="125"/>
      <c r="O428" s="125"/>
      <c r="P428" s="125"/>
      <c r="Q428" s="125"/>
      <c r="R428" s="125"/>
      <c r="S428" s="125"/>
      <c r="T428" s="125"/>
      <c r="U428" s="125"/>
    </row>
    <row r="429" spans="2:21">
      <c r="B429" s="124"/>
      <c r="C429" s="125"/>
      <c r="D429" s="125"/>
      <c r="E429" s="125"/>
      <c r="F429" s="125"/>
      <c r="G429" s="125"/>
      <c r="H429" s="125"/>
      <c r="I429" s="125"/>
      <c r="J429" s="125"/>
      <c r="K429" s="134"/>
      <c r="L429" s="125"/>
      <c r="M429" s="125"/>
      <c r="N429" s="125"/>
      <c r="O429" s="125"/>
      <c r="P429" s="125"/>
      <c r="Q429" s="125"/>
      <c r="R429" s="125"/>
      <c r="S429" s="125"/>
      <c r="T429" s="125"/>
      <c r="U429" s="125"/>
    </row>
    <row r="430" spans="2:21">
      <c r="B430" s="124"/>
      <c r="C430" s="125"/>
      <c r="D430" s="125"/>
      <c r="E430" s="125"/>
      <c r="F430" s="125"/>
      <c r="G430" s="125"/>
      <c r="H430" s="125"/>
      <c r="I430" s="125"/>
      <c r="J430" s="125"/>
      <c r="K430" s="134"/>
      <c r="L430" s="125"/>
      <c r="M430" s="125"/>
      <c r="N430" s="125"/>
      <c r="O430" s="125"/>
      <c r="P430" s="125"/>
      <c r="Q430" s="125"/>
      <c r="R430" s="125"/>
      <c r="S430" s="125"/>
      <c r="T430" s="125"/>
      <c r="U430" s="125"/>
    </row>
    <row r="431" spans="2:21">
      <c r="B431" s="124"/>
      <c r="C431" s="125"/>
      <c r="D431" s="125"/>
      <c r="E431" s="125"/>
      <c r="F431" s="125"/>
      <c r="G431" s="125"/>
      <c r="H431" s="125"/>
      <c r="I431" s="125"/>
      <c r="J431" s="125"/>
      <c r="K431" s="134"/>
      <c r="L431" s="125"/>
      <c r="M431" s="125"/>
      <c r="N431" s="125"/>
      <c r="O431" s="125"/>
      <c r="P431" s="125"/>
      <c r="Q431" s="125"/>
      <c r="R431" s="125"/>
      <c r="S431" s="125"/>
      <c r="T431" s="125"/>
      <c r="U431" s="125"/>
    </row>
    <row r="432" spans="2:21">
      <c r="B432" s="124"/>
      <c r="C432" s="125"/>
      <c r="D432" s="125"/>
      <c r="E432" s="125"/>
      <c r="F432" s="125"/>
      <c r="G432" s="125"/>
      <c r="H432" s="125"/>
      <c r="I432" s="125"/>
      <c r="J432" s="125"/>
      <c r="K432" s="134"/>
      <c r="L432" s="125"/>
      <c r="M432" s="125"/>
      <c r="N432" s="125"/>
      <c r="O432" s="125"/>
      <c r="P432" s="125"/>
      <c r="Q432" s="125"/>
      <c r="R432" s="125"/>
      <c r="S432" s="125"/>
      <c r="T432" s="125"/>
      <c r="U432" s="125"/>
    </row>
    <row r="433" spans="2:21">
      <c r="B433" s="124"/>
      <c r="C433" s="125"/>
      <c r="D433" s="125"/>
      <c r="E433" s="125"/>
      <c r="F433" s="125"/>
      <c r="G433" s="125"/>
      <c r="H433" s="125"/>
      <c r="I433" s="125"/>
      <c r="J433" s="125"/>
      <c r="K433" s="134"/>
      <c r="L433" s="125"/>
      <c r="M433" s="125"/>
      <c r="N433" s="125"/>
      <c r="O433" s="125"/>
      <c r="P433" s="125"/>
      <c r="Q433" s="125"/>
      <c r="R433" s="125"/>
      <c r="S433" s="125"/>
      <c r="T433" s="125"/>
      <c r="U433" s="125"/>
    </row>
    <row r="434" spans="2:21">
      <c r="B434" s="124"/>
      <c r="C434" s="125"/>
      <c r="D434" s="125"/>
      <c r="E434" s="125"/>
      <c r="F434" s="125"/>
      <c r="G434" s="125"/>
      <c r="H434" s="125"/>
      <c r="I434" s="125"/>
      <c r="J434" s="125"/>
      <c r="K434" s="134"/>
      <c r="L434" s="125"/>
      <c r="M434" s="125"/>
      <c r="N434" s="125"/>
      <c r="O434" s="125"/>
      <c r="P434" s="125"/>
      <c r="Q434" s="125"/>
      <c r="R434" s="125"/>
      <c r="S434" s="125"/>
      <c r="T434" s="125"/>
      <c r="U434" s="125"/>
    </row>
    <row r="435" spans="2:21">
      <c r="B435" s="124"/>
      <c r="C435" s="125"/>
      <c r="D435" s="125"/>
      <c r="E435" s="125"/>
      <c r="F435" s="125"/>
      <c r="G435" s="125"/>
      <c r="H435" s="125"/>
      <c r="I435" s="125"/>
      <c r="J435" s="125"/>
      <c r="K435" s="134"/>
      <c r="L435" s="125"/>
      <c r="M435" s="125"/>
      <c r="N435" s="125"/>
      <c r="O435" s="125"/>
      <c r="P435" s="125"/>
      <c r="Q435" s="125"/>
      <c r="R435" s="125"/>
      <c r="S435" s="125"/>
      <c r="T435" s="125"/>
      <c r="U435" s="125"/>
    </row>
    <row r="436" spans="2:21">
      <c r="B436" s="124"/>
      <c r="C436" s="125"/>
      <c r="D436" s="125"/>
      <c r="E436" s="125"/>
      <c r="F436" s="125"/>
      <c r="G436" s="125"/>
      <c r="H436" s="125"/>
      <c r="I436" s="125"/>
      <c r="J436" s="125"/>
      <c r="K436" s="134"/>
      <c r="L436" s="125"/>
      <c r="M436" s="125"/>
      <c r="N436" s="125"/>
      <c r="O436" s="125"/>
      <c r="P436" s="125"/>
      <c r="Q436" s="125"/>
      <c r="R436" s="125"/>
      <c r="S436" s="125"/>
      <c r="T436" s="125"/>
      <c r="U436" s="125"/>
    </row>
    <row r="437" spans="2:21">
      <c r="B437" s="124"/>
      <c r="C437" s="125"/>
      <c r="D437" s="125"/>
      <c r="E437" s="125"/>
      <c r="F437" s="125"/>
      <c r="G437" s="125"/>
      <c r="H437" s="125"/>
      <c r="I437" s="125"/>
      <c r="J437" s="125"/>
      <c r="K437" s="134"/>
      <c r="L437" s="125"/>
      <c r="M437" s="125"/>
      <c r="N437" s="125"/>
      <c r="O437" s="125"/>
      <c r="P437" s="125"/>
      <c r="Q437" s="125"/>
      <c r="R437" s="125"/>
      <c r="S437" s="125"/>
      <c r="T437" s="125"/>
      <c r="U437" s="125"/>
    </row>
    <row r="438" spans="2:21">
      <c r="B438" s="124"/>
      <c r="C438" s="125"/>
      <c r="D438" s="125"/>
      <c r="E438" s="125"/>
      <c r="F438" s="125"/>
      <c r="G438" s="125"/>
      <c r="H438" s="125"/>
      <c r="I438" s="125"/>
      <c r="J438" s="125"/>
      <c r="K438" s="134"/>
      <c r="L438" s="125"/>
      <c r="M438" s="125"/>
      <c r="N438" s="125"/>
      <c r="O438" s="125"/>
      <c r="P438" s="125"/>
      <c r="Q438" s="125"/>
      <c r="R438" s="125"/>
      <c r="S438" s="125"/>
      <c r="T438" s="125"/>
      <c r="U438" s="125"/>
    </row>
    <row r="439" spans="2:21">
      <c r="B439" s="124"/>
      <c r="C439" s="125"/>
      <c r="D439" s="125"/>
      <c r="E439" s="125"/>
      <c r="F439" s="125"/>
      <c r="G439" s="125"/>
      <c r="H439" s="125"/>
      <c r="I439" s="125"/>
      <c r="J439" s="125"/>
      <c r="K439" s="134"/>
      <c r="L439" s="125"/>
      <c r="M439" s="125"/>
      <c r="N439" s="125"/>
      <c r="O439" s="125"/>
      <c r="P439" s="125"/>
      <c r="Q439" s="125"/>
      <c r="R439" s="125"/>
      <c r="S439" s="125"/>
      <c r="T439" s="125"/>
      <c r="U439" s="125"/>
    </row>
    <row r="440" spans="2:21">
      <c r="B440" s="124"/>
      <c r="C440" s="125"/>
      <c r="D440" s="125"/>
      <c r="E440" s="125"/>
      <c r="F440" s="125"/>
      <c r="G440" s="125"/>
      <c r="H440" s="125"/>
      <c r="I440" s="125"/>
      <c r="J440" s="125"/>
      <c r="K440" s="134"/>
      <c r="L440" s="125"/>
      <c r="M440" s="125"/>
      <c r="N440" s="125"/>
      <c r="O440" s="125"/>
      <c r="P440" s="125"/>
      <c r="Q440" s="125"/>
      <c r="R440" s="125"/>
      <c r="S440" s="125"/>
      <c r="T440" s="125"/>
      <c r="U440" s="125"/>
    </row>
    <row r="441" spans="2:21">
      <c r="B441" s="124"/>
      <c r="C441" s="125"/>
      <c r="D441" s="125"/>
      <c r="E441" s="125"/>
      <c r="F441" s="125"/>
      <c r="G441" s="125"/>
      <c r="H441" s="125"/>
      <c r="I441" s="125"/>
      <c r="J441" s="125"/>
      <c r="K441" s="134"/>
      <c r="L441" s="125"/>
      <c r="M441" s="125"/>
      <c r="N441" s="125"/>
      <c r="O441" s="125"/>
      <c r="P441" s="125"/>
      <c r="Q441" s="125"/>
      <c r="R441" s="125"/>
      <c r="S441" s="125"/>
      <c r="T441" s="125"/>
      <c r="U441" s="125"/>
    </row>
    <row r="442" spans="2:21">
      <c r="B442" s="124"/>
      <c r="C442" s="125"/>
      <c r="D442" s="125"/>
      <c r="E442" s="125"/>
      <c r="F442" s="125"/>
      <c r="G442" s="125"/>
      <c r="H442" s="125"/>
      <c r="I442" s="125"/>
      <c r="J442" s="125"/>
      <c r="K442" s="134"/>
      <c r="L442" s="125"/>
      <c r="M442" s="125"/>
      <c r="N442" s="125"/>
      <c r="O442" s="125"/>
      <c r="P442" s="125"/>
      <c r="Q442" s="125"/>
      <c r="R442" s="125"/>
      <c r="S442" s="125"/>
      <c r="T442" s="125"/>
      <c r="U442" s="125"/>
    </row>
    <row r="443" spans="2:21">
      <c r="B443" s="124"/>
      <c r="C443" s="125"/>
      <c r="D443" s="125"/>
      <c r="E443" s="125"/>
      <c r="F443" s="125"/>
      <c r="G443" s="125"/>
      <c r="H443" s="125"/>
      <c r="I443" s="125"/>
      <c r="J443" s="125"/>
      <c r="K443" s="134"/>
      <c r="L443" s="125"/>
      <c r="M443" s="125"/>
      <c r="N443" s="125"/>
      <c r="O443" s="125"/>
      <c r="P443" s="125"/>
      <c r="Q443" s="125"/>
      <c r="R443" s="125"/>
      <c r="S443" s="125"/>
      <c r="T443" s="125"/>
      <c r="U443" s="125"/>
    </row>
    <row r="444" spans="2:21">
      <c r="B444" s="124"/>
      <c r="C444" s="125"/>
      <c r="D444" s="125"/>
      <c r="E444" s="125"/>
      <c r="F444" s="125"/>
      <c r="G444" s="125"/>
      <c r="H444" s="125"/>
      <c r="I444" s="125"/>
      <c r="J444" s="125"/>
      <c r="K444" s="134"/>
      <c r="L444" s="125"/>
      <c r="M444" s="125"/>
      <c r="N444" s="125"/>
      <c r="O444" s="125"/>
      <c r="P444" s="125"/>
      <c r="Q444" s="125"/>
      <c r="R444" s="125"/>
      <c r="S444" s="125"/>
      <c r="T444" s="125"/>
      <c r="U444" s="125"/>
    </row>
    <row r="445" spans="2:21">
      <c r="B445" s="124"/>
      <c r="C445" s="125"/>
      <c r="D445" s="125"/>
      <c r="E445" s="125"/>
      <c r="F445" s="125"/>
      <c r="G445" s="125"/>
      <c r="H445" s="125"/>
      <c r="I445" s="125"/>
      <c r="J445" s="125"/>
      <c r="K445" s="134"/>
      <c r="L445" s="125"/>
      <c r="M445" s="125"/>
      <c r="N445" s="125"/>
      <c r="O445" s="125"/>
      <c r="P445" s="125"/>
      <c r="Q445" s="125"/>
      <c r="R445" s="125"/>
      <c r="S445" s="125"/>
      <c r="T445" s="125"/>
      <c r="U445" s="125"/>
    </row>
    <row r="446" spans="2:21">
      <c r="B446" s="124"/>
      <c r="C446" s="125"/>
      <c r="D446" s="125"/>
      <c r="E446" s="125"/>
      <c r="F446" s="125"/>
      <c r="G446" s="125"/>
      <c r="H446" s="125"/>
      <c r="I446" s="125"/>
      <c r="J446" s="125"/>
      <c r="K446" s="134"/>
      <c r="L446" s="125"/>
      <c r="M446" s="125"/>
      <c r="N446" s="125"/>
      <c r="O446" s="125"/>
      <c r="P446" s="125"/>
      <c r="Q446" s="125"/>
      <c r="R446" s="125"/>
      <c r="S446" s="125"/>
      <c r="T446" s="125"/>
      <c r="U446" s="125"/>
    </row>
    <row r="447" spans="2:21">
      <c r="B447" s="124"/>
      <c r="C447" s="125"/>
      <c r="D447" s="125"/>
      <c r="E447" s="125"/>
      <c r="F447" s="125"/>
      <c r="G447" s="125"/>
      <c r="H447" s="125"/>
      <c r="I447" s="125"/>
      <c r="J447" s="125"/>
      <c r="K447" s="134"/>
      <c r="L447" s="125"/>
      <c r="M447" s="125"/>
      <c r="N447" s="125"/>
      <c r="O447" s="125"/>
      <c r="P447" s="125"/>
      <c r="Q447" s="125"/>
      <c r="R447" s="125"/>
      <c r="S447" s="125"/>
      <c r="T447" s="125"/>
      <c r="U447" s="125"/>
    </row>
    <row r="448" spans="2:21">
      <c r="B448" s="124"/>
      <c r="C448" s="125"/>
      <c r="D448" s="125"/>
      <c r="E448" s="125"/>
      <c r="F448" s="125"/>
      <c r="G448" s="125"/>
      <c r="H448" s="125"/>
      <c r="I448" s="125"/>
      <c r="J448" s="125"/>
      <c r="K448" s="134"/>
      <c r="L448" s="125"/>
      <c r="M448" s="125"/>
      <c r="N448" s="125"/>
      <c r="O448" s="125"/>
      <c r="P448" s="125"/>
      <c r="Q448" s="125"/>
      <c r="R448" s="125"/>
      <c r="S448" s="125"/>
      <c r="T448" s="125"/>
      <c r="U448" s="125"/>
    </row>
    <row r="449" spans="2:21">
      <c r="B449" s="124"/>
      <c r="C449" s="125"/>
      <c r="D449" s="125"/>
      <c r="E449" s="125"/>
      <c r="F449" s="125"/>
      <c r="G449" s="125"/>
      <c r="H449" s="125"/>
      <c r="I449" s="125"/>
      <c r="J449" s="125"/>
      <c r="K449" s="134"/>
      <c r="L449" s="125"/>
      <c r="M449" s="125"/>
      <c r="N449" s="125"/>
      <c r="O449" s="125"/>
      <c r="P449" s="125"/>
      <c r="Q449" s="125"/>
      <c r="R449" s="125"/>
      <c r="S449" s="125"/>
      <c r="T449" s="125"/>
      <c r="U449" s="125"/>
    </row>
    <row r="450" spans="2:21">
      <c r="B450" s="124"/>
      <c r="C450" s="125"/>
      <c r="D450" s="125"/>
      <c r="E450" s="125"/>
      <c r="F450" s="125"/>
      <c r="G450" s="125"/>
      <c r="H450" s="125"/>
      <c r="I450" s="125"/>
      <c r="J450" s="125"/>
      <c r="K450" s="134"/>
      <c r="L450" s="125"/>
      <c r="M450" s="125"/>
      <c r="N450" s="125"/>
      <c r="O450" s="125"/>
      <c r="P450" s="125"/>
      <c r="Q450" s="125"/>
      <c r="R450" s="125"/>
      <c r="S450" s="125"/>
      <c r="T450" s="125"/>
      <c r="U450" s="125"/>
    </row>
    <row r="451" spans="2:21">
      <c r="B451" s="124"/>
      <c r="C451" s="125"/>
      <c r="D451" s="125"/>
      <c r="E451" s="125"/>
      <c r="F451" s="125"/>
      <c r="G451" s="125"/>
      <c r="H451" s="125"/>
      <c r="I451" s="125"/>
      <c r="J451" s="125"/>
      <c r="K451" s="134"/>
      <c r="L451" s="125"/>
      <c r="M451" s="125"/>
      <c r="N451" s="125"/>
      <c r="O451" s="125"/>
      <c r="P451" s="125"/>
      <c r="Q451" s="125"/>
      <c r="R451" s="125"/>
      <c r="S451" s="125"/>
      <c r="T451" s="125"/>
      <c r="U451" s="125"/>
    </row>
    <row r="452" spans="2:21">
      <c r="B452" s="124"/>
      <c r="C452" s="125"/>
      <c r="D452" s="125"/>
      <c r="E452" s="125"/>
      <c r="F452" s="125"/>
      <c r="G452" s="125"/>
      <c r="H452" s="125"/>
      <c r="I452" s="125"/>
      <c r="J452" s="125"/>
      <c r="K452" s="134"/>
      <c r="L452" s="125"/>
      <c r="M452" s="125"/>
      <c r="N452" s="125"/>
      <c r="O452" s="125"/>
      <c r="P452" s="125"/>
      <c r="Q452" s="125"/>
      <c r="R452" s="125"/>
      <c r="S452" s="125"/>
      <c r="T452" s="125"/>
      <c r="U452" s="125"/>
    </row>
    <row r="453" spans="2:21">
      <c r="B453" s="124"/>
      <c r="C453" s="125"/>
      <c r="D453" s="125"/>
      <c r="E453" s="125"/>
      <c r="F453" s="125"/>
      <c r="G453" s="125"/>
      <c r="H453" s="125"/>
      <c r="I453" s="125"/>
      <c r="J453" s="125"/>
      <c r="K453" s="134"/>
      <c r="L453" s="125"/>
      <c r="M453" s="125"/>
      <c r="N453" s="125"/>
      <c r="O453" s="125"/>
      <c r="P453" s="125"/>
      <c r="Q453" s="125"/>
      <c r="R453" s="125"/>
      <c r="S453" s="125"/>
      <c r="T453" s="125"/>
      <c r="U453" s="125"/>
    </row>
    <row r="454" spans="2:21">
      <c r="B454" s="124"/>
      <c r="C454" s="125"/>
      <c r="D454" s="125"/>
      <c r="E454" s="125"/>
      <c r="F454" s="125"/>
      <c r="G454" s="125"/>
      <c r="H454" s="125"/>
      <c r="I454" s="125"/>
      <c r="J454" s="125"/>
      <c r="K454" s="134"/>
      <c r="L454" s="125"/>
      <c r="M454" s="125"/>
      <c r="N454" s="125"/>
      <c r="O454" s="125"/>
      <c r="P454" s="125"/>
      <c r="Q454" s="125"/>
      <c r="R454" s="125"/>
      <c r="S454" s="125"/>
      <c r="T454" s="125"/>
      <c r="U454" s="125"/>
    </row>
    <row r="455" spans="2:21">
      <c r="B455" s="124"/>
      <c r="C455" s="125"/>
      <c r="D455" s="125"/>
      <c r="E455" s="125"/>
      <c r="F455" s="125"/>
      <c r="G455" s="125"/>
      <c r="H455" s="125"/>
      <c r="I455" s="125"/>
      <c r="J455" s="125"/>
      <c r="K455" s="134"/>
      <c r="L455" s="125"/>
      <c r="M455" s="125"/>
      <c r="N455" s="125"/>
      <c r="O455" s="125"/>
      <c r="P455" s="125"/>
      <c r="Q455" s="125"/>
      <c r="R455" s="125"/>
      <c r="S455" s="125"/>
      <c r="T455" s="125"/>
      <c r="U455" s="125"/>
    </row>
    <row r="456" spans="2:21">
      <c r="B456" s="124"/>
      <c r="C456" s="125"/>
      <c r="D456" s="125"/>
      <c r="E456" s="125"/>
      <c r="F456" s="125"/>
      <c r="G456" s="125"/>
      <c r="H456" s="125"/>
      <c r="I456" s="125"/>
      <c r="J456" s="125"/>
      <c r="K456" s="134"/>
      <c r="L456" s="125"/>
      <c r="M456" s="125"/>
      <c r="N456" s="125"/>
      <c r="O456" s="125"/>
      <c r="P456" s="125"/>
      <c r="Q456" s="125"/>
      <c r="R456" s="125"/>
      <c r="S456" s="125"/>
      <c r="T456" s="125"/>
      <c r="U456" s="125"/>
    </row>
    <row r="457" spans="2:21">
      <c r="B457" s="124"/>
      <c r="C457" s="125"/>
      <c r="D457" s="125"/>
      <c r="E457" s="125"/>
      <c r="F457" s="125"/>
      <c r="G457" s="125"/>
      <c r="H457" s="125"/>
      <c r="I457" s="125"/>
      <c r="J457" s="125"/>
      <c r="K457" s="134"/>
      <c r="L457" s="125"/>
      <c r="M457" s="125"/>
      <c r="N457" s="125"/>
      <c r="O457" s="125"/>
      <c r="P457" s="125"/>
      <c r="Q457" s="125"/>
      <c r="R457" s="125"/>
      <c r="S457" s="125"/>
      <c r="T457" s="125"/>
      <c r="U457" s="125"/>
    </row>
    <row r="458" spans="2:21">
      <c r="B458" s="124"/>
      <c r="C458" s="125"/>
      <c r="D458" s="125"/>
      <c r="E458" s="125"/>
      <c r="F458" s="125"/>
      <c r="G458" s="125"/>
      <c r="H458" s="125"/>
      <c r="I458" s="125"/>
      <c r="J458" s="125"/>
      <c r="K458" s="134"/>
      <c r="L458" s="125"/>
      <c r="M458" s="125"/>
      <c r="N458" s="125"/>
      <c r="O458" s="125"/>
      <c r="P458" s="125"/>
      <c r="Q458" s="125"/>
      <c r="R458" s="125"/>
      <c r="S458" s="125"/>
      <c r="T458" s="125"/>
      <c r="U458" s="125"/>
    </row>
    <row r="459" spans="2:21">
      <c r="B459" s="124"/>
      <c r="C459" s="125"/>
      <c r="D459" s="125"/>
      <c r="E459" s="125"/>
      <c r="F459" s="125"/>
      <c r="G459" s="125"/>
      <c r="H459" s="125"/>
      <c r="I459" s="125"/>
      <c r="J459" s="125"/>
      <c r="K459" s="134"/>
      <c r="L459" s="125"/>
      <c r="M459" s="125"/>
      <c r="N459" s="125"/>
      <c r="O459" s="125"/>
      <c r="P459" s="125"/>
      <c r="Q459" s="125"/>
      <c r="R459" s="125"/>
      <c r="S459" s="125"/>
      <c r="T459" s="125"/>
      <c r="U459" s="125"/>
    </row>
    <row r="460" spans="2:21">
      <c r="B460" s="124"/>
      <c r="C460" s="125"/>
      <c r="D460" s="125"/>
      <c r="E460" s="125"/>
      <c r="F460" s="125"/>
      <c r="G460" s="125"/>
      <c r="H460" s="125"/>
      <c r="I460" s="125"/>
      <c r="J460" s="125"/>
      <c r="K460" s="134"/>
      <c r="L460" s="125"/>
      <c r="M460" s="125"/>
      <c r="N460" s="125"/>
      <c r="O460" s="125"/>
      <c r="P460" s="125"/>
      <c r="Q460" s="125"/>
      <c r="R460" s="125"/>
      <c r="S460" s="125"/>
      <c r="T460" s="125"/>
      <c r="U460" s="125"/>
    </row>
    <row r="461" spans="2:21">
      <c r="B461" s="124"/>
      <c r="C461" s="125"/>
      <c r="D461" s="125"/>
      <c r="E461" s="125"/>
      <c r="F461" s="125"/>
      <c r="G461" s="125"/>
      <c r="H461" s="125"/>
      <c r="I461" s="125"/>
      <c r="J461" s="125"/>
      <c r="K461" s="134"/>
      <c r="L461" s="125"/>
      <c r="M461" s="125"/>
      <c r="N461" s="125"/>
      <c r="O461" s="125"/>
      <c r="P461" s="125"/>
      <c r="Q461" s="125"/>
      <c r="R461" s="125"/>
      <c r="S461" s="125"/>
      <c r="T461" s="125"/>
      <c r="U461" s="125"/>
    </row>
    <row r="462" spans="2:21">
      <c r="B462" s="124"/>
      <c r="C462" s="125"/>
      <c r="D462" s="125"/>
      <c r="E462" s="125"/>
      <c r="F462" s="125"/>
      <c r="G462" s="125"/>
      <c r="H462" s="125"/>
      <c r="I462" s="125"/>
      <c r="J462" s="125"/>
      <c r="K462" s="134"/>
      <c r="L462" s="125"/>
      <c r="M462" s="125"/>
      <c r="N462" s="125"/>
      <c r="O462" s="125"/>
      <c r="P462" s="125"/>
      <c r="Q462" s="125"/>
      <c r="R462" s="125"/>
      <c r="S462" s="125"/>
      <c r="T462" s="125"/>
      <c r="U462" s="125"/>
    </row>
    <row r="463" spans="2:21">
      <c r="B463" s="124"/>
      <c r="C463" s="125"/>
      <c r="D463" s="125"/>
      <c r="E463" s="125"/>
      <c r="F463" s="125"/>
      <c r="G463" s="125"/>
      <c r="H463" s="125"/>
      <c r="I463" s="125"/>
      <c r="J463" s="125"/>
      <c r="K463" s="134"/>
      <c r="L463" s="125"/>
      <c r="M463" s="125"/>
      <c r="N463" s="125"/>
      <c r="O463" s="125"/>
      <c r="P463" s="125"/>
      <c r="Q463" s="125"/>
      <c r="R463" s="125"/>
      <c r="S463" s="125"/>
      <c r="T463" s="125"/>
      <c r="U463" s="125"/>
    </row>
    <row r="464" spans="2:21">
      <c r="B464" s="124"/>
      <c r="C464" s="125"/>
      <c r="D464" s="125"/>
      <c r="E464" s="125"/>
      <c r="F464" s="125"/>
      <c r="G464" s="125"/>
      <c r="H464" s="125"/>
      <c r="I464" s="125"/>
      <c r="J464" s="125"/>
      <c r="K464" s="134"/>
      <c r="L464" s="125"/>
      <c r="M464" s="125"/>
      <c r="N464" s="125"/>
      <c r="O464" s="125"/>
      <c r="P464" s="125"/>
      <c r="Q464" s="125"/>
      <c r="R464" s="125"/>
      <c r="S464" s="125"/>
      <c r="T464" s="125"/>
      <c r="U464" s="125"/>
    </row>
    <row r="465" spans="2:21">
      <c r="B465" s="124"/>
      <c r="C465" s="125"/>
      <c r="D465" s="125"/>
      <c r="E465" s="125"/>
      <c r="F465" s="125"/>
      <c r="G465" s="125"/>
      <c r="H465" s="125"/>
      <c r="I465" s="125"/>
      <c r="J465" s="125"/>
      <c r="K465" s="134"/>
      <c r="L465" s="125"/>
      <c r="M465" s="125"/>
      <c r="N465" s="125"/>
      <c r="O465" s="125"/>
      <c r="P465" s="125"/>
      <c r="Q465" s="125"/>
      <c r="R465" s="125"/>
      <c r="S465" s="125"/>
      <c r="T465" s="125"/>
      <c r="U465" s="125"/>
    </row>
    <row r="466" spans="2:21">
      <c r="B466" s="124"/>
      <c r="C466" s="125"/>
      <c r="D466" s="125"/>
      <c r="E466" s="125"/>
      <c r="F466" s="125"/>
      <c r="G466" s="125"/>
      <c r="H466" s="125"/>
      <c r="I466" s="125"/>
      <c r="J466" s="125"/>
      <c r="K466" s="134"/>
      <c r="L466" s="125"/>
      <c r="M466" s="125"/>
      <c r="N466" s="125"/>
      <c r="O466" s="125"/>
      <c r="P466" s="125"/>
      <c r="Q466" s="125"/>
      <c r="R466" s="125"/>
      <c r="S466" s="125"/>
      <c r="T466" s="125"/>
      <c r="U466" s="125"/>
    </row>
    <row r="467" spans="2:21">
      <c r="B467" s="124"/>
      <c r="C467" s="125"/>
      <c r="D467" s="125"/>
      <c r="E467" s="125"/>
      <c r="F467" s="125"/>
      <c r="G467" s="125"/>
      <c r="H467" s="125"/>
      <c r="I467" s="125"/>
      <c r="J467" s="125"/>
      <c r="K467" s="134"/>
      <c r="L467" s="125"/>
      <c r="M467" s="125"/>
      <c r="N467" s="125"/>
      <c r="O467" s="125"/>
      <c r="P467" s="125"/>
      <c r="Q467" s="125"/>
      <c r="R467" s="125"/>
      <c r="S467" s="125"/>
      <c r="T467" s="125"/>
      <c r="U467" s="125"/>
    </row>
    <row r="468" spans="2:21">
      <c r="B468" s="124"/>
      <c r="C468" s="125"/>
      <c r="D468" s="125"/>
      <c r="E468" s="125"/>
      <c r="F468" s="125"/>
      <c r="G468" s="125"/>
      <c r="H468" s="125"/>
      <c r="I468" s="125"/>
      <c r="J468" s="125"/>
      <c r="K468" s="134"/>
      <c r="L468" s="125"/>
      <c r="M468" s="125"/>
      <c r="N468" s="125"/>
      <c r="O468" s="125"/>
      <c r="P468" s="125"/>
      <c r="Q468" s="125"/>
      <c r="R468" s="125"/>
      <c r="S468" s="125"/>
      <c r="T468" s="125"/>
      <c r="U468" s="125"/>
    </row>
    <row r="469" spans="2:21">
      <c r="B469" s="124"/>
      <c r="C469" s="125"/>
      <c r="D469" s="125"/>
      <c r="E469" s="125"/>
      <c r="F469" s="125"/>
      <c r="G469" s="125"/>
      <c r="H469" s="125"/>
      <c r="I469" s="125"/>
      <c r="J469" s="125"/>
      <c r="K469" s="134"/>
      <c r="L469" s="125"/>
      <c r="M469" s="125"/>
      <c r="N469" s="125"/>
      <c r="O469" s="125"/>
      <c r="P469" s="125"/>
      <c r="Q469" s="125"/>
      <c r="R469" s="125"/>
      <c r="S469" s="125"/>
      <c r="T469" s="125"/>
      <c r="U469" s="125"/>
    </row>
    <row r="470" spans="2:21">
      <c r="B470" s="124"/>
      <c r="C470" s="125"/>
      <c r="D470" s="125"/>
      <c r="E470" s="125"/>
      <c r="F470" s="125"/>
      <c r="G470" s="125"/>
      <c r="H470" s="125"/>
      <c r="I470" s="125"/>
      <c r="J470" s="125"/>
      <c r="K470" s="134"/>
      <c r="L470" s="125"/>
      <c r="M470" s="125"/>
      <c r="N470" s="125"/>
      <c r="O470" s="125"/>
      <c r="P470" s="125"/>
      <c r="Q470" s="125"/>
      <c r="R470" s="125"/>
      <c r="S470" s="125"/>
      <c r="T470" s="125"/>
      <c r="U470" s="125"/>
    </row>
    <row r="471" spans="2:21">
      <c r="B471" s="124"/>
      <c r="C471" s="125"/>
      <c r="D471" s="125"/>
      <c r="E471" s="125"/>
      <c r="F471" s="125"/>
      <c r="G471" s="125"/>
      <c r="H471" s="125"/>
      <c r="I471" s="125"/>
      <c r="J471" s="125"/>
      <c r="K471" s="134"/>
      <c r="L471" s="125"/>
      <c r="M471" s="125"/>
      <c r="N471" s="125"/>
      <c r="O471" s="125"/>
      <c r="P471" s="125"/>
      <c r="Q471" s="125"/>
      <c r="R471" s="125"/>
      <c r="S471" s="125"/>
      <c r="T471" s="125"/>
      <c r="U471" s="125"/>
    </row>
    <row r="472" spans="2:21">
      <c r="B472" s="124"/>
      <c r="C472" s="125"/>
      <c r="D472" s="125"/>
      <c r="E472" s="125"/>
      <c r="F472" s="125"/>
      <c r="G472" s="125"/>
      <c r="H472" s="125"/>
      <c r="I472" s="125"/>
      <c r="J472" s="125"/>
      <c r="K472" s="134"/>
      <c r="L472" s="125"/>
      <c r="M472" s="125"/>
      <c r="N472" s="125"/>
      <c r="O472" s="125"/>
      <c r="P472" s="125"/>
      <c r="Q472" s="125"/>
      <c r="R472" s="125"/>
      <c r="S472" s="125"/>
      <c r="T472" s="125"/>
      <c r="U472" s="125"/>
    </row>
    <row r="473" spans="2:21">
      <c r="B473" s="124"/>
      <c r="C473" s="125"/>
      <c r="D473" s="125"/>
      <c r="E473" s="125"/>
      <c r="F473" s="125"/>
      <c r="G473" s="125"/>
      <c r="H473" s="125"/>
      <c r="I473" s="125"/>
      <c r="J473" s="125"/>
      <c r="K473" s="134"/>
      <c r="L473" s="125"/>
      <c r="M473" s="125"/>
      <c r="N473" s="125"/>
      <c r="O473" s="125"/>
      <c r="P473" s="125"/>
      <c r="Q473" s="125"/>
      <c r="R473" s="125"/>
      <c r="S473" s="125"/>
      <c r="T473" s="125"/>
      <c r="U473" s="125"/>
    </row>
    <row r="474" spans="2:21">
      <c r="B474" s="124"/>
      <c r="C474" s="125"/>
      <c r="D474" s="125"/>
      <c r="E474" s="125"/>
      <c r="F474" s="125"/>
      <c r="G474" s="125"/>
      <c r="H474" s="125"/>
      <c r="I474" s="125"/>
      <c r="J474" s="125"/>
      <c r="K474" s="134"/>
      <c r="L474" s="125"/>
      <c r="M474" s="125"/>
      <c r="N474" s="125"/>
      <c r="O474" s="125"/>
      <c r="P474" s="125"/>
      <c r="Q474" s="125"/>
      <c r="R474" s="125"/>
      <c r="S474" s="125"/>
      <c r="T474" s="125"/>
      <c r="U474" s="125"/>
    </row>
    <row r="475" spans="2:21">
      <c r="B475" s="124"/>
      <c r="C475" s="125"/>
      <c r="D475" s="125"/>
      <c r="E475" s="125"/>
      <c r="F475" s="125"/>
      <c r="G475" s="125"/>
      <c r="H475" s="125"/>
      <c r="I475" s="125"/>
      <c r="J475" s="125"/>
      <c r="K475" s="134"/>
      <c r="L475" s="125"/>
      <c r="M475" s="125"/>
      <c r="N475" s="125"/>
      <c r="O475" s="125"/>
      <c r="P475" s="125"/>
      <c r="Q475" s="125"/>
      <c r="R475" s="125"/>
      <c r="S475" s="125"/>
      <c r="T475" s="125"/>
      <c r="U475" s="125"/>
    </row>
    <row r="476" spans="2:21">
      <c r="B476" s="124"/>
      <c r="C476" s="125"/>
      <c r="D476" s="125"/>
      <c r="E476" s="125"/>
      <c r="F476" s="125"/>
      <c r="G476" s="125"/>
      <c r="H476" s="125"/>
      <c r="I476" s="125"/>
      <c r="J476" s="125"/>
      <c r="K476" s="134"/>
      <c r="L476" s="125"/>
      <c r="M476" s="125"/>
      <c r="N476" s="125"/>
      <c r="O476" s="125"/>
      <c r="P476" s="125"/>
      <c r="Q476" s="125"/>
      <c r="R476" s="125"/>
      <c r="S476" s="125"/>
      <c r="T476" s="125"/>
      <c r="U476" s="125"/>
    </row>
    <row r="477" spans="2:21">
      <c r="B477" s="124"/>
      <c r="C477" s="125"/>
      <c r="D477" s="125"/>
      <c r="E477" s="125"/>
      <c r="F477" s="125"/>
      <c r="G477" s="125"/>
      <c r="H477" s="125"/>
      <c r="I477" s="125"/>
      <c r="J477" s="125"/>
      <c r="K477" s="134"/>
      <c r="L477" s="125"/>
      <c r="M477" s="125"/>
      <c r="N477" s="125"/>
      <c r="O477" s="125"/>
      <c r="P477" s="125"/>
      <c r="Q477" s="125"/>
      <c r="R477" s="125"/>
      <c r="S477" s="125"/>
      <c r="T477" s="125"/>
      <c r="U477" s="125"/>
    </row>
    <row r="478" spans="2:21">
      <c r="B478" s="124"/>
      <c r="C478" s="125"/>
      <c r="D478" s="125"/>
      <c r="E478" s="125"/>
      <c r="F478" s="125"/>
      <c r="G478" s="125"/>
      <c r="H478" s="125"/>
      <c r="I478" s="125"/>
      <c r="J478" s="125"/>
      <c r="K478" s="134"/>
      <c r="L478" s="125"/>
      <c r="M478" s="125"/>
      <c r="N478" s="125"/>
      <c r="O478" s="125"/>
      <c r="P478" s="125"/>
      <c r="Q478" s="125"/>
      <c r="R478" s="125"/>
      <c r="S478" s="125"/>
      <c r="T478" s="125"/>
      <c r="U478" s="125"/>
    </row>
    <row r="479" spans="2:21">
      <c r="B479" s="124"/>
      <c r="C479" s="125"/>
      <c r="D479" s="125"/>
      <c r="E479" s="125"/>
      <c r="F479" s="125"/>
      <c r="G479" s="125"/>
      <c r="H479" s="125"/>
      <c r="I479" s="125"/>
      <c r="J479" s="125"/>
      <c r="K479" s="134"/>
      <c r="L479" s="125"/>
      <c r="M479" s="125"/>
      <c r="N479" s="125"/>
      <c r="O479" s="125"/>
      <c r="P479" s="125"/>
      <c r="Q479" s="125"/>
      <c r="R479" s="125"/>
      <c r="S479" s="125"/>
      <c r="T479" s="125"/>
      <c r="U479" s="125"/>
    </row>
    <row r="480" spans="2:21">
      <c r="B480" s="124"/>
      <c r="C480" s="125"/>
      <c r="D480" s="125"/>
      <c r="E480" s="125"/>
      <c r="F480" s="125"/>
      <c r="G480" s="125"/>
      <c r="H480" s="125"/>
      <c r="I480" s="125"/>
      <c r="J480" s="125"/>
      <c r="K480" s="134"/>
      <c r="L480" s="125"/>
      <c r="M480" s="125"/>
      <c r="N480" s="125"/>
      <c r="O480" s="125"/>
      <c r="P480" s="125"/>
      <c r="Q480" s="125"/>
      <c r="R480" s="125"/>
      <c r="S480" s="125"/>
      <c r="T480" s="125"/>
      <c r="U480" s="125"/>
    </row>
    <row r="481" spans="2:21">
      <c r="B481" s="124"/>
      <c r="C481" s="125"/>
      <c r="D481" s="125"/>
      <c r="E481" s="125"/>
      <c r="F481" s="125"/>
      <c r="G481" s="125"/>
      <c r="H481" s="125"/>
      <c r="I481" s="125"/>
      <c r="J481" s="125"/>
      <c r="K481" s="134"/>
      <c r="L481" s="125"/>
      <c r="M481" s="125"/>
      <c r="N481" s="125"/>
      <c r="O481" s="125"/>
      <c r="P481" s="125"/>
      <c r="Q481" s="125"/>
      <c r="R481" s="125"/>
      <c r="S481" s="125"/>
      <c r="T481" s="125"/>
      <c r="U481" s="125"/>
    </row>
    <row r="482" spans="2:21">
      <c r="B482" s="124"/>
      <c r="C482" s="125"/>
      <c r="D482" s="125"/>
      <c r="E482" s="125"/>
      <c r="F482" s="125"/>
      <c r="G482" s="125"/>
      <c r="H482" s="125"/>
      <c r="I482" s="125"/>
      <c r="J482" s="125"/>
      <c r="K482" s="134"/>
      <c r="L482" s="125"/>
      <c r="M482" s="125"/>
      <c r="N482" s="125"/>
      <c r="O482" s="125"/>
      <c r="P482" s="125"/>
      <c r="Q482" s="125"/>
      <c r="R482" s="125"/>
      <c r="S482" s="125"/>
      <c r="T482" s="125"/>
      <c r="U482" s="125"/>
    </row>
    <row r="483" spans="2:21">
      <c r="B483" s="124"/>
      <c r="C483" s="125"/>
      <c r="D483" s="125"/>
      <c r="E483" s="125"/>
      <c r="F483" s="125"/>
      <c r="G483" s="125"/>
      <c r="H483" s="125"/>
      <c r="I483" s="125"/>
      <c r="J483" s="125"/>
      <c r="K483" s="134"/>
      <c r="L483" s="125"/>
      <c r="M483" s="125"/>
      <c r="N483" s="125"/>
      <c r="O483" s="125"/>
      <c r="P483" s="125"/>
      <c r="Q483" s="125"/>
      <c r="R483" s="125"/>
      <c r="S483" s="125"/>
      <c r="T483" s="125"/>
      <c r="U483" s="125"/>
    </row>
    <row r="484" spans="2:21">
      <c r="B484" s="124"/>
      <c r="C484" s="125"/>
      <c r="D484" s="125"/>
      <c r="E484" s="125"/>
      <c r="F484" s="125"/>
      <c r="G484" s="125"/>
      <c r="H484" s="125"/>
      <c r="I484" s="125"/>
      <c r="J484" s="125"/>
      <c r="K484" s="134"/>
      <c r="L484" s="125"/>
      <c r="M484" s="125"/>
      <c r="N484" s="125"/>
      <c r="O484" s="125"/>
      <c r="P484" s="125"/>
      <c r="Q484" s="125"/>
      <c r="R484" s="125"/>
      <c r="S484" s="125"/>
      <c r="T484" s="125"/>
      <c r="U484" s="125"/>
    </row>
    <row r="485" spans="2:21">
      <c r="B485" s="124"/>
      <c r="C485" s="125"/>
      <c r="D485" s="125"/>
      <c r="E485" s="125"/>
      <c r="F485" s="125"/>
      <c r="G485" s="125"/>
      <c r="H485" s="125"/>
      <c r="I485" s="125"/>
      <c r="J485" s="125"/>
      <c r="K485" s="134"/>
      <c r="L485" s="125"/>
      <c r="M485" s="125"/>
      <c r="N485" s="125"/>
      <c r="O485" s="125"/>
      <c r="P485" s="125"/>
      <c r="Q485" s="125"/>
      <c r="R485" s="125"/>
      <c r="S485" s="125"/>
      <c r="T485" s="125"/>
      <c r="U485" s="125"/>
    </row>
    <row r="486" spans="2:21">
      <c r="B486" s="124"/>
      <c r="C486" s="125"/>
      <c r="D486" s="125"/>
      <c r="E486" s="125"/>
      <c r="F486" s="125"/>
      <c r="G486" s="125"/>
      <c r="H486" s="125"/>
      <c r="I486" s="125"/>
      <c r="J486" s="125"/>
      <c r="K486" s="134"/>
      <c r="L486" s="125"/>
      <c r="M486" s="125"/>
      <c r="N486" s="125"/>
      <c r="O486" s="125"/>
      <c r="P486" s="125"/>
      <c r="Q486" s="125"/>
      <c r="R486" s="125"/>
      <c r="S486" s="125"/>
      <c r="T486" s="125"/>
      <c r="U486" s="125"/>
    </row>
    <row r="487" spans="2:21">
      <c r="B487" s="124"/>
      <c r="C487" s="125"/>
      <c r="D487" s="125"/>
      <c r="E487" s="125"/>
      <c r="F487" s="125"/>
      <c r="G487" s="125"/>
      <c r="H487" s="125"/>
      <c r="I487" s="125"/>
      <c r="J487" s="125"/>
      <c r="K487" s="134"/>
      <c r="L487" s="125"/>
      <c r="M487" s="125"/>
      <c r="N487" s="125"/>
      <c r="O487" s="125"/>
      <c r="P487" s="125"/>
      <c r="Q487" s="125"/>
      <c r="R487" s="125"/>
      <c r="S487" s="125"/>
      <c r="T487" s="125"/>
      <c r="U487" s="125"/>
    </row>
    <row r="488" spans="2:21">
      <c r="B488" s="124"/>
      <c r="C488" s="125"/>
      <c r="D488" s="125"/>
      <c r="E488" s="125"/>
      <c r="F488" s="125"/>
      <c r="G488" s="125"/>
      <c r="H488" s="125"/>
      <c r="I488" s="125"/>
      <c r="J488" s="125"/>
      <c r="K488" s="134"/>
      <c r="L488" s="125"/>
      <c r="M488" s="125"/>
      <c r="N488" s="125"/>
      <c r="O488" s="125"/>
      <c r="P488" s="125"/>
      <c r="Q488" s="125"/>
      <c r="R488" s="125"/>
      <c r="S488" s="125"/>
      <c r="T488" s="125"/>
      <c r="U488" s="125"/>
    </row>
    <row r="489" spans="2:21">
      <c r="B489" s="124"/>
      <c r="C489" s="125"/>
      <c r="D489" s="125"/>
      <c r="E489" s="125"/>
      <c r="F489" s="125"/>
      <c r="G489" s="125"/>
      <c r="H489" s="125"/>
      <c r="I489" s="125"/>
      <c r="J489" s="125"/>
      <c r="K489" s="134"/>
      <c r="L489" s="125"/>
      <c r="M489" s="125"/>
      <c r="N489" s="125"/>
      <c r="O489" s="125"/>
      <c r="P489" s="125"/>
      <c r="Q489" s="125"/>
      <c r="R489" s="125"/>
      <c r="S489" s="125"/>
      <c r="T489" s="125"/>
      <c r="U489" s="125"/>
    </row>
    <row r="490" spans="2:21">
      <c r="B490" s="124"/>
      <c r="C490" s="125"/>
      <c r="D490" s="125"/>
      <c r="E490" s="125"/>
      <c r="F490" s="125"/>
      <c r="G490" s="125"/>
      <c r="H490" s="125"/>
      <c r="I490" s="125"/>
      <c r="J490" s="125"/>
      <c r="K490" s="134"/>
      <c r="L490" s="125"/>
      <c r="M490" s="125"/>
      <c r="N490" s="125"/>
      <c r="O490" s="125"/>
      <c r="P490" s="125"/>
      <c r="Q490" s="125"/>
      <c r="R490" s="125"/>
      <c r="S490" s="125"/>
      <c r="T490" s="125"/>
      <c r="U490" s="125"/>
    </row>
    <row r="491" spans="2:21">
      <c r="B491" s="124"/>
      <c r="C491" s="125"/>
      <c r="D491" s="125"/>
      <c r="E491" s="125"/>
      <c r="F491" s="125"/>
      <c r="G491" s="125"/>
      <c r="H491" s="125"/>
      <c r="I491" s="125"/>
      <c r="J491" s="125"/>
      <c r="K491" s="134"/>
      <c r="L491" s="125"/>
      <c r="M491" s="125"/>
      <c r="N491" s="125"/>
      <c r="O491" s="125"/>
      <c r="P491" s="125"/>
      <c r="Q491" s="125"/>
      <c r="R491" s="125"/>
      <c r="S491" s="125"/>
      <c r="T491" s="125"/>
      <c r="U491" s="125"/>
    </row>
    <row r="492" spans="2:21">
      <c r="B492" s="124"/>
      <c r="C492" s="125"/>
      <c r="D492" s="125"/>
      <c r="E492" s="125"/>
      <c r="F492" s="125"/>
      <c r="G492" s="125"/>
      <c r="H492" s="125"/>
      <c r="I492" s="125"/>
      <c r="J492" s="125"/>
      <c r="K492" s="134"/>
      <c r="L492" s="125"/>
      <c r="M492" s="125"/>
      <c r="N492" s="125"/>
      <c r="O492" s="125"/>
      <c r="P492" s="125"/>
      <c r="Q492" s="125"/>
      <c r="R492" s="125"/>
      <c r="S492" s="125"/>
      <c r="T492" s="125"/>
      <c r="U492" s="125"/>
    </row>
    <row r="493" spans="2:21">
      <c r="B493" s="124"/>
      <c r="C493" s="125"/>
      <c r="D493" s="125"/>
      <c r="E493" s="125"/>
      <c r="F493" s="125"/>
      <c r="G493" s="125"/>
      <c r="H493" s="125"/>
      <c r="I493" s="125"/>
      <c r="J493" s="125"/>
      <c r="K493" s="134"/>
      <c r="L493" s="125"/>
      <c r="M493" s="125"/>
      <c r="N493" s="125"/>
      <c r="O493" s="125"/>
      <c r="P493" s="125"/>
      <c r="Q493" s="125"/>
      <c r="R493" s="125"/>
      <c r="S493" s="125"/>
      <c r="T493" s="125"/>
      <c r="U493" s="125"/>
    </row>
    <row r="494" spans="2:21">
      <c r="B494" s="124"/>
      <c r="C494" s="125"/>
      <c r="D494" s="125"/>
      <c r="E494" s="125"/>
      <c r="F494" s="125"/>
      <c r="G494" s="125"/>
      <c r="H494" s="125"/>
      <c r="I494" s="125"/>
      <c r="J494" s="125"/>
      <c r="K494" s="134"/>
      <c r="L494" s="125"/>
      <c r="M494" s="125"/>
      <c r="N494" s="125"/>
      <c r="O494" s="125"/>
      <c r="P494" s="125"/>
      <c r="Q494" s="125"/>
      <c r="R494" s="125"/>
      <c r="S494" s="125"/>
      <c r="T494" s="125"/>
      <c r="U494" s="125"/>
    </row>
    <row r="495" spans="2:21">
      <c r="B495" s="124"/>
      <c r="C495" s="125"/>
      <c r="D495" s="125"/>
      <c r="E495" s="125"/>
      <c r="F495" s="125"/>
      <c r="G495" s="125"/>
      <c r="H495" s="125"/>
      <c r="I495" s="125"/>
      <c r="J495" s="125"/>
      <c r="K495" s="134"/>
      <c r="L495" s="125"/>
      <c r="M495" s="125"/>
      <c r="N495" s="125"/>
      <c r="O495" s="125"/>
      <c r="P495" s="125"/>
      <c r="Q495" s="125"/>
      <c r="R495" s="125"/>
      <c r="S495" s="125"/>
      <c r="T495" s="125"/>
      <c r="U495" s="125"/>
    </row>
    <row r="496" spans="2:21">
      <c r="B496" s="124"/>
      <c r="C496" s="125"/>
      <c r="D496" s="125"/>
      <c r="E496" s="125"/>
      <c r="F496" s="125"/>
      <c r="G496" s="125"/>
      <c r="H496" s="125"/>
      <c r="I496" s="125"/>
      <c r="J496" s="125"/>
      <c r="K496" s="134"/>
      <c r="L496" s="125"/>
      <c r="M496" s="125"/>
      <c r="N496" s="125"/>
      <c r="O496" s="125"/>
      <c r="P496" s="125"/>
      <c r="Q496" s="125"/>
      <c r="R496" s="125"/>
      <c r="S496" s="125"/>
      <c r="T496" s="125"/>
      <c r="U496" s="125"/>
    </row>
    <row r="497" spans="2:21">
      <c r="B497" s="124"/>
      <c r="C497" s="125"/>
      <c r="D497" s="125"/>
      <c r="E497" s="125"/>
      <c r="F497" s="125"/>
      <c r="G497" s="125"/>
      <c r="H497" s="125"/>
      <c r="I497" s="125"/>
      <c r="J497" s="125"/>
      <c r="K497" s="134"/>
      <c r="L497" s="125"/>
      <c r="M497" s="125"/>
      <c r="N497" s="125"/>
      <c r="O497" s="125"/>
      <c r="P497" s="125"/>
      <c r="Q497" s="125"/>
      <c r="R497" s="125"/>
      <c r="S497" s="125"/>
      <c r="T497" s="125"/>
      <c r="U497" s="125"/>
    </row>
    <row r="498" spans="2:21">
      <c r="B498" s="124"/>
      <c r="C498" s="125"/>
      <c r="D498" s="125"/>
      <c r="E498" s="125"/>
      <c r="F498" s="125"/>
      <c r="G498" s="125"/>
      <c r="H498" s="125"/>
      <c r="I498" s="125"/>
      <c r="J498" s="125"/>
      <c r="K498" s="134"/>
      <c r="L498" s="125"/>
      <c r="M498" s="125"/>
      <c r="N498" s="125"/>
      <c r="O498" s="125"/>
      <c r="P498" s="125"/>
      <c r="Q498" s="125"/>
      <c r="R498" s="125"/>
      <c r="S498" s="125"/>
      <c r="T498" s="125"/>
      <c r="U498" s="125"/>
    </row>
    <row r="499" spans="2:21">
      <c r="B499" s="124"/>
      <c r="C499" s="125"/>
      <c r="D499" s="125"/>
      <c r="E499" s="125"/>
      <c r="F499" s="125"/>
      <c r="G499" s="125"/>
      <c r="H499" s="125"/>
      <c r="I499" s="125"/>
      <c r="J499" s="125"/>
      <c r="K499" s="134"/>
      <c r="L499" s="125"/>
      <c r="M499" s="125"/>
      <c r="N499" s="125"/>
      <c r="O499" s="125"/>
      <c r="P499" s="125"/>
      <c r="Q499" s="125"/>
      <c r="R499" s="125"/>
      <c r="S499" s="125"/>
      <c r="T499" s="125"/>
      <c r="U499" s="125"/>
    </row>
    <row r="500" spans="2:21">
      <c r="B500" s="124"/>
      <c r="C500" s="125"/>
      <c r="D500" s="125"/>
      <c r="E500" s="125"/>
      <c r="F500" s="125"/>
      <c r="G500" s="125"/>
      <c r="H500" s="125"/>
      <c r="I500" s="125"/>
      <c r="J500" s="125"/>
      <c r="K500" s="134"/>
      <c r="L500" s="125"/>
      <c r="M500" s="125"/>
      <c r="N500" s="125"/>
      <c r="O500" s="125"/>
      <c r="P500" s="125"/>
      <c r="Q500" s="125"/>
      <c r="R500" s="125"/>
      <c r="S500" s="125"/>
      <c r="T500" s="125"/>
      <c r="U500" s="125"/>
    </row>
    <row r="501" spans="2:21">
      <c r="B501" s="124"/>
      <c r="C501" s="125"/>
      <c r="D501" s="125"/>
      <c r="E501" s="125"/>
      <c r="F501" s="125"/>
      <c r="G501" s="125"/>
      <c r="H501" s="125"/>
      <c r="I501" s="125"/>
      <c r="J501" s="125"/>
      <c r="K501" s="134"/>
      <c r="L501" s="125"/>
      <c r="M501" s="125"/>
      <c r="N501" s="125"/>
      <c r="O501" s="125"/>
      <c r="P501" s="125"/>
      <c r="Q501" s="125"/>
      <c r="R501" s="125"/>
      <c r="S501" s="125"/>
      <c r="T501" s="125"/>
      <c r="U501" s="125"/>
    </row>
    <row r="502" spans="2:21">
      <c r="B502" s="124"/>
      <c r="C502" s="125"/>
      <c r="D502" s="125"/>
      <c r="E502" s="125"/>
      <c r="F502" s="125"/>
      <c r="G502" s="125"/>
      <c r="H502" s="125"/>
      <c r="I502" s="125"/>
      <c r="J502" s="125"/>
      <c r="K502" s="134"/>
      <c r="L502" s="125"/>
      <c r="M502" s="125"/>
      <c r="N502" s="125"/>
      <c r="O502" s="125"/>
      <c r="P502" s="125"/>
      <c r="Q502" s="125"/>
      <c r="R502" s="125"/>
      <c r="S502" s="125"/>
      <c r="T502" s="125"/>
      <c r="U502" s="125"/>
    </row>
    <row r="503" spans="2:21">
      <c r="B503" s="124"/>
      <c r="C503" s="125"/>
      <c r="D503" s="125"/>
      <c r="E503" s="125"/>
      <c r="F503" s="125"/>
      <c r="G503" s="125"/>
      <c r="H503" s="125"/>
      <c r="I503" s="125"/>
      <c r="J503" s="125"/>
      <c r="K503" s="134"/>
      <c r="L503" s="125"/>
      <c r="M503" s="125"/>
      <c r="N503" s="125"/>
      <c r="O503" s="125"/>
      <c r="P503" s="125"/>
      <c r="Q503" s="125"/>
      <c r="R503" s="125"/>
      <c r="S503" s="125"/>
      <c r="T503" s="125"/>
      <c r="U503" s="125"/>
    </row>
    <row r="504" spans="2:21">
      <c r="B504" s="124"/>
      <c r="C504" s="125"/>
      <c r="D504" s="125"/>
      <c r="E504" s="125"/>
      <c r="F504" s="125"/>
      <c r="G504" s="125"/>
      <c r="H504" s="125"/>
      <c r="I504" s="125"/>
      <c r="J504" s="125"/>
      <c r="K504" s="134"/>
      <c r="L504" s="125"/>
      <c r="M504" s="125"/>
      <c r="N504" s="125"/>
      <c r="O504" s="125"/>
      <c r="P504" s="125"/>
      <c r="Q504" s="125"/>
      <c r="R504" s="125"/>
      <c r="S504" s="125"/>
      <c r="T504" s="125"/>
      <c r="U504" s="125"/>
    </row>
    <row r="505" spans="2:21">
      <c r="B505" s="124"/>
      <c r="C505" s="125"/>
      <c r="D505" s="125"/>
      <c r="E505" s="125"/>
      <c r="F505" s="125"/>
      <c r="G505" s="125"/>
      <c r="H505" s="125"/>
      <c r="I505" s="125"/>
      <c r="J505" s="125"/>
      <c r="K505" s="134"/>
      <c r="L505" s="125"/>
      <c r="M505" s="125"/>
      <c r="N505" s="125"/>
      <c r="O505" s="125"/>
      <c r="P505" s="125"/>
      <c r="Q505" s="125"/>
      <c r="R505" s="125"/>
      <c r="S505" s="125"/>
      <c r="T505" s="125"/>
      <c r="U505" s="125"/>
    </row>
    <row r="506" spans="2:21">
      <c r="B506" s="124"/>
      <c r="C506" s="125"/>
      <c r="D506" s="125"/>
      <c r="E506" s="125"/>
      <c r="F506" s="125"/>
      <c r="G506" s="125"/>
      <c r="H506" s="125"/>
      <c r="I506" s="125"/>
      <c r="J506" s="125"/>
      <c r="K506" s="134"/>
      <c r="L506" s="125"/>
      <c r="M506" s="125"/>
      <c r="N506" s="125"/>
      <c r="O506" s="125"/>
      <c r="P506" s="125"/>
      <c r="Q506" s="125"/>
      <c r="R506" s="125"/>
      <c r="S506" s="125"/>
      <c r="T506" s="125"/>
      <c r="U506" s="125"/>
    </row>
    <row r="507" spans="2:21">
      <c r="B507" s="124"/>
      <c r="C507" s="125"/>
      <c r="D507" s="125"/>
      <c r="E507" s="125"/>
      <c r="F507" s="125"/>
      <c r="G507" s="125"/>
      <c r="H507" s="125"/>
      <c r="I507" s="125"/>
      <c r="J507" s="125"/>
      <c r="K507" s="134"/>
      <c r="L507" s="125"/>
      <c r="M507" s="125"/>
      <c r="N507" s="125"/>
      <c r="O507" s="125"/>
      <c r="P507" s="125"/>
      <c r="Q507" s="125"/>
      <c r="R507" s="125"/>
      <c r="S507" s="125"/>
      <c r="T507" s="125"/>
      <c r="U507" s="125"/>
    </row>
    <row r="508" spans="2:21">
      <c r="B508" s="124"/>
      <c r="C508" s="125"/>
      <c r="D508" s="125"/>
      <c r="E508" s="125"/>
      <c r="F508" s="125"/>
      <c r="G508" s="125"/>
      <c r="H508" s="125"/>
      <c r="I508" s="125"/>
      <c r="J508" s="125"/>
      <c r="K508" s="134"/>
      <c r="L508" s="125"/>
      <c r="M508" s="125"/>
      <c r="N508" s="125"/>
      <c r="O508" s="125"/>
      <c r="P508" s="125"/>
      <c r="Q508" s="125"/>
      <c r="R508" s="125"/>
      <c r="S508" s="125"/>
      <c r="T508" s="125"/>
      <c r="U508" s="125"/>
    </row>
    <row r="509" spans="2:21">
      <c r="B509" s="124"/>
      <c r="C509" s="125"/>
      <c r="D509" s="125"/>
      <c r="E509" s="125"/>
      <c r="F509" s="125"/>
      <c r="G509" s="125"/>
      <c r="H509" s="125"/>
      <c r="I509" s="125"/>
      <c r="J509" s="125"/>
      <c r="K509" s="134"/>
      <c r="L509" s="125"/>
      <c r="M509" s="125"/>
      <c r="N509" s="125"/>
      <c r="O509" s="125"/>
      <c r="P509" s="125"/>
      <c r="Q509" s="125"/>
      <c r="R509" s="125"/>
      <c r="S509" s="125"/>
      <c r="T509" s="125"/>
      <c r="U509" s="125"/>
    </row>
    <row r="510" spans="2:21">
      <c r="B510" s="124"/>
      <c r="C510" s="125"/>
      <c r="D510" s="125"/>
      <c r="E510" s="125"/>
      <c r="F510" s="125"/>
      <c r="G510" s="125"/>
      <c r="H510" s="125"/>
      <c r="I510" s="125"/>
      <c r="J510" s="125"/>
      <c r="K510" s="134"/>
      <c r="L510" s="125"/>
      <c r="M510" s="125"/>
      <c r="N510" s="125"/>
      <c r="O510" s="125"/>
      <c r="P510" s="125"/>
      <c r="Q510" s="125"/>
      <c r="R510" s="125"/>
      <c r="S510" s="125"/>
      <c r="T510" s="125"/>
      <c r="U510" s="125"/>
    </row>
    <row r="511" spans="2:21">
      <c r="B511" s="124"/>
      <c r="C511" s="125"/>
      <c r="D511" s="125"/>
      <c r="E511" s="125"/>
      <c r="F511" s="125"/>
      <c r="G511" s="125"/>
      <c r="H511" s="125"/>
      <c r="I511" s="125"/>
      <c r="J511" s="125"/>
      <c r="K511" s="134"/>
      <c r="L511" s="125"/>
      <c r="M511" s="125"/>
      <c r="N511" s="125"/>
      <c r="O511" s="125"/>
      <c r="P511" s="125"/>
      <c r="Q511" s="125"/>
      <c r="R511" s="125"/>
      <c r="S511" s="125"/>
      <c r="T511" s="125"/>
      <c r="U511" s="125"/>
    </row>
    <row r="512" spans="2:21">
      <c r="B512" s="124"/>
      <c r="C512" s="125"/>
      <c r="D512" s="125"/>
      <c r="E512" s="125"/>
      <c r="F512" s="125"/>
      <c r="G512" s="125"/>
      <c r="H512" s="125"/>
      <c r="I512" s="125"/>
      <c r="J512" s="125"/>
      <c r="K512" s="134"/>
      <c r="L512" s="125"/>
      <c r="M512" s="125"/>
      <c r="N512" s="125"/>
      <c r="O512" s="125"/>
      <c r="P512" s="125"/>
      <c r="Q512" s="125"/>
      <c r="R512" s="125"/>
      <c r="S512" s="125"/>
      <c r="T512" s="125"/>
      <c r="U512" s="125"/>
    </row>
    <row r="513" spans="2:21">
      <c r="B513" s="124"/>
      <c r="C513" s="125"/>
      <c r="D513" s="125"/>
      <c r="E513" s="125"/>
      <c r="F513" s="125"/>
      <c r="G513" s="125"/>
      <c r="H513" s="125"/>
      <c r="I513" s="125"/>
      <c r="J513" s="125"/>
      <c r="K513" s="134"/>
      <c r="L513" s="125"/>
      <c r="M513" s="125"/>
      <c r="N513" s="125"/>
      <c r="O513" s="125"/>
      <c r="P513" s="125"/>
      <c r="Q513" s="125"/>
      <c r="R513" s="125"/>
      <c r="S513" s="125"/>
      <c r="T513" s="125"/>
      <c r="U513" s="125"/>
    </row>
    <row r="514" spans="2:21">
      <c r="B514" s="124"/>
      <c r="C514" s="125"/>
      <c r="D514" s="125"/>
      <c r="E514" s="125"/>
      <c r="F514" s="125"/>
      <c r="G514" s="125"/>
      <c r="H514" s="125"/>
      <c r="I514" s="125"/>
      <c r="J514" s="125"/>
      <c r="K514" s="134"/>
      <c r="L514" s="125"/>
      <c r="M514" s="125"/>
      <c r="N514" s="125"/>
      <c r="O514" s="125"/>
      <c r="P514" s="125"/>
      <c r="Q514" s="125"/>
      <c r="R514" s="125"/>
      <c r="S514" s="125"/>
      <c r="T514" s="125"/>
      <c r="U514" s="125"/>
    </row>
    <row r="515" spans="2:21">
      <c r="B515" s="124"/>
      <c r="C515" s="125"/>
      <c r="D515" s="125"/>
      <c r="E515" s="125"/>
      <c r="F515" s="125"/>
      <c r="G515" s="125"/>
      <c r="H515" s="125"/>
      <c r="I515" s="125"/>
      <c r="J515" s="125"/>
      <c r="K515" s="134"/>
      <c r="L515" s="125"/>
      <c r="M515" s="125"/>
      <c r="N515" s="125"/>
      <c r="O515" s="125"/>
      <c r="P515" s="125"/>
      <c r="Q515" s="125"/>
      <c r="R515" s="125"/>
      <c r="S515" s="125"/>
      <c r="T515" s="125"/>
      <c r="U515" s="125"/>
    </row>
    <row r="516" spans="2:21">
      <c r="B516" s="124"/>
      <c r="C516" s="125"/>
      <c r="D516" s="125"/>
      <c r="E516" s="125"/>
      <c r="F516" s="125"/>
      <c r="G516" s="125"/>
      <c r="H516" s="125"/>
      <c r="I516" s="125"/>
      <c r="J516" s="125"/>
      <c r="K516" s="134"/>
      <c r="L516" s="125"/>
      <c r="M516" s="125"/>
      <c r="N516" s="125"/>
      <c r="O516" s="125"/>
      <c r="P516" s="125"/>
      <c r="Q516" s="125"/>
      <c r="R516" s="125"/>
      <c r="S516" s="125"/>
      <c r="T516" s="125"/>
      <c r="U516" s="125"/>
    </row>
    <row r="517" spans="2:21">
      <c r="B517" s="124"/>
      <c r="C517" s="125"/>
      <c r="D517" s="125"/>
      <c r="E517" s="125"/>
      <c r="F517" s="125"/>
      <c r="G517" s="125"/>
      <c r="H517" s="125"/>
      <c r="I517" s="125"/>
      <c r="J517" s="125"/>
      <c r="K517" s="134"/>
      <c r="L517" s="125"/>
      <c r="M517" s="125"/>
      <c r="N517" s="125"/>
      <c r="O517" s="125"/>
      <c r="P517" s="125"/>
      <c r="Q517" s="125"/>
      <c r="R517" s="125"/>
      <c r="S517" s="125"/>
      <c r="T517" s="125"/>
      <c r="U517" s="125"/>
    </row>
    <row r="518" spans="2:21">
      <c r="B518" s="124"/>
      <c r="C518" s="125"/>
      <c r="D518" s="125"/>
      <c r="E518" s="125"/>
      <c r="F518" s="125"/>
      <c r="G518" s="125"/>
      <c r="H518" s="125"/>
      <c r="I518" s="125"/>
      <c r="J518" s="125"/>
      <c r="K518" s="134"/>
      <c r="L518" s="125"/>
      <c r="M518" s="125"/>
      <c r="N518" s="125"/>
      <c r="O518" s="125"/>
      <c r="P518" s="125"/>
      <c r="Q518" s="125"/>
      <c r="R518" s="125"/>
      <c r="S518" s="125"/>
      <c r="T518" s="125"/>
      <c r="U518" s="125"/>
    </row>
    <row r="519" spans="2:21">
      <c r="B519" s="124"/>
      <c r="C519" s="125"/>
      <c r="D519" s="125"/>
      <c r="E519" s="125"/>
      <c r="F519" s="125"/>
      <c r="G519" s="125"/>
      <c r="H519" s="125"/>
      <c r="I519" s="125"/>
      <c r="J519" s="125"/>
      <c r="K519" s="134"/>
      <c r="L519" s="125"/>
      <c r="M519" s="125"/>
      <c r="N519" s="125"/>
      <c r="O519" s="125"/>
      <c r="P519" s="125"/>
      <c r="Q519" s="125"/>
      <c r="R519" s="125"/>
      <c r="S519" s="125"/>
      <c r="T519" s="125"/>
      <c r="U519" s="125"/>
    </row>
    <row r="520" spans="2:21">
      <c r="B520" s="124"/>
      <c r="C520" s="125"/>
      <c r="D520" s="125"/>
      <c r="E520" s="125"/>
      <c r="F520" s="125"/>
      <c r="G520" s="125"/>
      <c r="H520" s="125"/>
      <c r="I520" s="125"/>
      <c r="J520" s="125"/>
      <c r="K520" s="134"/>
      <c r="L520" s="125"/>
      <c r="M520" s="125"/>
      <c r="N520" s="125"/>
      <c r="O520" s="125"/>
      <c r="P520" s="125"/>
      <c r="Q520" s="125"/>
      <c r="R520" s="125"/>
      <c r="S520" s="125"/>
      <c r="T520" s="125"/>
      <c r="U520" s="125"/>
    </row>
    <row r="521" spans="2:21">
      <c r="B521" s="124"/>
      <c r="C521" s="125"/>
      <c r="D521" s="125"/>
      <c r="E521" s="125"/>
      <c r="F521" s="125"/>
      <c r="G521" s="125"/>
      <c r="H521" s="125"/>
      <c r="I521" s="125"/>
      <c r="J521" s="125"/>
      <c r="K521" s="134"/>
      <c r="L521" s="125"/>
      <c r="M521" s="125"/>
      <c r="N521" s="125"/>
      <c r="O521" s="125"/>
      <c r="P521" s="125"/>
      <c r="Q521" s="125"/>
      <c r="R521" s="125"/>
      <c r="S521" s="125"/>
      <c r="T521" s="125"/>
      <c r="U521" s="125"/>
    </row>
    <row r="522" spans="2:21">
      <c r="B522" s="124"/>
      <c r="C522" s="125"/>
      <c r="D522" s="125"/>
      <c r="E522" s="125"/>
      <c r="F522" s="125"/>
      <c r="G522" s="125"/>
      <c r="H522" s="125"/>
      <c r="I522" s="125"/>
      <c r="J522" s="125"/>
      <c r="K522" s="134"/>
      <c r="L522" s="125"/>
      <c r="M522" s="125"/>
      <c r="N522" s="125"/>
      <c r="O522" s="125"/>
      <c r="P522" s="125"/>
      <c r="Q522" s="125"/>
      <c r="R522" s="125"/>
      <c r="S522" s="125"/>
      <c r="T522" s="125"/>
      <c r="U522" s="125"/>
    </row>
    <row r="523" spans="2:21">
      <c r="B523" s="124"/>
      <c r="C523" s="125"/>
      <c r="D523" s="125"/>
      <c r="E523" s="125"/>
      <c r="F523" s="125"/>
      <c r="G523" s="125"/>
      <c r="H523" s="125"/>
      <c r="I523" s="125"/>
      <c r="J523" s="125"/>
      <c r="K523" s="134"/>
      <c r="L523" s="125"/>
      <c r="M523" s="125"/>
      <c r="N523" s="125"/>
      <c r="O523" s="125"/>
      <c r="P523" s="125"/>
      <c r="Q523" s="125"/>
      <c r="R523" s="125"/>
      <c r="S523" s="125"/>
      <c r="T523" s="125"/>
      <c r="U523" s="125"/>
    </row>
    <row r="524" spans="2:21">
      <c r="B524" s="124"/>
      <c r="C524" s="125"/>
      <c r="D524" s="125"/>
      <c r="E524" s="125"/>
      <c r="F524" s="125"/>
      <c r="G524" s="125"/>
      <c r="H524" s="125"/>
      <c r="I524" s="125"/>
      <c r="J524" s="125"/>
      <c r="K524" s="134"/>
      <c r="L524" s="125"/>
      <c r="M524" s="125"/>
      <c r="N524" s="125"/>
      <c r="O524" s="125"/>
      <c r="P524" s="125"/>
      <c r="Q524" s="125"/>
      <c r="R524" s="125"/>
      <c r="S524" s="125"/>
      <c r="T524" s="125"/>
      <c r="U524" s="125"/>
    </row>
    <row r="525" spans="2:21">
      <c r="B525" s="124"/>
      <c r="C525" s="125"/>
      <c r="D525" s="125"/>
      <c r="E525" s="125"/>
      <c r="F525" s="125"/>
      <c r="G525" s="125"/>
      <c r="H525" s="125"/>
      <c r="I525" s="125"/>
      <c r="J525" s="125"/>
      <c r="K525" s="134"/>
      <c r="L525" s="125"/>
      <c r="M525" s="125"/>
      <c r="N525" s="125"/>
      <c r="O525" s="125"/>
      <c r="P525" s="125"/>
      <c r="Q525" s="125"/>
      <c r="R525" s="125"/>
      <c r="S525" s="125"/>
      <c r="T525" s="125"/>
      <c r="U525" s="125"/>
    </row>
    <row r="526" spans="2:21">
      <c r="B526" s="124"/>
      <c r="C526" s="125"/>
      <c r="D526" s="125"/>
      <c r="E526" s="125"/>
      <c r="F526" s="125"/>
      <c r="G526" s="125"/>
      <c r="H526" s="125"/>
      <c r="I526" s="125"/>
      <c r="J526" s="125"/>
      <c r="K526" s="134"/>
      <c r="L526" s="125"/>
      <c r="M526" s="125"/>
      <c r="N526" s="125"/>
      <c r="O526" s="125"/>
      <c r="P526" s="125"/>
      <c r="Q526" s="125"/>
      <c r="R526" s="125"/>
      <c r="S526" s="125"/>
      <c r="T526" s="125"/>
      <c r="U526" s="125"/>
    </row>
    <row r="527" spans="2:21">
      <c r="B527" s="124"/>
      <c r="C527" s="125"/>
      <c r="D527" s="125"/>
      <c r="E527" s="125"/>
      <c r="F527" s="125"/>
      <c r="G527" s="125"/>
      <c r="H527" s="125"/>
      <c r="I527" s="125"/>
      <c r="J527" s="125"/>
      <c r="K527" s="134"/>
      <c r="L527" s="125"/>
      <c r="M527" s="125"/>
      <c r="N527" s="125"/>
      <c r="O527" s="125"/>
      <c r="P527" s="125"/>
      <c r="Q527" s="125"/>
      <c r="R527" s="125"/>
      <c r="S527" s="125"/>
      <c r="T527" s="125"/>
      <c r="U527" s="125"/>
    </row>
    <row r="528" spans="2:21">
      <c r="B528" s="124"/>
      <c r="C528" s="125"/>
      <c r="D528" s="125"/>
      <c r="E528" s="125"/>
      <c r="F528" s="125"/>
      <c r="G528" s="125"/>
      <c r="H528" s="125"/>
      <c r="I528" s="125"/>
      <c r="J528" s="125"/>
      <c r="K528" s="134"/>
      <c r="L528" s="125"/>
      <c r="M528" s="125"/>
      <c r="N528" s="125"/>
      <c r="O528" s="125"/>
      <c r="P528" s="125"/>
      <c r="Q528" s="125"/>
      <c r="R528" s="125"/>
      <c r="S528" s="125"/>
      <c r="T528" s="125"/>
      <c r="U528" s="125"/>
    </row>
    <row r="529" spans="2:21">
      <c r="B529" s="124"/>
      <c r="C529" s="125"/>
      <c r="D529" s="125"/>
      <c r="E529" s="125"/>
      <c r="F529" s="125"/>
      <c r="G529" s="125"/>
      <c r="H529" s="125"/>
      <c r="I529" s="125"/>
      <c r="J529" s="125"/>
      <c r="K529" s="134"/>
      <c r="L529" s="125"/>
      <c r="M529" s="125"/>
      <c r="N529" s="125"/>
      <c r="O529" s="125"/>
      <c r="P529" s="125"/>
      <c r="Q529" s="125"/>
      <c r="R529" s="125"/>
      <c r="S529" s="125"/>
      <c r="T529" s="125"/>
      <c r="U529" s="125"/>
    </row>
    <row r="530" spans="2:21">
      <c r="B530" s="124"/>
      <c r="C530" s="125"/>
      <c r="D530" s="125"/>
      <c r="E530" s="125"/>
      <c r="F530" s="125"/>
      <c r="G530" s="125"/>
      <c r="H530" s="125"/>
      <c r="I530" s="125"/>
      <c r="J530" s="125"/>
      <c r="K530" s="134"/>
      <c r="L530" s="125"/>
      <c r="M530" s="125"/>
      <c r="N530" s="125"/>
      <c r="O530" s="125"/>
      <c r="P530" s="125"/>
      <c r="Q530" s="125"/>
      <c r="R530" s="125"/>
      <c r="S530" s="125"/>
      <c r="T530" s="125"/>
      <c r="U530" s="125"/>
    </row>
    <row r="531" spans="2:21">
      <c r="B531" s="124"/>
      <c r="C531" s="125"/>
      <c r="D531" s="125"/>
      <c r="E531" s="125"/>
      <c r="F531" s="125"/>
      <c r="G531" s="125"/>
      <c r="H531" s="125"/>
      <c r="I531" s="125"/>
      <c r="J531" s="125"/>
      <c r="K531" s="134"/>
      <c r="L531" s="125"/>
      <c r="M531" s="125"/>
      <c r="N531" s="125"/>
      <c r="O531" s="125"/>
      <c r="P531" s="125"/>
      <c r="Q531" s="125"/>
      <c r="R531" s="125"/>
      <c r="S531" s="125"/>
      <c r="T531" s="125"/>
      <c r="U531" s="125"/>
    </row>
    <row r="532" spans="2:21">
      <c r="B532" s="124"/>
      <c r="C532" s="125"/>
      <c r="D532" s="125"/>
      <c r="E532" s="125"/>
      <c r="F532" s="125"/>
      <c r="G532" s="125"/>
      <c r="H532" s="125"/>
      <c r="I532" s="125"/>
      <c r="J532" s="125"/>
      <c r="K532" s="134"/>
      <c r="L532" s="125"/>
      <c r="M532" s="125"/>
      <c r="N532" s="125"/>
      <c r="O532" s="125"/>
      <c r="P532" s="125"/>
      <c r="Q532" s="125"/>
      <c r="R532" s="125"/>
      <c r="S532" s="125"/>
      <c r="T532" s="125"/>
      <c r="U532" s="125"/>
    </row>
    <row r="533" spans="2:21">
      <c r="B533" s="124"/>
      <c r="C533" s="125"/>
      <c r="D533" s="125"/>
      <c r="E533" s="125"/>
      <c r="F533" s="125"/>
      <c r="G533" s="125"/>
      <c r="H533" s="125"/>
      <c r="I533" s="125"/>
      <c r="J533" s="125"/>
      <c r="K533" s="134"/>
      <c r="L533" s="125"/>
      <c r="M533" s="125"/>
      <c r="N533" s="125"/>
      <c r="O533" s="125"/>
      <c r="P533" s="125"/>
      <c r="Q533" s="125"/>
      <c r="R533" s="125"/>
      <c r="S533" s="125"/>
      <c r="T533" s="125"/>
      <c r="U533" s="125"/>
    </row>
    <row r="534" spans="2:21">
      <c r="B534" s="124"/>
      <c r="C534" s="125"/>
      <c r="D534" s="125"/>
      <c r="E534" s="125"/>
      <c r="F534" s="125"/>
      <c r="G534" s="125"/>
      <c r="H534" s="125"/>
      <c r="I534" s="125"/>
      <c r="J534" s="125"/>
      <c r="K534" s="134"/>
      <c r="L534" s="125"/>
      <c r="M534" s="125"/>
      <c r="N534" s="125"/>
      <c r="O534" s="125"/>
      <c r="P534" s="125"/>
      <c r="Q534" s="125"/>
      <c r="R534" s="125"/>
      <c r="S534" s="125"/>
      <c r="T534" s="125"/>
      <c r="U534" s="125"/>
    </row>
    <row r="535" spans="2:21">
      <c r="B535" s="124"/>
      <c r="C535" s="125"/>
      <c r="D535" s="125"/>
      <c r="E535" s="125"/>
      <c r="F535" s="125"/>
      <c r="G535" s="125"/>
      <c r="H535" s="125"/>
      <c r="I535" s="125"/>
      <c r="J535" s="125"/>
      <c r="K535" s="134"/>
      <c r="L535" s="125"/>
      <c r="M535" s="125"/>
      <c r="N535" s="125"/>
      <c r="O535" s="125"/>
      <c r="P535" s="125"/>
      <c r="Q535" s="125"/>
      <c r="R535" s="125"/>
      <c r="S535" s="125"/>
      <c r="T535" s="125"/>
      <c r="U535" s="125"/>
    </row>
    <row r="536" spans="2:21">
      <c r="B536" s="124"/>
      <c r="C536" s="125"/>
      <c r="D536" s="125"/>
      <c r="E536" s="125"/>
      <c r="F536" s="125"/>
      <c r="G536" s="125"/>
      <c r="H536" s="125"/>
      <c r="I536" s="125"/>
      <c r="J536" s="125"/>
      <c r="K536" s="134"/>
      <c r="L536" s="125"/>
      <c r="M536" s="125"/>
      <c r="N536" s="125"/>
      <c r="O536" s="125"/>
      <c r="P536" s="125"/>
      <c r="Q536" s="125"/>
      <c r="R536" s="125"/>
      <c r="S536" s="125"/>
      <c r="T536" s="125"/>
      <c r="U536" s="125"/>
    </row>
    <row r="537" spans="2:21">
      <c r="B537" s="124"/>
      <c r="C537" s="125"/>
      <c r="D537" s="125"/>
      <c r="E537" s="125"/>
      <c r="F537" s="125"/>
      <c r="G537" s="125"/>
      <c r="H537" s="125"/>
      <c r="I537" s="125"/>
      <c r="J537" s="125"/>
      <c r="K537" s="134"/>
      <c r="L537" s="125"/>
      <c r="M537" s="125"/>
      <c r="N537" s="125"/>
      <c r="O537" s="125"/>
      <c r="P537" s="125"/>
      <c r="Q537" s="125"/>
      <c r="R537" s="125"/>
      <c r="S537" s="125"/>
      <c r="T537" s="125"/>
      <c r="U537" s="125"/>
    </row>
    <row r="538" spans="2:21">
      <c r="B538" s="124"/>
      <c r="C538" s="125"/>
      <c r="D538" s="125"/>
      <c r="E538" s="125"/>
      <c r="F538" s="125"/>
      <c r="G538" s="125"/>
      <c r="H538" s="125"/>
      <c r="I538" s="125"/>
      <c r="J538" s="125"/>
      <c r="K538" s="134"/>
      <c r="L538" s="125"/>
      <c r="M538" s="125"/>
      <c r="N538" s="125"/>
      <c r="O538" s="125"/>
      <c r="P538" s="125"/>
      <c r="Q538" s="125"/>
      <c r="R538" s="125"/>
      <c r="S538" s="125"/>
      <c r="T538" s="125"/>
      <c r="U538" s="125"/>
    </row>
    <row r="539" spans="2:21">
      <c r="B539" s="124"/>
      <c r="C539" s="125"/>
      <c r="D539" s="125"/>
      <c r="E539" s="125"/>
      <c r="F539" s="125"/>
      <c r="G539" s="125"/>
      <c r="H539" s="125"/>
      <c r="I539" s="125"/>
      <c r="J539" s="125"/>
      <c r="K539" s="134"/>
      <c r="L539" s="125"/>
      <c r="M539" s="125"/>
      <c r="N539" s="125"/>
      <c r="O539" s="125"/>
      <c r="P539" s="125"/>
      <c r="Q539" s="125"/>
      <c r="R539" s="125"/>
      <c r="S539" s="125"/>
      <c r="T539" s="125"/>
      <c r="U539" s="125"/>
    </row>
    <row r="540" spans="2:21">
      <c r="B540" s="124"/>
      <c r="C540" s="125"/>
      <c r="D540" s="125"/>
      <c r="E540" s="125"/>
      <c r="F540" s="125"/>
      <c r="G540" s="125"/>
      <c r="H540" s="125"/>
      <c r="I540" s="125"/>
      <c r="J540" s="125"/>
      <c r="K540" s="134"/>
      <c r="L540" s="125"/>
      <c r="M540" s="125"/>
      <c r="N540" s="125"/>
      <c r="O540" s="125"/>
      <c r="P540" s="125"/>
      <c r="Q540" s="125"/>
      <c r="R540" s="125"/>
      <c r="S540" s="125"/>
      <c r="T540" s="125"/>
      <c r="U540" s="125"/>
    </row>
    <row r="541" spans="2:21">
      <c r="B541" s="124"/>
      <c r="C541" s="125"/>
      <c r="D541" s="125"/>
      <c r="E541" s="125"/>
      <c r="F541" s="125"/>
      <c r="G541" s="125"/>
      <c r="H541" s="125"/>
      <c r="I541" s="125"/>
      <c r="J541" s="125"/>
      <c r="K541" s="134"/>
      <c r="L541" s="125"/>
      <c r="M541" s="125"/>
      <c r="N541" s="125"/>
      <c r="O541" s="125"/>
      <c r="P541" s="125"/>
      <c r="Q541" s="125"/>
      <c r="R541" s="125"/>
      <c r="S541" s="125"/>
      <c r="T541" s="125"/>
      <c r="U541" s="125"/>
    </row>
    <row r="542" spans="2:21">
      <c r="B542" s="124"/>
      <c r="C542" s="125"/>
      <c r="D542" s="125"/>
      <c r="E542" s="125"/>
      <c r="F542" s="125"/>
      <c r="G542" s="125"/>
      <c r="H542" s="125"/>
      <c r="I542" s="125"/>
      <c r="J542" s="125"/>
      <c r="K542" s="134"/>
      <c r="L542" s="125"/>
      <c r="M542" s="125"/>
      <c r="N542" s="125"/>
      <c r="O542" s="125"/>
      <c r="P542" s="125"/>
      <c r="Q542" s="125"/>
      <c r="R542" s="125"/>
      <c r="S542" s="125"/>
      <c r="T542" s="125"/>
      <c r="U542" s="125"/>
    </row>
    <row r="543" spans="2:21">
      <c r="B543" s="124"/>
      <c r="C543" s="125"/>
      <c r="D543" s="125"/>
      <c r="E543" s="125"/>
      <c r="F543" s="125"/>
      <c r="G543" s="125"/>
      <c r="H543" s="125"/>
      <c r="I543" s="125"/>
      <c r="J543" s="125"/>
      <c r="K543" s="134"/>
      <c r="L543" s="125"/>
      <c r="M543" s="125"/>
      <c r="N543" s="125"/>
      <c r="O543" s="125"/>
      <c r="P543" s="125"/>
      <c r="Q543" s="125"/>
      <c r="R543" s="125"/>
      <c r="S543" s="125"/>
      <c r="T543" s="125"/>
      <c r="U543" s="125"/>
    </row>
    <row r="544" spans="2:21">
      <c r="B544" s="124"/>
      <c r="C544" s="125"/>
      <c r="D544" s="125"/>
      <c r="E544" s="125"/>
      <c r="F544" s="125"/>
      <c r="G544" s="125"/>
      <c r="H544" s="125"/>
      <c r="I544" s="125"/>
      <c r="J544" s="125"/>
      <c r="K544" s="134"/>
      <c r="L544" s="125"/>
      <c r="M544" s="125"/>
      <c r="N544" s="125"/>
      <c r="O544" s="125"/>
      <c r="P544" s="125"/>
      <c r="Q544" s="125"/>
      <c r="R544" s="125"/>
      <c r="S544" s="125"/>
      <c r="T544" s="125"/>
      <c r="U544" s="125"/>
    </row>
    <row r="545" spans="2:21">
      <c r="B545" s="124"/>
      <c r="C545" s="125"/>
      <c r="D545" s="125"/>
      <c r="E545" s="125"/>
      <c r="F545" s="125"/>
      <c r="G545" s="125"/>
      <c r="H545" s="125"/>
      <c r="I545" s="125"/>
      <c r="J545" s="125"/>
      <c r="K545" s="134"/>
      <c r="L545" s="125"/>
      <c r="M545" s="125"/>
      <c r="N545" s="125"/>
      <c r="O545" s="125"/>
      <c r="P545" s="125"/>
      <c r="Q545" s="125"/>
      <c r="R545" s="125"/>
      <c r="S545" s="125"/>
      <c r="T545" s="125"/>
      <c r="U545" s="125"/>
    </row>
    <row r="546" spans="2:21">
      <c r="B546" s="124"/>
      <c r="C546" s="125"/>
      <c r="D546" s="125"/>
      <c r="E546" s="125"/>
      <c r="F546" s="125"/>
      <c r="G546" s="125"/>
      <c r="H546" s="125"/>
      <c r="I546" s="125"/>
      <c r="J546" s="125"/>
      <c r="K546" s="134"/>
      <c r="L546" s="125"/>
      <c r="M546" s="125"/>
      <c r="N546" s="125"/>
      <c r="O546" s="125"/>
      <c r="P546" s="125"/>
      <c r="Q546" s="125"/>
      <c r="R546" s="125"/>
      <c r="S546" s="125"/>
      <c r="T546" s="125"/>
      <c r="U546" s="125"/>
    </row>
    <row r="547" spans="2:21">
      <c r="B547" s="124"/>
      <c r="C547" s="125"/>
      <c r="D547" s="125"/>
      <c r="E547" s="125"/>
      <c r="F547" s="125"/>
      <c r="G547" s="125"/>
      <c r="H547" s="125"/>
      <c r="I547" s="125"/>
      <c r="J547" s="125"/>
      <c r="K547" s="134"/>
      <c r="L547" s="125"/>
      <c r="M547" s="125"/>
      <c r="N547" s="125"/>
      <c r="O547" s="125"/>
      <c r="P547" s="125"/>
      <c r="Q547" s="125"/>
      <c r="R547" s="125"/>
      <c r="S547" s="125"/>
      <c r="T547" s="125"/>
      <c r="U547" s="125"/>
    </row>
    <row r="548" spans="2:21">
      <c r="B548" s="124"/>
      <c r="C548" s="125"/>
      <c r="D548" s="125"/>
      <c r="E548" s="125"/>
      <c r="F548" s="125"/>
      <c r="G548" s="125"/>
      <c r="H548" s="125"/>
      <c r="I548" s="125"/>
      <c r="J548" s="125"/>
      <c r="K548" s="134"/>
      <c r="L548" s="125"/>
      <c r="M548" s="125"/>
      <c r="N548" s="125"/>
      <c r="O548" s="125"/>
      <c r="P548" s="125"/>
      <c r="Q548" s="125"/>
      <c r="R548" s="125"/>
      <c r="S548" s="125"/>
      <c r="T548" s="125"/>
      <c r="U548" s="125"/>
    </row>
    <row r="549" spans="2:21">
      <c r="B549" s="124"/>
      <c r="C549" s="125"/>
      <c r="D549" s="125"/>
      <c r="E549" s="125"/>
      <c r="F549" s="125"/>
      <c r="G549" s="125"/>
      <c r="H549" s="125"/>
      <c r="I549" s="125"/>
      <c r="J549" s="125"/>
      <c r="K549" s="134"/>
      <c r="L549" s="125"/>
      <c r="M549" s="125"/>
      <c r="N549" s="125"/>
      <c r="O549" s="125"/>
      <c r="P549" s="125"/>
      <c r="Q549" s="125"/>
      <c r="R549" s="125"/>
      <c r="S549" s="125"/>
      <c r="T549" s="125"/>
      <c r="U549" s="125"/>
    </row>
    <row r="550" spans="2:21">
      <c r="B550" s="124"/>
      <c r="C550" s="125"/>
      <c r="D550" s="125"/>
      <c r="E550" s="125"/>
      <c r="F550" s="125"/>
      <c r="G550" s="125"/>
      <c r="H550" s="125"/>
      <c r="I550" s="125"/>
      <c r="J550" s="125"/>
      <c r="K550" s="134"/>
      <c r="L550" s="125"/>
      <c r="M550" s="125"/>
      <c r="N550" s="125"/>
      <c r="O550" s="125"/>
      <c r="P550" s="125"/>
      <c r="Q550" s="125"/>
      <c r="R550" s="125"/>
      <c r="S550" s="125"/>
      <c r="T550" s="125"/>
      <c r="U550" s="125"/>
    </row>
    <row r="551" spans="2:21">
      <c r="B551" s="124"/>
      <c r="C551" s="125"/>
      <c r="D551" s="125"/>
      <c r="E551" s="125"/>
      <c r="F551" s="125"/>
      <c r="G551" s="125"/>
      <c r="H551" s="125"/>
      <c r="I551" s="125"/>
      <c r="J551" s="125"/>
      <c r="K551" s="134"/>
      <c r="L551" s="125"/>
      <c r="M551" s="125"/>
      <c r="N551" s="125"/>
      <c r="O551" s="125"/>
      <c r="P551" s="125"/>
      <c r="Q551" s="125"/>
      <c r="R551" s="125"/>
      <c r="S551" s="125"/>
      <c r="T551" s="125"/>
      <c r="U551" s="125"/>
    </row>
    <row r="552" spans="2:21">
      <c r="B552" s="124"/>
      <c r="C552" s="125"/>
      <c r="D552" s="125"/>
      <c r="E552" s="125"/>
      <c r="F552" s="125"/>
      <c r="G552" s="125"/>
      <c r="H552" s="125"/>
      <c r="I552" s="125"/>
      <c r="J552" s="125"/>
      <c r="K552" s="134"/>
      <c r="L552" s="125"/>
      <c r="M552" s="125"/>
      <c r="N552" s="125"/>
      <c r="O552" s="125"/>
      <c r="P552" s="125"/>
      <c r="Q552" s="125"/>
      <c r="R552" s="125"/>
      <c r="S552" s="125"/>
      <c r="T552" s="125"/>
      <c r="U552" s="125"/>
    </row>
    <row r="553" spans="2:21">
      <c r="B553" s="124"/>
      <c r="C553" s="125"/>
      <c r="D553" s="125"/>
      <c r="E553" s="125"/>
      <c r="F553" s="125"/>
      <c r="G553" s="125"/>
      <c r="H553" s="125"/>
      <c r="I553" s="125"/>
      <c r="J553" s="125"/>
      <c r="K553" s="134"/>
      <c r="L553" s="125"/>
      <c r="M553" s="125"/>
      <c r="N553" s="125"/>
      <c r="O553" s="125"/>
      <c r="P553" s="125"/>
      <c r="Q553" s="125"/>
      <c r="R553" s="125"/>
      <c r="S553" s="125"/>
      <c r="T553" s="125"/>
      <c r="U553" s="125"/>
    </row>
    <row r="554" spans="2:21">
      <c r="B554" s="124"/>
      <c r="C554" s="125"/>
      <c r="D554" s="125"/>
      <c r="E554" s="125"/>
      <c r="F554" s="125"/>
      <c r="G554" s="125"/>
      <c r="H554" s="125"/>
      <c r="I554" s="125"/>
      <c r="J554" s="125"/>
      <c r="K554" s="134"/>
      <c r="L554" s="125"/>
      <c r="M554" s="125"/>
      <c r="N554" s="125"/>
      <c r="O554" s="125"/>
      <c r="P554" s="125"/>
      <c r="Q554" s="125"/>
      <c r="R554" s="125"/>
      <c r="S554" s="125"/>
      <c r="T554" s="125"/>
      <c r="U554" s="125"/>
    </row>
    <row r="555" spans="2:21">
      <c r="B555" s="124"/>
      <c r="C555" s="125"/>
      <c r="D555" s="125"/>
      <c r="E555" s="125"/>
      <c r="F555" s="125"/>
      <c r="G555" s="125"/>
      <c r="H555" s="125"/>
      <c r="I555" s="125"/>
      <c r="J555" s="125"/>
      <c r="K555" s="134"/>
      <c r="L555" s="125"/>
      <c r="M555" s="125"/>
      <c r="N555" s="125"/>
      <c r="O555" s="125"/>
      <c r="P555" s="125"/>
      <c r="Q555" s="125"/>
      <c r="R555" s="125"/>
      <c r="S555" s="125"/>
      <c r="T555" s="125"/>
      <c r="U555" s="125"/>
    </row>
    <row r="556" spans="2:21">
      <c r="B556" s="124"/>
      <c r="C556" s="125"/>
      <c r="D556" s="125"/>
      <c r="E556" s="125"/>
      <c r="F556" s="125"/>
      <c r="G556" s="125"/>
      <c r="H556" s="125"/>
      <c r="I556" s="125"/>
      <c r="J556" s="125"/>
      <c r="K556" s="134"/>
      <c r="L556" s="125"/>
      <c r="M556" s="125"/>
      <c r="N556" s="125"/>
      <c r="O556" s="125"/>
      <c r="P556" s="125"/>
      <c r="Q556" s="125"/>
      <c r="R556" s="125"/>
      <c r="S556" s="125"/>
      <c r="T556" s="125"/>
      <c r="U556" s="125"/>
    </row>
    <row r="557" spans="2:21">
      <c r="B557" s="124"/>
      <c r="C557" s="125"/>
      <c r="D557" s="125"/>
      <c r="E557" s="125"/>
      <c r="F557" s="125"/>
      <c r="G557" s="125"/>
      <c r="H557" s="125"/>
      <c r="I557" s="125"/>
      <c r="J557" s="125"/>
      <c r="K557" s="134"/>
      <c r="L557" s="125"/>
      <c r="M557" s="125"/>
      <c r="N557" s="125"/>
      <c r="O557" s="125"/>
      <c r="P557" s="125"/>
      <c r="Q557" s="125"/>
      <c r="R557" s="125"/>
      <c r="S557" s="125"/>
      <c r="T557" s="125"/>
      <c r="U557" s="125"/>
    </row>
    <row r="558" spans="2:21">
      <c r="B558" s="124"/>
      <c r="C558" s="125"/>
      <c r="D558" s="125"/>
      <c r="E558" s="125"/>
      <c r="F558" s="125"/>
      <c r="G558" s="125"/>
      <c r="H558" s="125"/>
      <c r="I558" s="125"/>
      <c r="J558" s="125"/>
      <c r="K558" s="134"/>
      <c r="L558" s="125"/>
      <c r="M558" s="125"/>
      <c r="N558" s="125"/>
      <c r="O558" s="125"/>
      <c r="P558" s="125"/>
      <c r="Q558" s="125"/>
      <c r="R558" s="125"/>
      <c r="S558" s="125"/>
      <c r="T558" s="125"/>
      <c r="U558" s="125"/>
    </row>
    <row r="559" spans="2:21">
      <c r="B559" s="124"/>
      <c r="C559" s="125"/>
      <c r="D559" s="125"/>
      <c r="E559" s="125"/>
      <c r="F559" s="125"/>
      <c r="G559" s="125"/>
      <c r="H559" s="125"/>
      <c r="I559" s="125"/>
      <c r="J559" s="125"/>
      <c r="K559" s="134"/>
      <c r="L559" s="125"/>
      <c r="M559" s="125"/>
      <c r="N559" s="125"/>
      <c r="O559" s="125"/>
      <c r="P559" s="125"/>
      <c r="Q559" s="125"/>
      <c r="R559" s="125"/>
      <c r="S559" s="125"/>
      <c r="T559" s="125"/>
      <c r="U559" s="125"/>
    </row>
    <row r="560" spans="2:21">
      <c r="B560" s="124"/>
      <c r="C560" s="125"/>
      <c r="D560" s="125"/>
      <c r="E560" s="125"/>
      <c r="F560" s="125"/>
      <c r="G560" s="125"/>
      <c r="H560" s="125"/>
      <c r="I560" s="125"/>
      <c r="J560" s="125"/>
      <c r="K560" s="134"/>
      <c r="L560" s="125"/>
      <c r="M560" s="125"/>
      <c r="N560" s="125"/>
      <c r="O560" s="125"/>
      <c r="P560" s="125"/>
      <c r="Q560" s="125"/>
      <c r="R560" s="125"/>
      <c r="S560" s="125"/>
      <c r="T560" s="125"/>
      <c r="U560" s="125"/>
    </row>
    <row r="561" spans="2:21">
      <c r="B561" s="124"/>
      <c r="C561" s="125"/>
      <c r="D561" s="125"/>
      <c r="E561" s="125"/>
      <c r="F561" s="125"/>
      <c r="G561" s="125"/>
      <c r="H561" s="125"/>
      <c r="I561" s="125"/>
      <c r="J561" s="125"/>
      <c r="K561" s="134"/>
      <c r="L561" s="125"/>
      <c r="M561" s="125"/>
      <c r="N561" s="125"/>
      <c r="O561" s="125"/>
      <c r="P561" s="125"/>
      <c r="Q561" s="125"/>
      <c r="R561" s="125"/>
      <c r="S561" s="125"/>
      <c r="T561" s="125"/>
      <c r="U561" s="125"/>
    </row>
    <row r="562" spans="2:21">
      <c r="B562" s="124"/>
      <c r="C562" s="125"/>
      <c r="D562" s="125"/>
      <c r="E562" s="125"/>
      <c r="F562" s="125"/>
      <c r="G562" s="125"/>
      <c r="H562" s="125"/>
      <c r="I562" s="125"/>
      <c r="J562" s="125"/>
      <c r="K562" s="134"/>
      <c r="L562" s="125"/>
      <c r="M562" s="125"/>
      <c r="N562" s="125"/>
      <c r="O562" s="125"/>
      <c r="P562" s="125"/>
      <c r="Q562" s="125"/>
      <c r="R562" s="125"/>
      <c r="S562" s="125"/>
      <c r="T562" s="125"/>
      <c r="U562" s="125"/>
    </row>
    <row r="563" spans="2:21">
      <c r="B563" s="124"/>
      <c r="C563" s="125"/>
      <c r="D563" s="125"/>
      <c r="E563" s="125"/>
      <c r="F563" s="125"/>
      <c r="G563" s="125"/>
      <c r="H563" s="125"/>
      <c r="I563" s="125"/>
      <c r="J563" s="125"/>
      <c r="K563" s="134"/>
      <c r="L563" s="125"/>
      <c r="M563" s="125"/>
      <c r="N563" s="125"/>
      <c r="O563" s="125"/>
      <c r="P563" s="125"/>
      <c r="Q563" s="125"/>
      <c r="R563" s="125"/>
      <c r="S563" s="125"/>
      <c r="T563" s="125"/>
      <c r="U563" s="125"/>
    </row>
    <row r="564" spans="2:21">
      <c r="B564" s="124"/>
      <c r="C564" s="125"/>
      <c r="D564" s="125"/>
      <c r="E564" s="125"/>
      <c r="F564" s="125"/>
      <c r="G564" s="125"/>
      <c r="H564" s="125"/>
      <c r="I564" s="125"/>
      <c r="J564" s="125"/>
      <c r="K564" s="134"/>
      <c r="L564" s="125"/>
      <c r="M564" s="125"/>
      <c r="N564" s="125"/>
      <c r="O564" s="125"/>
      <c r="P564" s="125"/>
      <c r="Q564" s="125"/>
      <c r="R564" s="125"/>
      <c r="S564" s="125"/>
      <c r="T564" s="125"/>
      <c r="U564" s="125"/>
    </row>
    <row r="565" spans="2:21">
      <c r="B565" s="124"/>
      <c r="C565" s="125"/>
      <c r="D565" s="125"/>
      <c r="E565" s="125"/>
      <c r="F565" s="125"/>
      <c r="G565" s="125"/>
      <c r="H565" s="125"/>
      <c r="I565" s="125"/>
      <c r="J565" s="125"/>
      <c r="K565" s="134"/>
      <c r="L565" s="125"/>
      <c r="M565" s="125"/>
      <c r="N565" s="125"/>
      <c r="O565" s="125"/>
      <c r="P565" s="125"/>
      <c r="Q565" s="125"/>
      <c r="R565" s="125"/>
      <c r="S565" s="125"/>
      <c r="T565" s="125"/>
      <c r="U565" s="125"/>
    </row>
    <row r="566" spans="2:21">
      <c r="B566" s="124"/>
      <c r="C566" s="125"/>
      <c r="D566" s="125"/>
      <c r="E566" s="125"/>
      <c r="F566" s="125"/>
      <c r="G566" s="125"/>
      <c r="H566" s="125"/>
      <c r="I566" s="125"/>
      <c r="J566" s="125"/>
      <c r="K566" s="134"/>
      <c r="L566" s="125"/>
      <c r="M566" s="125"/>
      <c r="N566" s="125"/>
      <c r="O566" s="125"/>
      <c r="P566" s="125"/>
      <c r="Q566" s="125"/>
      <c r="R566" s="125"/>
      <c r="S566" s="125"/>
      <c r="T566" s="125"/>
      <c r="U566" s="125"/>
    </row>
    <row r="567" spans="2:21">
      <c r="B567" s="124"/>
      <c r="C567" s="125"/>
      <c r="D567" s="125"/>
      <c r="E567" s="125"/>
      <c r="F567" s="125"/>
      <c r="G567" s="125"/>
      <c r="H567" s="125"/>
      <c r="I567" s="125"/>
      <c r="J567" s="125"/>
      <c r="K567" s="134"/>
      <c r="L567" s="125"/>
      <c r="M567" s="125"/>
      <c r="N567" s="125"/>
      <c r="O567" s="125"/>
      <c r="P567" s="125"/>
      <c r="Q567" s="125"/>
      <c r="R567" s="125"/>
      <c r="S567" s="125"/>
      <c r="T567" s="125"/>
      <c r="U567" s="125"/>
    </row>
    <row r="568" spans="2:21">
      <c r="B568" s="124"/>
      <c r="C568" s="125"/>
      <c r="D568" s="125"/>
      <c r="E568" s="125"/>
      <c r="F568" s="125"/>
      <c r="G568" s="125"/>
      <c r="H568" s="125"/>
      <c r="I568" s="125"/>
      <c r="J568" s="125"/>
      <c r="K568" s="134"/>
      <c r="L568" s="125"/>
      <c r="M568" s="125"/>
      <c r="N568" s="125"/>
      <c r="O568" s="125"/>
      <c r="P568" s="125"/>
      <c r="Q568" s="125"/>
      <c r="R568" s="125"/>
      <c r="S568" s="125"/>
      <c r="T568" s="125"/>
      <c r="U568" s="125"/>
    </row>
    <row r="569" spans="2:21">
      <c r="B569" s="124"/>
      <c r="C569" s="125"/>
      <c r="D569" s="125"/>
      <c r="E569" s="125"/>
      <c r="F569" s="125"/>
      <c r="G569" s="125"/>
      <c r="H569" s="125"/>
      <c r="I569" s="125"/>
      <c r="J569" s="125"/>
      <c r="K569" s="134"/>
      <c r="L569" s="125"/>
      <c r="M569" s="125"/>
      <c r="N569" s="125"/>
      <c r="O569" s="125"/>
      <c r="P569" s="125"/>
      <c r="Q569" s="125"/>
      <c r="R569" s="125"/>
      <c r="S569" s="125"/>
      <c r="T569" s="125"/>
      <c r="U569" s="125"/>
    </row>
    <row r="570" spans="2:21">
      <c r="B570" s="124"/>
      <c r="C570" s="125"/>
      <c r="D570" s="125"/>
      <c r="E570" s="125"/>
      <c r="F570" s="125"/>
      <c r="G570" s="125"/>
      <c r="H570" s="125"/>
      <c r="I570" s="125"/>
      <c r="J570" s="125"/>
      <c r="K570" s="134"/>
      <c r="L570" s="125"/>
      <c r="M570" s="125"/>
      <c r="N570" s="125"/>
      <c r="O570" s="125"/>
      <c r="P570" s="125"/>
      <c r="Q570" s="125"/>
      <c r="R570" s="125"/>
      <c r="S570" s="125"/>
      <c r="T570" s="125"/>
      <c r="U570" s="125"/>
    </row>
    <row r="571" spans="2:21">
      <c r="B571" s="124"/>
      <c r="C571" s="125"/>
      <c r="D571" s="125"/>
      <c r="E571" s="125"/>
      <c r="F571" s="125"/>
      <c r="G571" s="125"/>
      <c r="H571" s="125"/>
      <c r="I571" s="125"/>
      <c r="J571" s="125"/>
      <c r="K571" s="134"/>
      <c r="L571" s="125"/>
      <c r="M571" s="125"/>
      <c r="N571" s="125"/>
      <c r="O571" s="125"/>
      <c r="P571" s="125"/>
      <c r="Q571" s="125"/>
      <c r="R571" s="125"/>
      <c r="S571" s="125"/>
      <c r="T571" s="125"/>
      <c r="U571" s="125"/>
    </row>
    <row r="572" spans="2:21">
      <c r="B572" s="124"/>
      <c r="C572" s="125"/>
      <c r="D572" s="125"/>
      <c r="E572" s="125"/>
      <c r="F572" s="125"/>
      <c r="G572" s="125"/>
      <c r="H572" s="125"/>
      <c r="I572" s="125"/>
      <c r="J572" s="125"/>
      <c r="K572" s="134"/>
      <c r="L572" s="125"/>
      <c r="M572" s="125"/>
      <c r="N572" s="125"/>
      <c r="O572" s="125"/>
      <c r="P572" s="125"/>
      <c r="Q572" s="125"/>
      <c r="R572" s="125"/>
      <c r="S572" s="125"/>
      <c r="T572" s="125"/>
      <c r="U572" s="125"/>
    </row>
    <row r="573" spans="2:21">
      <c r="B573" s="124"/>
      <c r="C573" s="125"/>
      <c r="D573" s="125"/>
      <c r="E573" s="125"/>
      <c r="F573" s="125"/>
      <c r="G573" s="125"/>
      <c r="H573" s="125"/>
      <c r="I573" s="125"/>
      <c r="J573" s="125"/>
      <c r="K573" s="134"/>
      <c r="L573" s="125"/>
      <c r="M573" s="125"/>
      <c r="N573" s="125"/>
      <c r="O573" s="125"/>
      <c r="P573" s="125"/>
      <c r="Q573" s="125"/>
      <c r="R573" s="125"/>
      <c r="S573" s="125"/>
      <c r="T573" s="125"/>
      <c r="U573" s="125"/>
    </row>
    <row r="574" spans="2:21">
      <c r="B574" s="124"/>
      <c r="C574" s="125"/>
      <c r="D574" s="125"/>
      <c r="E574" s="125"/>
      <c r="F574" s="125"/>
      <c r="G574" s="125"/>
      <c r="H574" s="125"/>
      <c r="I574" s="125"/>
      <c r="J574" s="125"/>
      <c r="K574" s="134"/>
      <c r="L574" s="125"/>
      <c r="M574" s="125"/>
      <c r="N574" s="125"/>
      <c r="O574" s="125"/>
      <c r="P574" s="125"/>
      <c r="Q574" s="125"/>
      <c r="R574" s="125"/>
      <c r="S574" s="125"/>
      <c r="T574" s="125"/>
      <c r="U574" s="125"/>
    </row>
    <row r="575" spans="2:21">
      <c r="B575" s="124"/>
      <c r="C575" s="125"/>
      <c r="D575" s="125"/>
      <c r="E575" s="125"/>
      <c r="F575" s="125"/>
      <c r="G575" s="125"/>
      <c r="H575" s="125"/>
      <c r="I575" s="125"/>
      <c r="J575" s="125"/>
      <c r="K575" s="134"/>
      <c r="L575" s="125"/>
      <c r="M575" s="125"/>
      <c r="N575" s="125"/>
      <c r="O575" s="125"/>
      <c r="P575" s="125"/>
      <c r="Q575" s="125"/>
      <c r="R575" s="125"/>
      <c r="S575" s="125"/>
      <c r="T575" s="125"/>
      <c r="U575" s="125"/>
    </row>
    <row r="576" spans="2:21">
      <c r="B576" s="124"/>
      <c r="C576" s="125"/>
      <c r="D576" s="125"/>
      <c r="E576" s="125"/>
      <c r="F576" s="125"/>
      <c r="G576" s="125"/>
      <c r="H576" s="125"/>
      <c r="I576" s="125"/>
      <c r="J576" s="125"/>
      <c r="K576" s="134"/>
      <c r="L576" s="125"/>
      <c r="M576" s="125"/>
      <c r="N576" s="125"/>
      <c r="O576" s="125"/>
      <c r="P576" s="125"/>
      <c r="Q576" s="125"/>
      <c r="R576" s="125"/>
      <c r="S576" s="125"/>
      <c r="T576" s="125"/>
      <c r="U576" s="125"/>
    </row>
    <row r="577" spans="2:21">
      <c r="B577" s="124"/>
      <c r="C577" s="125"/>
      <c r="D577" s="125"/>
      <c r="E577" s="125"/>
      <c r="F577" s="125"/>
      <c r="G577" s="125"/>
      <c r="H577" s="125"/>
      <c r="I577" s="125"/>
      <c r="J577" s="125"/>
      <c r="K577" s="134"/>
      <c r="L577" s="125"/>
      <c r="M577" s="125"/>
      <c r="N577" s="125"/>
      <c r="O577" s="125"/>
      <c r="P577" s="125"/>
      <c r="Q577" s="125"/>
      <c r="R577" s="125"/>
      <c r="S577" s="125"/>
      <c r="T577" s="125"/>
      <c r="U577" s="125"/>
    </row>
    <row r="578" spans="2:21">
      <c r="B578" s="124"/>
      <c r="C578" s="125"/>
      <c r="D578" s="125"/>
      <c r="E578" s="125"/>
      <c r="F578" s="125"/>
      <c r="G578" s="125"/>
      <c r="H578" s="125"/>
      <c r="I578" s="125"/>
      <c r="J578" s="125"/>
      <c r="K578" s="134"/>
      <c r="L578" s="125"/>
      <c r="M578" s="125"/>
      <c r="N578" s="125"/>
      <c r="O578" s="125"/>
      <c r="P578" s="125"/>
      <c r="Q578" s="125"/>
      <c r="R578" s="125"/>
      <c r="S578" s="125"/>
      <c r="T578" s="125"/>
      <c r="U578" s="125"/>
    </row>
    <row r="579" spans="2:21">
      <c r="B579" s="124"/>
      <c r="C579" s="125"/>
      <c r="D579" s="125"/>
      <c r="E579" s="125"/>
      <c r="F579" s="125"/>
      <c r="G579" s="125"/>
      <c r="H579" s="125"/>
      <c r="I579" s="125"/>
      <c r="J579" s="125"/>
      <c r="K579" s="134"/>
      <c r="L579" s="125"/>
      <c r="M579" s="125"/>
      <c r="N579" s="125"/>
      <c r="O579" s="125"/>
      <c r="P579" s="125"/>
      <c r="Q579" s="125"/>
      <c r="R579" s="125"/>
      <c r="S579" s="125"/>
      <c r="T579" s="125"/>
      <c r="U579" s="125"/>
    </row>
    <row r="580" spans="2:21">
      <c r="B580" s="124"/>
      <c r="C580" s="125"/>
      <c r="D580" s="125"/>
      <c r="E580" s="125"/>
      <c r="F580" s="125"/>
      <c r="G580" s="125"/>
      <c r="H580" s="125"/>
      <c r="I580" s="125"/>
      <c r="J580" s="125"/>
      <c r="K580" s="134"/>
      <c r="L580" s="125"/>
      <c r="M580" s="125"/>
      <c r="N580" s="125"/>
      <c r="O580" s="125"/>
      <c r="P580" s="125"/>
      <c r="Q580" s="125"/>
      <c r="R580" s="125"/>
      <c r="S580" s="125"/>
      <c r="T580" s="125"/>
      <c r="U580" s="125"/>
    </row>
    <row r="581" spans="2:21">
      <c r="B581" s="124"/>
      <c r="C581" s="125"/>
      <c r="D581" s="125"/>
      <c r="E581" s="125"/>
      <c r="F581" s="125"/>
      <c r="G581" s="125"/>
      <c r="H581" s="125"/>
      <c r="I581" s="125"/>
      <c r="J581" s="125"/>
      <c r="K581" s="134"/>
      <c r="L581" s="125"/>
      <c r="M581" s="125"/>
      <c r="N581" s="125"/>
      <c r="O581" s="125"/>
      <c r="P581" s="125"/>
      <c r="Q581" s="125"/>
      <c r="R581" s="125"/>
      <c r="S581" s="125"/>
      <c r="T581" s="125"/>
      <c r="U581" s="125"/>
    </row>
    <row r="582" spans="2:21">
      <c r="B582" s="124"/>
      <c r="C582" s="125"/>
      <c r="D582" s="125"/>
      <c r="E582" s="125"/>
      <c r="F582" s="125"/>
      <c r="G582" s="125"/>
      <c r="H582" s="125"/>
      <c r="I582" s="125"/>
      <c r="J582" s="125"/>
      <c r="K582" s="134"/>
      <c r="L582" s="125"/>
      <c r="M582" s="125"/>
      <c r="N582" s="125"/>
      <c r="O582" s="125"/>
      <c r="P582" s="125"/>
      <c r="Q582" s="125"/>
      <c r="R582" s="125"/>
      <c r="S582" s="125"/>
      <c r="T582" s="125"/>
      <c r="U582" s="125"/>
    </row>
    <row r="583" spans="2:21">
      <c r="B583" s="124"/>
      <c r="C583" s="125"/>
      <c r="D583" s="125"/>
      <c r="E583" s="125"/>
      <c r="F583" s="125"/>
      <c r="G583" s="125"/>
      <c r="H583" s="125"/>
      <c r="I583" s="125"/>
      <c r="J583" s="125"/>
      <c r="K583" s="134"/>
      <c r="L583" s="125"/>
      <c r="M583" s="125"/>
      <c r="N583" s="125"/>
      <c r="O583" s="125"/>
      <c r="P583" s="125"/>
      <c r="Q583" s="125"/>
      <c r="R583" s="125"/>
      <c r="S583" s="125"/>
      <c r="T583" s="125"/>
      <c r="U583" s="125"/>
    </row>
    <row r="584" spans="2:21">
      <c r="B584" s="124"/>
      <c r="C584" s="125"/>
      <c r="D584" s="125"/>
      <c r="E584" s="125"/>
      <c r="F584" s="125"/>
      <c r="G584" s="125"/>
      <c r="H584" s="125"/>
      <c r="I584" s="125"/>
      <c r="J584" s="125"/>
      <c r="K584" s="134"/>
      <c r="L584" s="125"/>
      <c r="M584" s="125"/>
      <c r="N584" s="125"/>
      <c r="O584" s="125"/>
      <c r="P584" s="125"/>
      <c r="Q584" s="125"/>
      <c r="R584" s="125"/>
      <c r="S584" s="125"/>
      <c r="T584" s="125"/>
      <c r="U584" s="125"/>
    </row>
    <row r="585" spans="2:21">
      <c r="B585" s="124"/>
      <c r="C585" s="125"/>
      <c r="D585" s="125"/>
      <c r="E585" s="125"/>
      <c r="F585" s="125"/>
      <c r="G585" s="125"/>
      <c r="H585" s="125"/>
      <c r="I585" s="125"/>
      <c r="J585" s="125"/>
      <c r="K585" s="134"/>
      <c r="L585" s="125"/>
      <c r="M585" s="125"/>
      <c r="N585" s="125"/>
      <c r="O585" s="125"/>
      <c r="P585" s="125"/>
      <c r="Q585" s="125"/>
      <c r="R585" s="125"/>
      <c r="S585" s="125"/>
      <c r="T585" s="125"/>
      <c r="U585" s="125"/>
    </row>
    <row r="586" spans="2:21">
      <c r="B586" s="124"/>
      <c r="C586" s="125"/>
      <c r="D586" s="125"/>
      <c r="E586" s="125"/>
      <c r="F586" s="125"/>
      <c r="G586" s="125"/>
      <c r="H586" s="125"/>
      <c r="I586" s="125"/>
      <c r="J586" s="125"/>
      <c r="K586" s="134"/>
      <c r="L586" s="125"/>
      <c r="M586" s="125"/>
      <c r="N586" s="125"/>
      <c r="O586" s="125"/>
      <c r="P586" s="125"/>
      <c r="Q586" s="125"/>
      <c r="R586" s="125"/>
      <c r="S586" s="125"/>
      <c r="T586" s="125"/>
      <c r="U586" s="125"/>
    </row>
    <row r="587" spans="2:21">
      <c r="B587" s="124"/>
      <c r="C587" s="125"/>
      <c r="D587" s="125"/>
      <c r="E587" s="125"/>
      <c r="F587" s="125"/>
      <c r="G587" s="125"/>
      <c r="H587" s="125"/>
      <c r="I587" s="125"/>
      <c r="J587" s="125"/>
      <c r="K587" s="134"/>
      <c r="L587" s="125"/>
      <c r="M587" s="125"/>
      <c r="N587" s="125"/>
      <c r="O587" s="125"/>
      <c r="P587" s="125"/>
      <c r="Q587" s="125"/>
      <c r="R587" s="125"/>
      <c r="S587" s="125"/>
      <c r="T587" s="125"/>
      <c r="U587" s="125"/>
    </row>
    <row r="588" spans="2:21">
      <c r="B588" s="124"/>
      <c r="C588" s="125"/>
      <c r="D588" s="125"/>
      <c r="E588" s="125"/>
      <c r="F588" s="125"/>
      <c r="G588" s="125"/>
      <c r="H588" s="125"/>
      <c r="I588" s="125"/>
      <c r="J588" s="125"/>
      <c r="K588" s="134"/>
      <c r="L588" s="125"/>
      <c r="M588" s="125"/>
      <c r="N588" s="125"/>
      <c r="O588" s="125"/>
      <c r="P588" s="125"/>
      <c r="Q588" s="125"/>
      <c r="R588" s="125"/>
      <c r="S588" s="125"/>
      <c r="T588" s="125"/>
      <c r="U588" s="125"/>
    </row>
    <row r="589" spans="2:21">
      <c r="B589" s="124"/>
      <c r="C589" s="125"/>
      <c r="D589" s="125"/>
      <c r="E589" s="125"/>
      <c r="F589" s="125"/>
      <c r="G589" s="125"/>
      <c r="H589" s="125"/>
      <c r="I589" s="125"/>
      <c r="J589" s="125"/>
      <c r="K589" s="134"/>
      <c r="L589" s="125"/>
      <c r="M589" s="125"/>
      <c r="N589" s="125"/>
      <c r="O589" s="125"/>
      <c r="P589" s="125"/>
      <c r="Q589" s="125"/>
      <c r="R589" s="125"/>
      <c r="S589" s="125"/>
      <c r="T589" s="125"/>
      <c r="U589" s="125"/>
    </row>
    <row r="590" spans="2:21">
      <c r="B590" s="124"/>
      <c r="C590" s="125"/>
      <c r="D590" s="125"/>
      <c r="E590" s="125"/>
      <c r="F590" s="125"/>
      <c r="G590" s="125"/>
      <c r="H590" s="125"/>
      <c r="I590" s="125"/>
      <c r="J590" s="125"/>
      <c r="K590" s="134"/>
      <c r="L590" s="125"/>
      <c r="M590" s="125"/>
      <c r="N590" s="125"/>
      <c r="O590" s="125"/>
      <c r="P590" s="125"/>
      <c r="Q590" s="125"/>
      <c r="R590" s="125"/>
      <c r="S590" s="125"/>
      <c r="T590" s="125"/>
      <c r="U590" s="125"/>
    </row>
    <row r="591" spans="2:21">
      <c r="B591" s="124"/>
      <c r="C591" s="125"/>
      <c r="D591" s="125"/>
      <c r="E591" s="125"/>
      <c r="F591" s="125"/>
      <c r="G591" s="125"/>
      <c r="H591" s="125"/>
      <c r="I591" s="125"/>
      <c r="J591" s="125"/>
      <c r="K591" s="134"/>
      <c r="L591" s="125"/>
      <c r="M591" s="125"/>
      <c r="N591" s="125"/>
      <c r="O591" s="125"/>
      <c r="P591" s="125"/>
      <c r="Q591" s="125"/>
      <c r="R591" s="125"/>
      <c r="S591" s="125"/>
      <c r="T591" s="125"/>
      <c r="U591" s="125"/>
    </row>
    <row r="592" spans="2:21">
      <c r="B592" s="124"/>
      <c r="C592" s="125"/>
      <c r="D592" s="125"/>
      <c r="E592" s="125"/>
      <c r="F592" s="125"/>
      <c r="G592" s="125"/>
      <c r="H592" s="125"/>
      <c r="I592" s="125"/>
      <c r="J592" s="125"/>
      <c r="K592" s="134"/>
      <c r="L592" s="125"/>
      <c r="M592" s="125"/>
      <c r="N592" s="125"/>
      <c r="O592" s="125"/>
      <c r="P592" s="125"/>
      <c r="Q592" s="125"/>
      <c r="R592" s="125"/>
      <c r="S592" s="125"/>
      <c r="T592" s="125"/>
      <c r="U592" s="125"/>
    </row>
    <row r="593" spans="2:21">
      <c r="B593" s="124"/>
      <c r="C593" s="125"/>
      <c r="D593" s="125"/>
      <c r="E593" s="125"/>
      <c r="F593" s="125"/>
      <c r="G593" s="125"/>
      <c r="H593" s="125"/>
      <c r="I593" s="125"/>
      <c r="J593" s="125"/>
      <c r="K593" s="134"/>
      <c r="L593" s="125"/>
      <c r="M593" s="125"/>
      <c r="N593" s="125"/>
      <c r="O593" s="125"/>
      <c r="P593" s="125"/>
      <c r="Q593" s="125"/>
      <c r="R593" s="125"/>
      <c r="S593" s="125"/>
      <c r="T593" s="125"/>
      <c r="U593" s="125"/>
    </row>
    <row r="594" spans="2:21">
      <c r="B594" s="124"/>
      <c r="C594" s="125"/>
      <c r="D594" s="125"/>
      <c r="E594" s="125"/>
      <c r="F594" s="125"/>
      <c r="G594" s="125"/>
      <c r="H594" s="125"/>
      <c r="I594" s="125"/>
      <c r="J594" s="125"/>
      <c r="K594" s="134"/>
      <c r="L594" s="125"/>
      <c r="M594" s="125"/>
      <c r="N594" s="125"/>
      <c r="O594" s="125"/>
      <c r="P594" s="125"/>
      <c r="Q594" s="125"/>
      <c r="R594" s="125"/>
      <c r="S594" s="125"/>
      <c r="T594" s="125"/>
      <c r="U594" s="125"/>
    </row>
    <row r="595" spans="2:21">
      <c r="B595" s="124"/>
      <c r="C595" s="125"/>
      <c r="D595" s="125"/>
      <c r="E595" s="125"/>
      <c r="F595" s="125"/>
      <c r="G595" s="125"/>
      <c r="H595" s="125"/>
      <c r="I595" s="125"/>
      <c r="J595" s="125"/>
      <c r="K595" s="134"/>
      <c r="L595" s="125"/>
      <c r="M595" s="125"/>
      <c r="N595" s="125"/>
      <c r="O595" s="125"/>
      <c r="P595" s="125"/>
      <c r="Q595" s="125"/>
      <c r="R595" s="125"/>
      <c r="S595" s="125"/>
      <c r="T595" s="125"/>
      <c r="U595" s="125"/>
    </row>
    <row r="596" spans="2:21">
      <c r="B596" s="124"/>
      <c r="C596" s="125"/>
      <c r="D596" s="125"/>
      <c r="E596" s="125"/>
      <c r="F596" s="125"/>
      <c r="G596" s="125"/>
      <c r="H596" s="125"/>
      <c r="I596" s="125"/>
      <c r="J596" s="125"/>
      <c r="K596" s="134"/>
      <c r="L596" s="125"/>
      <c r="M596" s="125"/>
      <c r="N596" s="125"/>
      <c r="O596" s="125"/>
      <c r="P596" s="125"/>
      <c r="Q596" s="125"/>
      <c r="R596" s="125"/>
      <c r="S596" s="125"/>
      <c r="T596" s="125"/>
      <c r="U596" s="125"/>
    </row>
    <row r="597" spans="2:21">
      <c r="B597" s="124"/>
      <c r="C597" s="125"/>
      <c r="D597" s="125"/>
      <c r="E597" s="125"/>
      <c r="F597" s="125"/>
      <c r="G597" s="125"/>
      <c r="H597" s="125"/>
      <c r="I597" s="125"/>
      <c r="J597" s="125"/>
      <c r="K597" s="134"/>
      <c r="L597" s="125"/>
      <c r="M597" s="125"/>
      <c r="N597" s="125"/>
      <c r="O597" s="125"/>
      <c r="P597" s="125"/>
      <c r="Q597" s="125"/>
      <c r="R597" s="125"/>
      <c r="S597" s="125"/>
      <c r="T597" s="125"/>
      <c r="U597" s="125"/>
    </row>
    <row r="598" spans="2:21">
      <c r="B598" s="124"/>
      <c r="C598" s="125"/>
      <c r="D598" s="125"/>
      <c r="E598" s="125"/>
      <c r="F598" s="125"/>
      <c r="G598" s="125"/>
      <c r="H598" s="125"/>
      <c r="I598" s="125"/>
      <c r="J598" s="125"/>
      <c r="K598" s="134"/>
      <c r="L598" s="125"/>
      <c r="M598" s="125"/>
      <c r="N598" s="125"/>
      <c r="O598" s="125"/>
      <c r="P598" s="125"/>
      <c r="Q598" s="125"/>
      <c r="R598" s="125"/>
      <c r="S598" s="125"/>
      <c r="T598" s="125"/>
      <c r="U598" s="125"/>
    </row>
    <row r="599" spans="2:21">
      <c r="B599" s="124"/>
      <c r="C599" s="125"/>
      <c r="D599" s="125"/>
      <c r="E599" s="125"/>
      <c r="F599" s="125"/>
      <c r="G599" s="125"/>
      <c r="H599" s="125"/>
      <c r="I599" s="125"/>
      <c r="J599" s="125"/>
      <c r="K599" s="134"/>
      <c r="L599" s="125"/>
      <c r="M599" s="125"/>
      <c r="N599" s="125"/>
      <c r="O599" s="125"/>
      <c r="P599" s="125"/>
      <c r="Q599" s="125"/>
      <c r="R599" s="125"/>
      <c r="S599" s="125"/>
      <c r="T599" s="125"/>
      <c r="U599" s="125"/>
    </row>
    <row r="600" spans="2:21">
      <c r="B600" s="124"/>
      <c r="C600" s="125"/>
      <c r="D600" s="125"/>
      <c r="E600" s="125"/>
      <c r="F600" s="125"/>
      <c r="G600" s="125"/>
      <c r="H600" s="125"/>
      <c r="I600" s="125"/>
      <c r="J600" s="125"/>
      <c r="K600" s="134"/>
      <c r="L600" s="125"/>
      <c r="M600" s="125"/>
      <c r="N600" s="125"/>
      <c r="O600" s="125"/>
      <c r="P600" s="125"/>
      <c r="Q600" s="125"/>
      <c r="R600" s="125"/>
      <c r="S600" s="125"/>
      <c r="T600" s="125"/>
      <c r="U600" s="125"/>
    </row>
    <row r="601" spans="2:21">
      <c r="B601" s="124"/>
      <c r="C601" s="125"/>
      <c r="D601" s="125"/>
      <c r="E601" s="125"/>
      <c r="F601" s="125"/>
      <c r="G601" s="125"/>
      <c r="H601" s="125"/>
      <c r="I601" s="125"/>
      <c r="J601" s="125"/>
      <c r="K601" s="134"/>
      <c r="L601" s="125"/>
      <c r="M601" s="125"/>
      <c r="N601" s="125"/>
      <c r="O601" s="125"/>
      <c r="P601" s="125"/>
      <c r="Q601" s="125"/>
      <c r="R601" s="125"/>
      <c r="S601" s="125"/>
      <c r="T601" s="125"/>
      <c r="U601" s="125"/>
    </row>
    <row r="602" spans="2:21">
      <c r="B602" s="124"/>
      <c r="C602" s="125"/>
      <c r="D602" s="125"/>
      <c r="E602" s="125"/>
      <c r="F602" s="125"/>
      <c r="G602" s="125"/>
      <c r="H602" s="125"/>
      <c r="I602" s="125"/>
      <c r="J602" s="125"/>
      <c r="K602" s="134"/>
      <c r="L602" s="125"/>
      <c r="M602" s="125"/>
      <c r="N602" s="125"/>
      <c r="O602" s="125"/>
      <c r="P602" s="125"/>
      <c r="Q602" s="125"/>
      <c r="R602" s="125"/>
      <c r="S602" s="125"/>
      <c r="T602" s="125"/>
      <c r="U602" s="125"/>
    </row>
    <row r="603" spans="2:21">
      <c r="B603" s="124"/>
      <c r="C603" s="125"/>
      <c r="D603" s="125"/>
      <c r="E603" s="125"/>
      <c r="F603" s="125"/>
      <c r="G603" s="125"/>
      <c r="H603" s="125"/>
      <c r="I603" s="125"/>
      <c r="J603" s="125"/>
      <c r="K603" s="134"/>
      <c r="L603" s="125"/>
      <c r="M603" s="125"/>
      <c r="N603" s="125"/>
      <c r="O603" s="125"/>
      <c r="P603" s="125"/>
      <c r="Q603" s="125"/>
      <c r="R603" s="125"/>
      <c r="S603" s="125"/>
      <c r="T603" s="125"/>
      <c r="U603" s="125"/>
    </row>
    <row r="604" spans="2:21">
      <c r="B604" s="124"/>
      <c r="C604" s="125"/>
      <c r="D604" s="125"/>
      <c r="E604" s="125"/>
      <c r="F604" s="125"/>
      <c r="G604" s="125"/>
      <c r="H604" s="125"/>
      <c r="I604" s="125"/>
      <c r="J604" s="125"/>
      <c r="K604" s="134"/>
      <c r="L604" s="125"/>
      <c r="M604" s="125"/>
      <c r="N604" s="125"/>
      <c r="O604" s="125"/>
      <c r="P604" s="125"/>
      <c r="Q604" s="125"/>
      <c r="R604" s="125"/>
      <c r="S604" s="125"/>
      <c r="T604" s="125"/>
      <c r="U604" s="125"/>
    </row>
    <row r="605" spans="2:21">
      <c r="B605" s="124"/>
      <c r="C605" s="125"/>
      <c r="D605" s="125"/>
      <c r="E605" s="125"/>
      <c r="F605" s="125"/>
      <c r="G605" s="125"/>
      <c r="H605" s="125"/>
      <c r="I605" s="125"/>
      <c r="J605" s="125"/>
      <c r="K605" s="134"/>
      <c r="L605" s="125"/>
      <c r="M605" s="125"/>
      <c r="N605" s="125"/>
      <c r="O605" s="125"/>
      <c r="P605" s="125"/>
      <c r="Q605" s="125"/>
      <c r="R605" s="125"/>
      <c r="S605" s="125"/>
      <c r="T605" s="125"/>
      <c r="U605" s="125"/>
    </row>
    <row r="606" spans="2:21">
      <c r="B606" s="124"/>
      <c r="C606" s="125"/>
      <c r="D606" s="125"/>
      <c r="E606" s="125"/>
      <c r="F606" s="125"/>
      <c r="G606" s="125"/>
      <c r="H606" s="125"/>
      <c r="I606" s="125"/>
      <c r="J606" s="125"/>
      <c r="K606" s="134"/>
      <c r="L606" s="125"/>
      <c r="M606" s="125"/>
      <c r="N606" s="125"/>
      <c r="O606" s="125"/>
      <c r="P606" s="125"/>
      <c r="Q606" s="125"/>
      <c r="R606" s="125"/>
      <c r="S606" s="125"/>
      <c r="T606" s="125"/>
      <c r="U606" s="125"/>
    </row>
    <row r="607" spans="2:21">
      <c r="B607" s="124"/>
      <c r="C607" s="125"/>
      <c r="D607" s="125"/>
      <c r="E607" s="125"/>
      <c r="F607" s="125"/>
      <c r="G607" s="125"/>
      <c r="H607" s="125"/>
      <c r="I607" s="125"/>
      <c r="J607" s="125"/>
      <c r="K607" s="134"/>
      <c r="L607" s="125"/>
      <c r="M607" s="125"/>
      <c r="N607" s="125"/>
      <c r="O607" s="125"/>
      <c r="P607" s="125"/>
      <c r="Q607" s="125"/>
      <c r="R607" s="125"/>
      <c r="S607" s="125"/>
      <c r="T607" s="125"/>
      <c r="U607" s="125"/>
    </row>
    <row r="608" spans="2:21">
      <c r="B608" s="124"/>
      <c r="C608" s="125"/>
      <c r="D608" s="125"/>
      <c r="E608" s="125"/>
      <c r="F608" s="125"/>
      <c r="G608" s="125"/>
      <c r="H608" s="125"/>
      <c r="I608" s="125"/>
      <c r="J608" s="125"/>
      <c r="K608" s="134"/>
      <c r="L608" s="125"/>
      <c r="M608" s="125"/>
      <c r="N608" s="125"/>
      <c r="O608" s="125"/>
      <c r="P608" s="125"/>
      <c r="Q608" s="125"/>
      <c r="R608" s="125"/>
      <c r="S608" s="125"/>
      <c r="T608" s="125"/>
      <c r="U608" s="125"/>
    </row>
    <row r="609" spans="2:21">
      <c r="B609" s="124"/>
      <c r="C609" s="125"/>
      <c r="D609" s="125"/>
      <c r="E609" s="125"/>
      <c r="F609" s="125"/>
      <c r="G609" s="125"/>
      <c r="H609" s="125"/>
      <c r="I609" s="125"/>
      <c r="J609" s="125"/>
      <c r="K609" s="134"/>
      <c r="L609" s="125"/>
      <c r="M609" s="125"/>
      <c r="N609" s="125"/>
      <c r="O609" s="125"/>
      <c r="P609" s="125"/>
      <c r="Q609" s="125"/>
      <c r="R609" s="125"/>
      <c r="S609" s="125"/>
      <c r="T609" s="125"/>
      <c r="U609" s="125"/>
    </row>
    <row r="610" spans="2:21">
      <c r="B610" s="124"/>
      <c r="C610" s="125"/>
      <c r="D610" s="125"/>
      <c r="E610" s="125"/>
      <c r="F610" s="125"/>
      <c r="G610" s="125"/>
      <c r="H610" s="125"/>
      <c r="I610" s="125"/>
      <c r="J610" s="125"/>
      <c r="K610" s="134"/>
      <c r="L610" s="125"/>
      <c r="M610" s="125"/>
      <c r="N610" s="125"/>
      <c r="O610" s="125"/>
      <c r="P610" s="125"/>
      <c r="Q610" s="125"/>
      <c r="R610" s="125"/>
      <c r="S610" s="125"/>
      <c r="T610" s="125"/>
      <c r="U610" s="125"/>
    </row>
    <row r="611" spans="2:21">
      <c r="B611" s="124"/>
      <c r="C611" s="125"/>
      <c r="D611" s="125"/>
      <c r="E611" s="125"/>
      <c r="F611" s="125"/>
      <c r="G611" s="125"/>
      <c r="H611" s="125"/>
      <c r="I611" s="125"/>
      <c r="J611" s="125"/>
      <c r="K611" s="134"/>
      <c r="L611" s="125"/>
      <c r="M611" s="125"/>
      <c r="N611" s="125"/>
      <c r="O611" s="125"/>
      <c r="P611" s="125"/>
      <c r="Q611" s="125"/>
      <c r="R611" s="125"/>
      <c r="S611" s="125"/>
      <c r="T611" s="125"/>
      <c r="U611" s="125"/>
    </row>
    <row r="612" spans="2:21">
      <c r="B612" s="124"/>
      <c r="C612" s="125"/>
      <c r="D612" s="125"/>
      <c r="E612" s="125"/>
      <c r="F612" s="125"/>
      <c r="G612" s="125"/>
      <c r="H612" s="125"/>
      <c r="I612" s="125"/>
      <c r="J612" s="125"/>
      <c r="K612" s="134"/>
      <c r="L612" s="125"/>
      <c r="M612" s="125"/>
      <c r="N612" s="125"/>
      <c r="O612" s="125"/>
      <c r="P612" s="125"/>
      <c r="Q612" s="125"/>
      <c r="R612" s="125"/>
      <c r="S612" s="125"/>
      <c r="T612" s="125"/>
      <c r="U612" s="125"/>
    </row>
    <row r="613" spans="2:21">
      <c r="B613" s="124"/>
      <c r="C613" s="125"/>
      <c r="D613" s="125"/>
      <c r="E613" s="125"/>
      <c r="F613" s="125"/>
      <c r="G613" s="125"/>
      <c r="H613" s="125"/>
      <c r="I613" s="125"/>
      <c r="J613" s="125"/>
      <c r="K613" s="134"/>
      <c r="L613" s="125"/>
      <c r="M613" s="125"/>
      <c r="N613" s="125"/>
      <c r="O613" s="125"/>
      <c r="P613" s="125"/>
      <c r="Q613" s="125"/>
      <c r="R613" s="125"/>
      <c r="S613" s="125"/>
      <c r="T613" s="125"/>
      <c r="U613" s="125"/>
    </row>
    <row r="614" spans="2:21">
      <c r="B614" s="124"/>
      <c r="C614" s="125"/>
      <c r="D614" s="125"/>
      <c r="E614" s="125"/>
      <c r="F614" s="125"/>
      <c r="G614" s="125"/>
      <c r="H614" s="125"/>
      <c r="I614" s="125"/>
      <c r="J614" s="125"/>
      <c r="K614" s="134"/>
      <c r="L614" s="125"/>
      <c r="M614" s="125"/>
      <c r="N614" s="125"/>
      <c r="O614" s="125"/>
      <c r="P614" s="125"/>
      <c r="Q614" s="125"/>
      <c r="R614" s="125"/>
      <c r="S614" s="125"/>
      <c r="T614" s="125"/>
      <c r="U614" s="125"/>
    </row>
    <row r="615" spans="2:21">
      <c r="B615" s="124"/>
      <c r="C615" s="125"/>
      <c r="D615" s="125"/>
      <c r="E615" s="125"/>
      <c r="F615" s="125"/>
      <c r="G615" s="125"/>
      <c r="H615" s="125"/>
      <c r="I615" s="125"/>
      <c r="J615" s="125"/>
      <c r="K615" s="134"/>
      <c r="L615" s="125"/>
      <c r="M615" s="125"/>
      <c r="N615" s="125"/>
      <c r="O615" s="125"/>
      <c r="P615" s="125"/>
      <c r="Q615" s="125"/>
      <c r="R615" s="125"/>
      <c r="S615" s="125"/>
      <c r="T615" s="125"/>
      <c r="U615" s="125"/>
    </row>
    <row r="616" spans="2:21">
      <c r="B616" s="124"/>
      <c r="C616" s="125"/>
      <c r="D616" s="125"/>
      <c r="E616" s="125"/>
      <c r="F616" s="125"/>
      <c r="G616" s="125"/>
      <c r="H616" s="125"/>
      <c r="I616" s="125"/>
      <c r="J616" s="125"/>
      <c r="K616" s="134"/>
      <c r="L616" s="125"/>
      <c r="M616" s="125"/>
      <c r="N616" s="125"/>
      <c r="O616" s="125"/>
      <c r="P616" s="125"/>
      <c r="Q616" s="125"/>
      <c r="R616" s="125"/>
      <c r="S616" s="125"/>
      <c r="T616" s="125"/>
      <c r="U616" s="125"/>
    </row>
    <row r="617" spans="2:21">
      <c r="B617" s="124"/>
      <c r="C617" s="125"/>
      <c r="D617" s="125"/>
      <c r="E617" s="125"/>
      <c r="F617" s="125"/>
      <c r="G617" s="125"/>
      <c r="H617" s="125"/>
      <c r="I617" s="125"/>
      <c r="J617" s="125"/>
      <c r="K617" s="134"/>
      <c r="L617" s="125"/>
      <c r="M617" s="125"/>
      <c r="N617" s="125"/>
      <c r="O617" s="125"/>
      <c r="P617" s="125"/>
      <c r="Q617" s="125"/>
      <c r="R617" s="125"/>
      <c r="S617" s="125"/>
      <c r="T617" s="125"/>
      <c r="U617" s="125"/>
    </row>
    <row r="618" spans="2:21">
      <c r="B618" s="124"/>
      <c r="C618" s="125"/>
      <c r="D618" s="125"/>
      <c r="E618" s="125"/>
      <c r="F618" s="125"/>
      <c r="G618" s="125"/>
      <c r="H618" s="125"/>
      <c r="I618" s="125"/>
      <c r="J618" s="125"/>
      <c r="K618" s="134"/>
      <c r="L618" s="125"/>
      <c r="M618" s="125"/>
      <c r="N618" s="125"/>
      <c r="O618" s="125"/>
      <c r="P618" s="125"/>
      <c r="Q618" s="125"/>
      <c r="R618" s="125"/>
      <c r="S618" s="125"/>
      <c r="T618" s="125"/>
      <c r="U618" s="125"/>
    </row>
    <row r="619" spans="2:21">
      <c r="B619" s="124"/>
      <c r="C619" s="125"/>
      <c r="D619" s="125"/>
      <c r="E619" s="125"/>
      <c r="F619" s="125"/>
      <c r="G619" s="125"/>
      <c r="H619" s="125"/>
      <c r="I619" s="125"/>
      <c r="J619" s="125"/>
      <c r="K619" s="134"/>
      <c r="L619" s="125"/>
      <c r="M619" s="125"/>
      <c r="N619" s="125"/>
      <c r="O619" s="125"/>
      <c r="P619" s="125"/>
      <c r="Q619" s="125"/>
      <c r="R619" s="125"/>
      <c r="S619" s="125"/>
      <c r="T619" s="125"/>
      <c r="U619" s="125"/>
    </row>
    <row r="620" spans="2:21">
      <c r="B620" s="124"/>
      <c r="C620" s="125"/>
      <c r="D620" s="125"/>
      <c r="E620" s="125"/>
      <c r="F620" s="125"/>
      <c r="G620" s="125"/>
      <c r="H620" s="125"/>
      <c r="I620" s="125"/>
      <c r="J620" s="125"/>
      <c r="K620" s="134"/>
      <c r="L620" s="125"/>
      <c r="M620" s="125"/>
      <c r="N620" s="125"/>
      <c r="O620" s="125"/>
      <c r="P620" s="125"/>
      <c r="Q620" s="125"/>
      <c r="R620" s="125"/>
      <c r="S620" s="125"/>
      <c r="T620" s="125"/>
      <c r="U620" s="125"/>
    </row>
    <row r="621" spans="2:21">
      <c r="B621" s="124"/>
      <c r="C621" s="125"/>
      <c r="D621" s="125"/>
      <c r="E621" s="125"/>
      <c r="F621" s="125"/>
      <c r="G621" s="125"/>
      <c r="H621" s="125"/>
      <c r="I621" s="125"/>
      <c r="J621" s="125"/>
      <c r="K621" s="134"/>
      <c r="L621" s="125"/>
      <c r="M621" s="125"/>
      <c r="N621" s="125"/>
      <c r="O621" s="125"/>
      <c r="P621" s="125"/>
      <c r="Q621" s="125"/>
      <c r="R621" s="125"/>
      <c r="S621" s="125"/>
      <c r="T621" s="125"/>
      <c r="U621" s="125"/>
    </row>
    <row r="622" spans="2:21">
      <c r="B622" s="124"/>
      <c r="C622" s="125"/>
      <c r="D622" s="125"/>
      <c r="E622" s="125"/>
      <c r="F622" s="125"/>
      <c r="G622" s="125"/>
      <c r="H622" s="125"/>
      <c r="I622" s="125"/>
      <c r="J622" s="125"/>
      <c r="K622" s="134"/>
      <c r="L622" s="125"/>
      <c r="M622" s="125"/>
      <c r="N622" s="125"/>
      <c r="O622" s="125"/>
      <c r="P622" s="125"/>
      <c r="Q622" s="125"/>
      <c r="R622" s="125"/>
      <c r="S622" s="125"/>
      <c r="T622" s="125"/>
      <c r="U622" s="125"/>
    </row>
    <row r="623" spans="2:21">
      <c r="B623" s="124"/>
      <c r="C623" s="125"/>
      <c r="D623" s="125"/>
      <c r="E623" s="125"/>
      <c r="F623" s="125"/>
      <c r="G623" s="125"/>
      <c r="H623" s="125"/>
      <c r="I623" s="125"/>
      <c r="J623" s="125"/>
      <c r="K623" s="134"/>
      <c r="L623" s="125"/>
      <c r="M623" s="125"/>
      <c r="N623" s="125"/>
      <c r="O623" s="125"/>
      <c r="P623" s="125"/>
      <c r="Q623" s="125"/>
      <c r="R623" s="125"/>
      <c r="S623" s="125"/>
      <c r="T623" s="125"/>
      <c r="U623" s="125"/>
    </row>
    <row r="624" spans="2:21">
      <c r="B624" s="124"/>
      <c r="C624" s="125"/>
      <c r="D624" s="125"/>
      <c r="E624" s="125"/>
      <c r="F624" s="125"/>
      <c r="G624" s="125"/>
      <c r="H624" s="125"/>
      <c r="I624" s="125"/>
      <c r="J624" s="125"/>
      <c r="K624" s="134"/>
      <c r="L624" s="125"/>
      <c r="M624" s="125"/>
      <c r="N624" s="125"/>
      <c r="O624" s="125"/>
      <c r="P624" s="125"/>
      <c r="Q624" s="125"/>
      <c r="R624" s="125"/>
      <c r="S624" s="125"/>
      <c r="T624" s="125"/>
      <c r="U624" s="125"/>
    </row>
    <row r="625" spans="2:21">
      <c r="B625" s="124"/>
      <c r="C625" s="125"/>
      <c r="D625" s="125"/>
      <c r="E625" s="125"/>
      <c r="F625" s="125"/>
      <c r="G625" s="125"/>
      <c r="H625" s="125"/>
      <c r="I625" s="125"/>
      <c r="J625" s="125"/>
      <c r="K625" s="134"/>
      <c r="L625" s="125"/>
      <c r="M625" s="125"/>
      <c r="N625" s="125"/>
      <c r="O625" s="125"/>
      <c r="P625" s="125"/>
      <c r="Q625" s="125"/>
      <c r="R625" s="125"/>
      <c r="S625" s="125"/>
      <c r="T625" s="125"/>
      <c r="U625" s="125"/>
    </row>
    <row r="626" spans="2:21">
      <c r="B626" s="124"/>
      <c r="C626" s="125"/>
      <c r="D626" s="125"/>
      <c r="E626" s="125"/>
      <c r="F626" s="125"/>
      <c r="G626" s="125"/>
      <c r="H626" s="125"/>
      <c r="I626" s="125"/>
      <c r="J626" s="125"/>
      <c r="K626" s="134"/>
      <c r="L626" s="125"/>
      <c r="M626" s="125"/>
      <c r="N626" s="125"/>
      <c r="O626" s="125"/>
      <c r="P626" s="125"/>
      <c r="Q626" s="125"/>
      <c r="R626" s="125"/>
      <c r="S626" s="125"/>
      <c r="T626" s="125"/>
      <c r="U626" s="125"/>
    </row>
    <row r="627" spans="2:21">
      <c r="B627" s="124"/>
      <c r="C627" s="125"/>
      <c r="D627" s="125"/>
      <c r="E627" s="125"/>
      <c r="F627" s="125"/>
      <c r="G627" s="125"/>
      <c r="H627" s="125"/>
      <c r="I627" s="125"/>
      <c r="J627" s="125"/>
      <c r="K627" s="134"/>
      <c r="L627" s="125"/>
      <c r="M627" s="125"/>
      <c r="N627" s="125"/>
      <c r="O627" s="125"/>
      <c r="P627" s="125"/>
      <c r="Q627" s="125"/>
      <c r="R627" s="125"/>
      <c r="S627" s="125"/>
      <c r="T627" s="125"/>
      <c r="U627" s="125"/>
    </row>
    <row r="628" spans="2:21">
      <c r="B628" s="124"/>
      <c r="C628" s="125"/>
      <c r="D628" s="125"/>
      <c r="E628" s="125"/>
      <c r="F628" s="125"/>
      <c r="G628" s="125"/>
      <c r="H628" s="125"/>
      <c r="I628" s="125"/>
      <c r="J628" s="125"/>
      <c r="K628" s="134"/>
      <c r="L628" s="125"/>
      <c r="M628" s="125"/>
      <c r="N628" s="125"/>
      <c r="O628" s="125"/>
      <c r="P628" s="125"/>
      <c r="Q628" s="125"/>
      <c r="R628" s="125"/>
      <c r="S628" s="125"/>
      <c r="T628" s="125"/>
      <c r="U628" s="125"/>
    </row>
    <row r="629" spans="2:21">
      <c r="B629" s="124"/>
      <c r="C629" s="125"/>
      <c r="D629" s="125"/>
      <c r="E629" s="125"/>
      <c r="F629" s="125"/>
      <c r="G629" s="125"/>
      <c r="H629" s="125"/>
      <c r="I629" s="125"/>
      <c r="J629" s="125"/>
      <c r="K629" s="134"/>
      <c r="L629" s="125"/>
      <c r="M629" s="125"/>
      <c r="N629" s="125"/>
      <c r="O629" s="125"/>
      <c r="P629" s="125"/>
      <c r="Q629" s="125"/>
      <c r="R629" s="125"/>
      <c r="S629" s="125"/>
      <c r="T629" s="125"/>
      <c r="U629" s="125"/>
    </row>
    <row r="630" spans="2:21">
      <c r="B630" s="124"/>
      <c r="C630" s="125"/>
      <c r="D630" s="125"/>
      <c r="E630" s="125"/>
      <c r="F630" s="125"/>
      <c r="G630" s="125"/>
      <c r="H630" s="125"/>
      <c r="I630" s="125"/>
      <c r="J630" s="125"/>
      <c r="K630" s="134"/>
      <c r="L630" s="125"/>
      <c r="M630" s="125"/>
      <c r="N630" s="125"/>
      <c r="O630" s="125"/>
      <c r="P630" s="125"/>
      <c r="Q630" s="125"/>
      <c r="R630" s="125"/>
      <c r="S630" s="125"/>
      <c r="T630" s="125"/>
      <c r="U630" s="125"/>
    </row>
    <row r="631" spans="2:21">
      <c r="B631" s="124"/>
      <c r="C631" s="125"/>
      <c r="D631" s="125"/>
      <c r="E631" s="125"/>
      <c r="F631" s="125"/>
      <c r="G631" s="125"/>
      <c r="H631" s="125"/>
      <c r="I631" s="125"/>
      <c r="J631" s="125"/>
      <c r="K631" s="134"/>
      <c r="L631" s="125"/>
      <c r="M631" s="125"/>
      <c r="N631" s="125"/>
      <c r="O631" s="125"/>
      <c r="P631" s="125"/>
      <c r="Q631" s="125"/>
      <c r="R631" s="125"/>
      <c r="S631" s="125"/>
      <c r="T631" s="125"/>
      <c r="U631" s="125"/>
    </row>
    <row r="632" spans="2:21">
      <c r="B632" s="124"/>
      <c r="C632" s="125"/>
      <c r="D632" s="125"/>
      <c r="E632" s="125"/>
      <c r="F632" s="125"/>
      <c r="G632" s="125"/>
      <c r="H632" s="125"/>
      <c r="I632" s="125"/>
      <c r="J632" s="125"/>
      <c r="K632" s="134"/>
      <c r="L632" s="125"/>
      <c r="M632" s="125"/>
      <c r="N632" s="125"/>
      <c r="O632" s="125"/>
      <c r="P632" s="125"/>
      <c r="Q632" s="125"/>
      <c r="R632" s="125"/>
      <c r="S632" s="125"/>
      <c r="T632" s="125"/>
      <c r="U632" s="125"/>
    </row>
    <row r="633" spans="2:21">
      <c r="B633" s="124"/>
      <c r="C633" s="125"/>
      <c r="D633" s="125"/>
      <c r="E633" s="125"/>
      <c r="F633" s="125"/>
      <c r="G633" s="125"/>
      <c r="H633" s="125"/>
      <c r="I633" s="125"/>
      <c r="J633" s="125"/>
      <c r="K633" s="134"/>
      <c r="L633" s="125"/>
      <c r="M633" s="125"/>
      <c r="N633" s="125"/>
      <c r="O633" s="125"/>
      <c r="P633" s="125"/>
      <c r="Q633" s="125"/>
      <c r="R633" s="125"/>
      <c r="S633" s="125"/>
      <c r="T633" s="125"/>
      <c r="U633" s="125"/>
    </row>
    <row r="634" spans="2:21">
      <c r="B634" s="124"/>
      <c r="C634" s="125"/>
      <c r="D634" s="125"/>
      <c r="E634" s="125"/>
      <c r="F634" s="125"/>
      <c r="G634" s="125"/>
      <c r="H634" s="125"/>
      <c r="I634" s="125"/>
      <c r="J634" s="125"/>
      <c r="K634" s="134"/>
      <c r="L634" s="125"/>
      <c r="M634" s="125"/>
      <c r="N634" s="125"/>
      <c r="O634" s="125"/>
      <c r="P634" s="125"/>
      <c r="Q634" s="125"/>
      <c r="R634" s="125"/>
      <c r="S634" s="125"/>
      <c r="T634" s="125"/>
      <c r="U634" s="125"/>
    </row>
    <row r="635" spans="2:21">
      <c r="B635" s="124"/>
      <c r="C635" s="125"/>
      <c r="D635" s="125"/>
      <c r="E635" s="125"/>
      <c r="F635" s="125"/>
      <c r="G635" s="125"/>
      <c r="H635" s="125"/>
      <c r="I635" s="125"/>
      <c r="J635" s="125"/>
      <c r="K635" s="134"/>
      <c r="L635" s="125"/>
      <c r="M635" s="125"/>
      <c r="N635" s="125"/>
      <c r="O635" s="125"/>
      <c r="P635" s="125"/>
      <c r="Q635" s="125"/>
      <c r="R635" s="125"/>
      <c r="S635" s="125"/>
      <c r="T635" s="125"/>
      <c r="U635" s="125"/>
    </row>
    <row r="636" spans="2:21">
      <c r="B636" s="124"/>
      <c r="C636" s="125"/>
      <c r="D636" s="125"/>
      <c r="E636" s="125"/>
      <c r="F636" s="125"/>
      <c r="G636" s="125"/>
      <c r="H636" s="125"/>
      <c r="I636" s="125"/>
      <c r="J636" s="125"/>
      <c r="K636" s="134"/>
      <c r="L636" s="125"/>
      <c r="M636" s="125"/>
      <c r="N636" s="125"/>
      <c r="O636" s="125"/>
      <c r="P636" s="125"/>
      <c r="Q636" s="125"/>
      <c r="R636" s="125"/>
      <c r="S636" s="125"/>
      <c r="T636" s="125"/>
      <c r="U636" s="125"/>
    </row>
    <row r="637" spans="2:21">
      <c r="B637" s="124"/>
      <c r="C637" s="125"/>
      <c r="D637" s="125"/>
      <c r="E637" s="125"/>
      <c r="F637" s="125"/>
      <c r="G637" s="125"/>
      <c r="H637" s="125"/>
      <c r="I637" s="125"/>
      <c r="J637" s="125"/>
      <c r="K637" s="134"/>
      <c r="L637" s="125"/>
      <c r="M637" s="125"/>
      <c r="N637" s="125"/>
      <c r="O637" s="125"/>
      <c r="P637" s="125"/>
      <c r="Q637" s="125"/>
      <c r="R637" s="125"/>
      <c r="S637" s="125"/>
      <c r="T637" s="125"/>
      <c r="U637" s="125"/>
    </row>
    <row r="638" spans="2:21">
      <c r="B638" s="124"/>
      <c r="C638" s="125"/>
      <c r="D638" s="125"/>
      <c r="E638" s="125"/>
      <c r="F638" s="125"/>
      <c r="G638" s="125"/>
      <c r="H638" s="125"/>
      <c r="I638" s="125"/>
      <c r="J638" s="125"/>
      <c r="K638" s="134"/>
      <c r="L638" s="125"/>
      <c r="M638" s="125"/>
      <c r="N638" s="125"/>
      <c r="O638" s="125"/>
      <c r="P638" s="125"/>
      <c r="Q638" s="125"/>
      <c r="R638" s="125"/>
      <c r="S638" s="125"/>
      <c r="T638" s="125"/>
      <c r="U638" s="125"/>
    </row>
    <row r="639" spans="2:21">
      <c r="B639" s="124"/>
      <c r="C639" s="125"/>
      <c r="D639" s="125"/>
      <c r="E639" s="125"/>
      <c r="F639" s="125"/>
      <c r="G639" s="125"/>
      <c r="H639" s="125"/>
      <c r="I639" s="125"/>
      <c r="J639" s="125"/>
      <c r="K639" s="134"/>
      <c r="L639" s="125"/>
      <c r="M639" s="125"/>
      <c r="N639" s="125"/>
      <c r="O639" s="125"/>
      <c r="P639" s="125"/>
      <c r="Q639" s="125"/>
      <c r="R639" s="125"/>
      <c r="S639" s="125"/>
      <c r="T639" s="125"/>
      <c r="U639" s="125"/>
    </row>
    <row r="640" spans="2:21">
      <c r="B640" s="124"/>
      <c r="C640" s="125"/>
      <c r="D640" s="125"/>
      <c r="E640" s="125"/>
      <c r="F640" s="125"/>
      <c r="G640" s="125"/>
      <c r="H640" s="125"/>
      <c r="I640" s="125"/>
      <c r="J640" s="125"/>
      <c r="K640" s="134"/>
      <c r="L640" s="125"/>
      <c r="M640" s="125"/>
      <c r="N640" s="125"/>
      <c r="O640" s="125"/>
      <c r="P640" s="125"/>
      <c r="Q640" s="125"/>
      <c r="R640" s="125"/>
      <c r="S640" s="125"/>
      <c r="T640" s="125"/>
      <c r="U640" s="125"/>
    </row>
    <row r="641" spans="2:21">
      <c r="B641" s="124"/>
      <c r="C641" s="125"/>
      <c r="D641" s="125"/>
      <c r="E641" s="125"/>
      <c r="F641" s="125"/>
      <c r="G641" s="125"/>
      <c r="H641" s="125"/>
      <c r="I641" s="125"/>
      <c r="J641" s="125"/>
      <c r="K641" s="134"/>
      <c r="L641" s="125"/>
      <c r="M641" s="125"/>
      <c r="N641" s="125"/>
      <c r="O641" s="125"/>
      <c r="P641" s="125"/>
      <c r="Q641" s="125"/>
      <c r="R641" s="125"/>
      <c r="S641" s="125"/>
      <c r="T641" s="125"/>
      <c r="U641" s="125"/>
    </row>
    <row r="642" spans="2:21">
      <c r="B642" s="124"/>
      <c r="C642" s="125"/>
      <c r="D642" s="125"/>
      <c r="E642" s="125"/>
      <c r="F642" s="125"/>
      <c r="G642" s="125"/>
      <c r="H642" s="125"/>
      <c r="I642" s="125"/>
      <c r="J642" s="125"/>
      <c r="K642" s="134"/>
      <c r="L642" s="125"/>
      <c r="M642" s="125"/>
      <c r="N642" s="125"/>
      <c r="O642" s="125"/>
      <c r="P642" s="125"/>
      <c r="Q642" s="125"/>
      <c r="R642" s="125"/>
      <c r="S642" s="125"/>
      <c r="T642" s="125"/>
      <c r="U642" s="125"/>
    </row>
    <row r="643" spans="2:21">
      <c r="B643" s="124"/>
      <c r="C643" s="125"/>
      <c r="D643" s="125"/>
      <c r="E643" s="125"/>
      <c r="F643" s="125"/>
      <c r="G643" s="125"/>
      <c r="H643" s="125"/>
      <c r="I643" s="125"/>
      <c r="J643" s="125"/>
      <c r="K643" s="134"/>
      <c r="L643" s="125"/>
      <c r="M643" s="125"/>
      <c r="N643" s="125"/>
      <c r="O643" s="125"/>
      <c r="P643" s="125"/>
      <c r="Q643" s="125"/>
      <c r="R643" s="125"/>
      <c r="S643" s="125"/>
      <c r="T643" s="125"/>
      <c r="U643" s="125"/>
    </row>
    <row r="644" spans="2:21">
      <c r="B644" s="124"/>
      <c r="C644" s="125"/>
      <c r="D644" s="125"/>
      <c r="E644" s="125"/>
      <c r="F644" s="125"/>
      <c r="G644" s="125"/>
      <c r="H644" s="125"/>
      <c r="I644" s="125"/>
      <c r="J644" s="125"/>
      <c r="K644" s="134"/>
      <c r="L644" s="125"/>
      <c r="M644" s="125"/>
      <c r="N644" s="125"/>
      <c r="O644" s="125"/>
      <c r="P644" s="125"/>
      <c r="Q644" s="125"/>
      <c r="R644" s="125"/>
      <c r="S644" s="125"/>
      <c r="T644" s="125"/>
      <c r="U644" s="125"/>
    </row>
    <row r="645" spans="2:21">
      <c r="B645" s="124"/>
      <c r="C645" s="125"/>
      <c r="D645" s="125"/>
      <c r="E645" s="125"/>
      <c r="F645" s="125"/>
      <c r="G645" s="125"/>
      <c r="H645" s="125"/>
      <c r="I645" s="125"/>
      <c r="J645" s="125"/>
      <c r="K645" s="134"/>
      <c r="L645" s="125"/>
      <c r="M645" s="125"/>
      <c r="N645" s="125"/>
      <c r="O645" s="125"/>
      <c r="P645" s="125"/>
      <c r="Q645" s="125"/>
      <c r="R645" s="125"/>
      <c r="S645" s="125"/>
      <c r="T645" s="125"/>
      <c r="U645" s="125"/>
    </row>
    <row r="646" spans="2:21">
      <c r="B646" s="124"/>
      <c r="C646" s="125"/>
      <c r="D646" s="125"/>
      <c r="E646" s="125"/>
      <c r="F646" s="125"/>
      <c r="G646" s="125"/>
      <c r="H646" s="125"/>
      <c r="I646" s="125"/>
      <c r="J646" s="125"/>
      <c r="K646" s="134"/>
      <c r="L646" s="125"/>
      <c r="M646" s="125"/>
      <c r="N646" s="125"/>
      <c r="O646" s="125"/>
      <c r="P646" s="125"/>
      <c r="Q646" s="125"/>
      <c r="R646" s="125"/>
      <c r="S646" s="125"/>
      <c r="T646" s="125"/>
      <c r="U646" s="125"/>
    </row>
    <row r="647" spans="2:21">
      <c r="B647" s="124"/>
      <c r="C647" s="125"/>
      <c r="D647" s="125"/>
      <c r="E647" s="125"/>
      <c r="F647" s="125"/>
      <c r="G647" s="125"/>
      <c r="H647" s="125"/>
      <c r="I647" s="125"/>
      <c r="J647" s="125"/>
      <c r="K647" s="134"/>
      <c r="L647" s="125"/>
      <c r="M647" s="125"/>
      <c r="N647" s="125"/>
      <c r="O647" s="125"/>
      <c r="P647" s="125"/>
      <c r="Q647" s="125"/>
      <c r="R647" s="125"/>
      <c r="S647" s="125"/>
      <c r="T647" s="125"/>
      <c r="U647" s="125"/>
    </row>
    <row r="648" spans="2:21">
      <c r="B648" s="124"/>
      <c r="C648" s="125"/>
      <c r="D648" s="125"/>
      <c r="E648" s="125"/>
      <c r="F648" s="125"/>
      <c r="G648" s="125"/>
      <c r="H648" s="125"/>
      <c r="I648" s="125"/>
      <c r="J648" s="125"/>
      <c r="K648" s="134"/>
      <c r="L648" s="125"/>
      <c r="M648" s="125"/>
      <c r="N648" s="125"/>
      <c r="O648" s="125"/>
      <c r="P648" s="125"/>
      <c r="Q648" s="125"/>
      <c r="R648" s="125"/>
      <c r="S648" s="125"/>
      <c r="T648" s="125"/>
      <c r="U648" s="125"/>
    </row>
    <row r="649" spans="2:21">
      <c r="B649" s="124"/>
      <c r="C649" s="125"/>
      <c r="D649" s="125"/>
      <c r="E649" s="125"/>
      <c r="F649" s="125"/>
      <c r="G649" s="125"/>
      <c r="H649" s="125"/>
      <c r="I649" s="125"/>
      <c r="J649" s="125"/>
      <c r="K649" s="134"/>
      <c r="L649" s="125"/>
      <c r="M649" s="125"/>
      <c r="N649" s="125"/>
      <c r="O649" s="125"/>
      <c r="P649" s="125"/>
      <c r="Q649" s="125"/>
      <c r="R649" s="125"/>
      <c r="S649" s="125"/>
      <c r="T649" s="125"/>
      <c r="U649" s="125"/>
    </row>
    <row r="650" spans="2:21">
      <c r="B650" s="124"/>
      <c r="C650" s="125"/>
      <c r="D650" s="125"/>
      <c r="E650" s="125"/>
      <c r="F650" s="125"/>
      <c r="G650" s="125"/>
      <c r="H650" s="125"/>
      <c r="I650" s="125"/>
      <c r="J650" s="125"/>
      <c r="K650" s="134"/>
      <c r="L650" s="125"/>
      <c r="M650" s="125"/>
      <c r="N650" s="125"/>
      <c r="O650" s="125"/>
      <c r="P650" s="125"/>
      <c r="Q650" s="125"/>
      <c r="R650" s="125"/>
      <c r="S650" s="125"/>
      <c r="T650" s="125"/>
      <c r="U650" s="125"/>
    </row>
    <row r="651" spans="2:21">
      <c r="B651" s="124"/>
      <c r="C651" s="125"/>
      <c r="D651" s="125"/>
      <c r="E651" s="125"/>
      <c r="F651" s="125"/>
      <c r="G651" s="125"/>
      <c r="H651" s="125"/>
      <c r="I651" s="125"/>
      <c r="J651" s="125"/>
      <c r="K651" s="134"/>
      <c r="L651" s="125"/>
      <c r="M651" s="125"/>
      <c r="N651" s="125"/>
      <c r="O651" s="125"/>
      <c r="P651" s="125"/>
      <c r="Q651" s="125"/>
      <c r="R651" s="125"/>
      <c r="S651" s="125"/>
      <c r="T651" s="125"/>
      <c r="U651" s="125"/>
    </row>
    <row r="652" spans="2:21">
      <c r="B652" s="124"/>
      <c r="C652" s="125"/>
      <c r="D652" s="125"/>
      <c r="E652" s="125"/>
      <c r="F652" s="125"/>
      <c r="G652" s="125"/>
      <c r="H652" s="125"/>
      <c r="I652" s="125"/>
      <c r="J652" s="125"/>
      <c r="K652" s="134"/>
      <c r="L652" s="125"/>
      <c r="M652" s="125"/>
      <c r="N652" s="125"/>
      <c r="O652" s="125"/>
      <c r="P652" s="125"/>
      <c r="Q652" s="125"/>
      <c r="R652" s="125"/>
      <c r="S652" s="125"/>
      <c r="T652" s="125"/>
      <c r="U652" s="125"/>
    </row>
    <row r="653" spans="2:21">
      <c r="B653" s="124"/>
      <c r="C653" s="125"/>
      <c r="D653" s="125"/>
      <c r="E653" s="125"/>
      <c r="F653" s="125"/>
      <c r="G653" s="125"/>
      <c r="H653" s="125"/>
      <c r="I653" s="125"/>
      <c r="J653" s="125"/>
      <c r="K653" s="134"/>
      <c r="L653" s="125"/>
      <c r="M653" s="125"/>
      <c r="N653" s="125"/>
      <c r="O653" s="125"/>
      <c r="P653" s="125"/>
      <c r="Q653" s="125"/>
      <c r="R653" s="125"/>
      <c r="S653" s="125"/>
      <c r="T653" s="125"/>
      <c r="U653" s="125"/>
    </row>
    <row r="654" spans="2:21">
      <c r="B654" s="124"/>
      <c r="C654" s="125"/>
      <c r="D654" s="125"/>
      <c r="E654" s="125"/>
      <c r="F654" s="125"/>
      <c r="G654" s="125"/>
      <c r="H654" s="125"/>
      <c r="I654" s="125"/>
      <c r="J654" s="125"/>
      <c r="K654" s="134"/>
      <c r="L654" s="125"/>
      <c r="M654" s="125"/>
      <c r="N654" s="125"/>
      <c r="O654" s="125"/>
      <c r="P654" s="125"/>
      <c r="Q654" s="125"/>
      <c r="R654" s="125"/>
      <c r="S654" s="125"/>
      <c r="T654" s="125"/>
      <c r="U654" s="125"/>
    </row>
    <row r="655" spans="2:21">
      <c r="B655" s="124"/>
      <c r="C655" s="125"/>
      <c r="D655" s="125"/>
      <c r="E655" s="125"/>
      <c r="F655" s="125"/>
      <c r="G655" s="125"/>
      <c r="H655" s="125"/>
      <c r="I655" s="125"/>
      <c r="J655" s="125"/>
      <c r="K655" s="134"/>
      <c r="L655" s="125"/>
      <c r="M655" s="125"/>
      <c r="N655" s="125"/>
      <c r="O655" s="125"/>
      <c r="P655" s="125"/>
      <c r="Q655" s="125"/>
      <c r="R655" s="125"/>
      <c r="S655" s="125"/>
      <c r="T655" s="125"/>
      <c r="U655" s="125"/>
    </row>
    <row r="656" spans="2:21">
      <c r="B656" s="124"/>
      <c r="C656" s="125"/>
      <c r="D656" s="125"/>
      <c r="E656" s="125"/>
      <c r="F656" s="125"/>
      <c r="G656" s="125"/>
      <c r="H656" s="125"/>
      <c r="I656" s="125"/>
      <c r="J656" s="125"/>
      <c r="K656" s="134"/>
      <c r="L656" s="125"/>
      <c r="M656" s="125"/>
      <c r="N656" s="125"/>
      <c r="O656" s="125"/>
      <c r="P656" s="125"/>
      <c r="Q656" s="125"/>
      <c r="R656" s="125"/>
      <c r="S656" s="125"/>
      <c r="T656" s="125"/>
      <c r="U656" s="125"/>
    </row>
    <row r="657" spans="2:21">
      <c r="B657" s="124"/>
      <c r="C657" s="125"/>
      <c r="D657" s="125"/>
      <c r="E657" s="125"/>
      <c r="F657" s="125"/>
      <c r="G657" s="125"/>
      <c r="H657" s="125"/>
      <c r="I657" s="125"/>
      <c r="J657" s="125"/>
      <c r="K657" s="134"/>
      <c r="L657" s="125"/>
      <c r="M657" s="125"/>
      <c r="N657" s="125"/>
      <c r="O657" s="125"/>
      <c r="P657" s="125"/>
      <c r="Q657" s="125"/>
      <c r="R657" s="125"/>
      <c r="S657" s="125"/>
      <c r="T657" s="125"/>
      <c r="U657" s="125"/>
    </row>
    <row r="658" spans="2:21">
      <c r="B658" s="124"/>
      <c r="C658" s="125"/>
      <c r="D658" s="125"/>
      <c r="E658" s="125"/>
      <c r="F658" s="125"/>
      <c r="G658" s="125"/>
      <c r="H658" s="125"/>
      <c r="I658" s="125"/>
      <c r="J658" s="125"/>
      <c r="K658" s="134"/>
      <c r="L658" s="125"/>
      <c r="M658" s="125"/>
      <c r="N658" s="125"/>
      <c r="O658" s="125"/>
      <c r="P658" s="125"/>
      <c r="Q658" s="125"/>
      <c r="R658" s="125"/>
      <c r="S658" s="125"/>
      <c r="T658" s="125"/>
      <c r="U658" s="125"/>
    </row>
    <row r="659" spans="2:21">
      <c r="B659" s="124"/>
      <c r="C659" s="125"/>
      <c r="D659" s="125"/>
      <c r="E659" s="125"/>
      <c r="F659" s="125"/>
      <c r="G659" s="125"/>
      <c r="H659" s="125"/>
      <c r="I659" s="125"/>
      <c r="J659" s="125"/>
      <c r="K659" s="134"/>
      <c r="L659" s="125"/>
      <c r="M659" s="125"/>
      <c r="N659" s="125"/>
      <c r="O659" s="125"/>
      <c r="P659" s="125"/>
      <c r="Q659" s="125"/>
      <c r="R659" s="125"/>
      <c r="S659" s="125"/>
      <c r="T659" s="125"/>
      <c r="U659" s="125"/>
    </row>
    <row r="660" spans="2:21">
      <c r="B660" s="124"/>
      <c r="C660" s="125"/>
      <c r="D660" s="125"/>
      <c r="E660" s="125"/>
      <c r="F660" s="125"/>
      <c r="G660" s="125"/>
      <c r="H660" s="125"/>
      <c r="I660" s="125"/>
      <c r="J660" s="125"/>
      <c r="K660" s="134"/>
      <c r="L660" s="125"/>
      <c r="M660" s="125"/>
      <c r="N660" s="125"/>
      <c r="O660" s="125"/>
      <c r="P660" s="125"/>
      <c r="Q660" s="125"/>
      <c r="R660" s="125"/>
      <c r="S660" s="125"/>
      <c r="T660" s="125"/>
      <c r="U660" s="125"/>
    </row>
    <row r="661" spans="2:21">
      <c r="B661" s="124"/>
      <c r="C661" s="125"/>
      <c r="D661" s="125"/>
      <c r="E661" s="125"/>
      <c r="F661" s="125"/>
      <c r="G661" s="125"/>
      <c r="H661" s="125"/>
      <c r="I661" s="125"/>
      <c r="J661" s="125"/>
      <c r="K661" s="134"/>
      <c r="L661" s="125"/>
      <c r="M661" s="125"/>
      <c r="N661" s="125"/>
      <c r="O661" s="125"/>
      <c r="P661" s="125"/>
      <c r="Q661" s="125"/>
      <c r="R661" s="125"/>
      <c r="S661" s="125"/>
      <c r="T661" s="125"/>
      <c r="U661" s="125"/>
    </row>
    <row r="662" spans="2:21">
      <c r="B662" s="124"/>
      <c r="C662" s="125"/>
      <c r="D662" s="125"/>
      <c r="E662" s="125"/>
      <c r="F662" s="125"/>
      <c r="G662" s="125"/>
      <c r="H662" s="125"/>
      <c r="I662" s="125"/>
      <c r="J662" s="125"/>
      <c r="K662" s="134"/>
      <c r="L662" s="125"/>
      <c r="M662" s="125"/>
      <c r="N662" s="125"/>
      <c r="O662" s="125"/>
      <c r="P662" s="125"/>
      <c r="Q662" s="125"/>
      <c r="R662" s="125"/>
      <c r="S662" s="125"/>
      <c r="T662" s="125"/>
      <c r="U662" s="125"/>
    </row>
    <row r="663" spans="2:21">
      <c r="B663" s="124"/>
      <c r="C663" s="125"/>
      <c r="D663" s="125"/>
      <c r="E663" s="125"/>
      <c r="F663" s="125"/>
      <c r="G663" s="125"/>
      <c r="H663" s="125"/>
      <c r="I663" s="125"/>
      <c r="J663" s="125"/>
      <c r="K663" s="134"/>
      <c r="L663" s="125"/>
      <c r="M663" s="125"/>
      <c r="N663" s="125"/>
      <c r="O663" s="125"/>
      <c r="P663" s="125"/>
      <c r="Q663" s="125"/>
      <c r="R663" s="125"/>
      <c r="S663" s="125"/>
      <c r="T663" s="125"/>
      <c r="U663" s="125"/>
    </row>
    <row r="664" spans="2:21">
      <c r="B664" s="124"/>
      <c r="C664" s="125"/>
      <c r="D664" s="125"/>
      <c r="E664" s="125"/>
      <c r="F664" s="125"/>
      <c r="G664" s="125"/>
      <c r="H664" s="125"/>
      <c r="I664" s="125"/>
      <c r="J664" s="125"/>
      <c r="K664" s="134"/>
      <c r="L664" s="125"/>
      <c r="M664" s="125"/>
      <c r="N664" s="125"/>
      <c r="O664" s="125"/>
      <c r="P664" s="125"/>
      <c r="Q664" s="125"/>
      <c r="R664" s="125"/>
      <c r="S664" s="125"/>
      <c r="T664" s="125"/>
      <c r="U664" s="125"/>
    </row>
    <row r="665" spans="2:21">
      <c r="B665" s="124"/>
      <c r="C665" s="125"/>
      <c r="D665" s="125"/>
      <c r="E665" s="125"/>
      <c r="F665" s="125"/>
      <c r="G665" s="125"/>
      <c r="H665" s="125"/>
      <c r="I665" s="125"/>
      <c r="J665" s="125"/>
      <c r="K665" s="134"/>
      <c r="L665" s="125"/>
      <c r="M665" s="125"/>
      <c r="N665" s="125"/>
      <c r="O665" s="125"/>
      <c r="P665" s="125"/>
      <c r="Q665" s="125"/>
      <c r="R665" s="125"/>
      <c r="S665" s="125"/>
      <c r="T665" s="125"/>
      <c r="U665" s="125"/>
    </row>
    <row r="666" spans="2:21">
      <c r="B666" s="124"/>
      <c r="C666" s="125"/>
      <c r="D666" s="125"/>
      <c r="E666" s="125"/>
      <c r="F666" s="125"/>
      <c r="G666" s="125"/>
      <c r="H666" s="125"/>
      <c r="I666" s="125"/>
      <c r="J666" s="125"/>
      <c r="K666" s="134"/>
      <c r="L666" s="125"/>
      <c r="M666" s="125"/>
      <c r="N666" s="125"/>
      <c r="O666" s="125"/>
      <c r="P666" s="125"/>
      <c r="Q666" s="125"/>
      <c r="R666" s="125"/>
      <c r="S666" s="125"/>
      <c r="T666" s="125"/>
      <c r="U666" s="125"/>
    </row>
    <row r="667" spans="2:21">
      <c r="B667" s="124"/>
      <c r="C667" s="125"/>
      <c r="D667" s="125"/>
      <c r="E667" s="125"/>
      <c r="F667" s="125"/>
      <c r="G667" s="125"/>
      <c r="H667" s="125"/>
      <c r="I667" s="125"/>
      <c r="J667" s="125"/>
      <c r="K667" s="134"/>
      <c r="L667" s="125"/>
      <c r="M667" s="125"/>
      <c r="N667" s="125"/>
      <c r="O667" s="125"/>
      <c r="P667" s="125"/>
      <c r="Q667" s="125"/>
      <c r="R667" s="125"/>
      <c r="S667" s="125"/>
      <c r="T667" s="125"/>
      <c r="U667" s="125"/>
    </row>
    <row r="668" spans="2:21">
      <c r="B668" s="124"/>
      <c r="C668" s="125"/>
      <c r="D668" s="125"/>
      <c r="E668" s="125"/>
      <c r="F668" s="125"/>
      <c r="G668" s="125"/>
      <c r="H668" s="125"/>
      <c r="I668" s="125"/>
      <c r="J668" s="125"/>
      <c r="K668" s="134"/>
      <c r="L668" s="125"/>
      <c r="M668" s="125"/>
      <c r="N668" s="125"/>
      <c r="O668" s="125"/>
      <c r="P668" s="125"/>
      <c r="Q668" s="125"/>
      <c r="R668" s="125"/>
      <c r="S668" s="125"/>
      <c r="T668" s="125"/>
      <c r="U668" s="125"/>
    </row>
    <row r="669" spans="2:21">
      <c r="B669" s="124"/>
      <c r="C669" s="125"/>
      <c r="D669" s="125"/>
      <c r="E669" s="125"/>
      <c r="F669" s="125"/>
      <c r="G669" s="125"/>
      <c r="H669" s="125"/>
      <c r="I669" s="125"/>
      <c r="J669" s="125"/>
      <c r="K669" s="134"/>
      <c r="L669" s="125"/>
      <c r="M669" s="125"/>
      <c r="N669" s="125"/>
      <c r="O669" s="125"/>
      <c r="P669" s="125"/>
      <c r="Q669" s="125"/>
      <c r="R669" s="125"/>
      <c r="S669" s="125"/>
      <c r="T669" s="125"/>
      <c r="U669" s="125"/>
    </row>
    <row r="670" spans="2:21">
      <c r="B670" s="124"/>
      <c r="C670" s="125"/>
      <c r="D670" s="125"/>
      <c r="E670" s="125"/>
      <c r="F670" s="125"/>
      <c r="G670" s="125"/>
      <c r="H670" s="125"/>
      <c r="I670" s="125"/>
      <c r="J670" s="125"/>
      <c r="K670" s="134"/>
      <c r="L670" s="125"/>
      <c r="M670" s="125"/>
      <c r="N670" s="125"/>
      <c r="O670" s="125"/>
      <c r="P670" s="125"/>
      <c r="Q670" s="125"/>
      <c r="R670" s="125"/>
      <c r="S670" s="125"/>
      <c r="T670" s="125"/>
      <c r="U670" s="125"/>
    </row>
    <row r="671" spans="2:21">
      <c r="B671" s="124"/>
      <c r="C671" s="125"/>
      <c r="D671" s="125"/>
      <c r="E671" s="125"/>
      <c r="F671" s="125"/>
      <c r="G671" s="125"/>
      <c r="H671" s="125"/>
      <c r="I671" s="125"/>
      <c r="J671" s="125"/>
      <c r="K671" s="134"/>
      <c r="L671" s="125"/>
      <c r="M671" s="125"/>
      <c r="N671" s="125"/>
      <c r="O671" s="125"/>
      <c r="P671" s="125"/>
      <c r="Q671" s="125"/>
      <c r="R671" s="125"/>
      <c r="S671" s="125"/>
      <c r="T671" s="125"/>
      <c r="U671" s="125"/>
    </row>
    <row r="672" spans="2:21">
      <c r="B672" s="124"/>
      <c r="C672" s="125"/>
      <c r="D672" s="125"/>
      <c r="E672" s="125"/>
      <c r="F672" s="125"/>
      <c r="G672" s="125"/>
      <c r="H672" s="125"/>
      <c r="I672" s="125"/>
      <c r="J672" s="125"/>
      <c r="K672" s="134"/>
      <c r="L672" s="125"/>
      <c r="M672" s="125"/>
      <c r="N672" s="125"/>
      <c r="O672" s="125"/>
      <c r="P672" s="125"/>
      <c r="Q672" s="125"/>
      <c r="R672" s="125"/>
      <c r="S672" s="125"/>
      <c r="T672" s="125"/>
      <c r="U672" s="125"/>
    </row>
    <row r="673" spans="2:21">
      <c r="B673" s="124"/>
      <c r="C673" s="125"/>
      <c r="D673" s="125"/>
      <c r="E673" s="125"/>
      <c r="F673" s="125"/>
      <c r="G673" s="125"/>
      <c r="H673" s="125"/>
      <c r="I673" s="125"/>
      <c r="J673" s="125"/>
      <c r="K673" s="134"/>
      <c r="L673" s="125"/>
      <c r="M673" s="125"/>
      <c r="N673" s="125"/>
      <c r="O673" s="125"/>
      <c r="P673" s="125"/>
      <c r="Q673" s="125"/>
      <c r="R673" s="125"/>
      <c r="S673" s="125"/>
      <c r="T673" s="125"/>
      <c r="U673" s="125"/>
    </row>
    <row r="674" spans="2:21">
      <c r="B674" s="124"/>
      <c r="C674" s="125"/>
      <c r="D674" s="125"/>
      <c r="E674" s="125"/>
      <c r="F674" s="125"/>
      <c r="G674" s="125"/>
      <c r="H674" s="125"/>
      <c r="I674" s="125"/>
      <c r="J674" s="125"/>
      <c r="K674" s="134"/>
      <c r="L674" s="125"/>
      <c r="M674" s="125"/>
      <c r="N674" s="125"/>
      <c r="O674" s="125"/>
      <c r="P674" s="125"/>
      <c r="Q674" s="125"/>
      <c r="R674" s="125"/>
      <c r="S674" s="125"/>
      <c r="T674" s="125"/>
      <c r="U674" s="125"/>
    </row>
    <row r="675" spans="2:21">
      <c r="B675" s="124"/>
      <c r="C675" s="125"/>
      <c r="D675" s="125"/>
      <c r="E675" s="125"/>
      <c r="F675" s="125"/>
      <c r="G675" s="125"/>
      <c r="H675" s="125"/>
      <c r="I675" s="125"/>
      <c r="J675" s="125"/>
      <c r="K675" s="134"/>
      <c r="L675" s="125"/>
      <c r="M675" s="125"/>
      <c r="N675" s="125"/>
      <c r="O675" s="125"/>
      <c r="P675" s="125"/>
      <c r="Q675" s="125"/>
      <c r="R675" s="125"/>
      <c r="S675" s="125"/>
      <c r="T675" s="125"/>
      <c r="U675" s="125"/>
    </row>
    <row r="676" spans="2:21">
      <c r="B676" s="124"/>
      <c r="C676" s="125"/>
      <c r="D676" s="125"/>
      <c r="E676" s="125"/>
      <c r="F676" s="125"/>
      <c r="G676" s="125"/>
      <c r="H676" s="125"/>
      <c r="I676" s="125"/>
      <c r="J676" s="125"/>
      <c r="K676" s="134"/>
      <c r="L676" s="125"/>
      <c r="M676" s="125"/>
      <c r="N676" s="125"/>
      <c r="O676" s="125"/>
      <c r="P676" s="125"/>
      <c r="Q676" s="125"/>
      <c r="R676" s="125"/>
      <c r="S676" s="125"/>
      <c r="T676" s="125"/>
      <c r="U676" s="125"/>
    </row>
    <row r="677" spans="2:21">
      <c r="B677" s="124"/>
      <c r="C677" s="125"/>
      <c r="D677" s="125"/>
      <c r="E677" s="125"/>
      <c r="F677" s="125"/>
      <c r="G677" s="125"/>
      <c r="H677" s="125"/>
      <c r="I677" s="125"/>
      <c r="J677" s="125"/>
      <c r="K677" s="134"/>
      <c r="L677" s="125"/>
      <c r="M677" s="125"/>
      <c r="N677" s="125"/>
      <c r="O677" s="125"/>
      <c r="P677" s="125"/>
      <c r="Q677" s="125"/>
      <c r="R677" s="125"/>
      <c r="S677" s="125"/>
      <c r="T677" s="125"/>
      <c r="U677" s="125"/>
    </row>
    <row r="678" spans="2:21">
      <c r="B678" s="124"/>
      <c r="C678" s="125"/>
      <c r="D678" s="125"/>
      <c r="E678" s="125"/>
      <c r="F678" s="125"/>
      <c r="G678" s="125"/>
      <c r="H678" s="125"/>
      <c r="I678" s="125"/>
      <c r="J678" s="125"/>
      <c r="K678" s="134"/>
      <c r="L678" s="125"/>
      <c r="M678" s="125"/>
      <c r="N678" s="125"/>
      <c r="O678" s="125"/>
      <c r="P678" s="125"/>
      <c r="Q678" s="125"/>
      <c r="R678" s="125"/>
      <c r="S678" s="125"/>
      <c r="T678" s="125"/>
      <c r="U678" s="125"/>
    </row>
    <row r="679" spans="2:21">
      <c r="B679" s="124"/>
      <c r="C679" s="125"/>
      <c r="D679" s="125"/>
      <c r="E679" s="125"/>
      <c r="F679" s="125"/>
      <c r="G679" s="125"/>
      <c r="H679" s="125"/>
      <c r="I679" s="125"/>
      <c r="J679" s="125"/>
      <c r="K679" s="134"/>
      <c r="L679" s="125"/>
      <c r="M679" s="125"/>
      <c r="N679" s="125"/>
      <c r="O679" s="125"/>
      <c r="P679" s="125"/>
      <c r="Q679" s="125"/>
      <c r="R679" s="125"/>
      <c r="S679" s="125"/>
      <c r="T679" s="125"/>
      <c r="U679" s="125"/>
    </row>
    <row r="680" spans="2:21">
      <c r="B680" s="124"/>
      <c r="C680" s="125"/>
      <c r="D680" s="125"/>
      <c r="E680" s="125"/>
      <c r="F680" s="125"/>
      <c r="G680" s="125"/>
      <c r="H680" s="125"/>
      <c r="I680" s="125"/>
      <c r="J680" s="125"/>
      <c r="K680" s="134"/>
      <c r="L680" s="125"/>
      <c r="M680" s="125"/>
      <c r="N680" s="125"/>
      <c r="O680" s="125"/>
      <c r="P680" s="125"/>
      <c r="Q680" s="125"/>
      <c r="R680" s="125"/>
      <c r="S680" s="125"/>
      <c r="T680" s="125"/>
      <c r="U680" s="125"/>
    </row>
    <row r="681" spans="2:21">
      <c r="B681" s="124"/>
      <c r="C681" s="125"/>
      <c r="D681" s="125"/>
      <c r="E681" s="125"/>
      <c r="F681" s="125"/>
      <c r="G681" s="125"/>
      <c r="H681" s="125"/>
      <c r="I681" s="125"/>
      <c r="J681" s="125"/>
      <c r="K681" s="134"/>
      <c r="L681" s="125"/>
      <c r="M681" s="125"/>
      <c r="N681" s="125"/>
      <c r="O681" s="125"/>
      <c r="P681" s="125"/>
      <c r="Q681" s="125"/>
      <c r="R681" s="125"/>
      <c r="S681" s="125"/>
      <c r="T681" s="125"/>
      <c r="U681" s="125"/>
    </row>
    <row r="682" spans="2:21">
      <c r="B682" s="124"/>
      <c r="C682" s="125"/>
      <c r="D682" s="125"/>
      <c r="E682" s="125"/>
      <c r="F682" s="125"/>
      <c r="G682" s="125"/>
      <c r="H682" s="125"/>
      <c r="I682" s="125"/>
      <c r="J682" s="125"/>
      <c r="K682" s="134"/>
      <c r="L682" s="125"/>
      <c r="M682" s="125"/>
      <c r="N682" s="125"/>
      <c r="O682" s="125"/>
      <c r="P682" s="125"/>
      <c r="Q682" s="125"/>
      <c r="R682" s="125"/>
      <c r="S682" s="125"/>
      <c r="T682" s="125"/>
      <c r="U682" s="125"/>
    </row>
    <row r="683" spans="2:21">
      <c r="B683" s="124"/>
      <c r="C683" s="125"/>
      <c r="D683" s="125"/>
      <c r="E683" s="125"/>
      <c r="F683" s="125"/>
      <c r="G683" s="125"/>
      <c r="H683" s="125"/>
      <c r="I683" s="125"/>
      <c r="J683" s="125"/>
      <c r="K683" s="134"/>
      <c r="L683" s="125"/>
      <c r="M683" s="125"/>
      <c r="N683" s="125"/>
      <c r="O683" s="125"/>
      <c r="P683" s="125"/>
      <c r="Q683" s="125"/>
      <c r="R683" s="125"/>
      <c r="S683" s="125"/>
      <c r="T683" s="125"/>
      <c r="U683" s="125"/>
    </row>
    <row r="684" spans="2:21">
      <c r="B684" s="124"/>
      <c r="C684" s="125"/>
      <c r="D684" s="125"/>
      <c r="E684" s="125"/>
      <c r="F684" s="125"/>
      <c r="G684" s="125"/>
      <c r="H684" s="125"/>
      <c r="I684" s="125"/>
      <c r="J684" s="125"/>
      <c r="K684" s="134"/>
      <c r="L684" s="125"/>
      <c r="M684" s="125"/>
      <c r="N684" s="125"/>
      <c r="O684" s="125"/>
      <c r="P684" s="125"/>
      <c r="Q684" s="125"/>
      <c r="R684" s="125"/>
      <c r="S684" s="125"/>
      <c r="T684" s="125"/>
      <c r="U684" s="125"/>
    </row>
    <row r="685" spans="2:21">
      <c r="B685" s="124"/>
      <c r="C685" s="125"/>
      <c r="D685" s="125"/>
      <c r="E685" s="125"/>
      <c r="F685" s="125"/>
      <c r="G685" s="125"/>
      <c r="H685" s="125"/>
      <c r="I685" s="125"/>
      <c r="J685" s="125"/>
      <c r="K685" s="134"/>
      <c r="L685" s="125"/>
      <c r="M685" s="125"/>
      <c r="N685" s="125"/>
      <c r="O685" s="125"/>
      <c r="P685" s="125"/>
      <c r="Q685" s="125"/>
      <c r="R685" s="125"/>
      <c r="S685" s="125"/>
      <c r="T685" s="125"/>
      <c r="U685" s="125"/>
    </row>
    <row r="686" spans="2:21">
      <c r="B686" s="124"/>
      <c r="C686" s="125"/>
      <c r="D686" s="125"/>
      <c r="E686" s="125"/>
      <c r="F686" s="125"/>
      <c r="G686" s="125"/>
      <c r="H686" s="125"/>
      <c r="I686" s="125"/>
      <c r="J686" s="125"/>
      <c r="K686" s="134"/>
      <c r="L686" s="125"/>
      <c r="M686" s="125"/>
      <c r="N686" s="125"/>
      <c r="O686" s="125"/>
      <c r="P686" s="125"/>
      <c r="Q686" s="125"/>
      <c r="R686" s="125"/>
      <c r="S686" s="125"/>
      <c r="T686" s="125"/>
      <c r="U686" s="125"/>
    </row>
    <row r="687" spans="2:21">
      <c r="B687" s="124"/>
      <c r="C687" s="125"/>
      <c r="D687" s="125"/>
      <c r="E687" s="125"/>
      <c r="F687" s="125"/>
      <c r="G687" s="125"/>
      <c r="H687" s="125"/>
      <c r="I687" s="125"/>
      <c r="J687" s="125"/>
      <c r="K687" s="134"/>
      <c r="L687" s="125"/>
      <c r="M687" s="125"/>
      <c r="N687" s="125"/>
      <c r="O687" s="125"/>
      <c r="P687" s="125"/>
      <c r="Q687" s="125"/>
      <c r="R687" s="125"/>
      <c r="S687" s="125"/>
      <c r="T687" s="125"/>
      <c r="U687" s="125"/>
    </row>
    <row r="688" spans="2:21">
      <c r="B688" s="124"/>
      <c r="C688" s="125"/>
      <c r="D688" s="125"/>
      <c r="E688" s="125"/>
      <c r="F688" s="125"/>
      <c r="G688" s="125"/>
      <c r="H688" s="125"/>
      <c r="I688" s="125"/>
      <c r="J688" s="125"/>
      <c r="K688" s="134"/>
      <c r="L688" s="125"/>
      <c r="M688" s="125"/>
      <c r="N688" s="125"/>
      <c r="O688" s="125"/>
      <c r="P688" s="125"/>
      <c r="Q688" s="125"/>
      <c r="R688" s="125"/>
      <c r="S688" s="125"/>
      <c r="T688" s="125"/>
      <c r="U688" s="125"/>
    </row>
    <row r="689" spans="2:21">
      <c r="B689" s="124"/>
      <c r="C689" s="125"/>
      <c r="D689" s="125"/>
      <c r="E689" s="125"/>
      <c r="F689" s="125"/>
      <c r="G689" s="125"/>
      <c r="H689" s="125"/>
      <c r="I689" s="125"/>
      <c r="J689" s="125"/>
      <c r="K689" s="134"/>
      <c r="L689" s="125"/>
      <c r="M689" s="125"/>
      <c r="N689" s="125"/>
      <c r="O689" s="125"/>
      <c r="P689" s="125"/>
      <c r="Q689" s="125"/>
      <c r="R689" s="125"/>
      <c r="S689" s="125"/>
      <c r="T689" s="125"/>
      <c r="U689" s="125"/>
    </row>
    <row r="690" spans="2:21">
      <c r="B690" s="124"/>
      <c r="C690" s="125"/>
      <c r="D690" s="125"/>
      <c r="E690" s="125"/>
      <c r="F690" s="125"/>
      <c r="G690" s="125"/>
      <c r="H690" s="125"/>
      <c r="I690" s="125"/>
      <c r="J690" s="125"/>
      <c r="K690" s="134"/>
      <c r="L690" s="125"/>
      <c r="M690" s="125"/>
      <c r="N690" s="125"/>
      <c r="O690" s="125"/>
      <c r="P690" s="125"/>
      <c r="Q690" s="125"/>
      <c r="R690" s="125"/>
      <c r="S690" s="125"/>
      <c r="T690" s="125"/>
      <c r="U690" s="125"/>
    </row>
    <row r="691" spans="2:21">
      <c r="B691" s="124"/>
      <c r="C691" s="125"/>
      <c r="D691" s="125"/>
      <c r="E691" s="125"/>
      <c r="F691" s="125"/>
      <c r="G691" s="125"/>
      <c r="H691" s="125"/>
      <c r="I691" s="125"/>
      <c r="J691" s="125"/>
      <c r="K691" s="134"/>
      <c r="L691" s="125"/>
      <c r="M691" s="125"/>
      <c r="N691" s="125"/>
      <c r="O691" s="125"/>
      <c r="P691" s="125"/>
      <c r="Q691" s="125"/>
      <c r="R691" s="125"/>
      <c r="S691" s="125"/>
      <c r="T691" s="125"/>
      <c r="U691" s="125"/>
    </row>
    <row r="692" spans="2:21">
      <c r="B692" s="124"/>
      <c r="C692" s="125"/>
      <c r="D692" s="125"/>
      <c r="E692" s="125"/>
      <c r="F692" s="125"/>
      <c r="G692" s="125"/>
      <c r="H692" s="125"/>
      <c r="I692" s="125"/>
      <c r="J692" s="125"/>
      <c r="K692" s="134"/>
      <c r="L692" s="125"/>
      <c r="M692" s="125"/>
      <c r="N692" s="125"/>
      <c r="O692" s="125"/>
      <c r="P692" s="125"/>
      <c r="Q692" s="125"/>
      <c r="R692" s="125"/>
      <c r="S692" s="125"/>
      <c r="T692" s="125"/>
      <c r="U692" s="125"/>
    </row>
    <row r="693" spans="2:21">
      <c r="B693" s="124"/>
      <c r="C693" s="125"/>
      <c r="D693" s="125"/>
      <c r="E693" s="125"/>
      <c r="F693" s="125"/>
      <c r="G693" s="125"/>
      <c r="H693" s="125"/>
      <c r="I693" s="125"/>
      <c r="J693" s="125"/>
      <c r="K693" s="134"/>
      <c r="L693" s="125"/>
      <c r="M693" s="125"/>
      <c r="N693" s="125"/>
      <c r="O693" s="125"/>
      <c r="P693" s="125"/>
      <c r="Q693" s="125"/>
      <c r="R693" s="125"/>
      <c r="S693" s="125"/>
      <c r="T693" s="125"/>
      <c r="U693" s="125"/>
    </row>
    <row r="694" spans="2:21">
      <c r="B694" s="124"/>
      <c r="C694" s="125"/>
      <c r="D694" s="125"/>
      <c r="E694" s="125"/>
      <c r="F694" s="125"/>
      <c r="G694" s="125"/>
      <c r="H694" s="125"/>
      <c r="I694" s="125"/>
      <c r="J694" s="125"/>
      <c r="K694" s="134"/>
      <c r="L694" s="125"/>
      <c r="M694" s="125"/>
      <c r="N694" s="125"/>
      <c r="O694" s="125"/>
      <c r="P694" s="125"/>
      <c r="Q694" s="125"/>
      <c r="R694" s="125"/>
      <c r="S694" s="125"/>
      <c r="T694" s="125"/>
      <c r="U694" s="125"/>
    </row>
    <row r="695" spans="2:21">
      <c r="B695" s="124"/>
      <c r="C695" s="125"/>
      <c r="D695" s="125"/>
      <c r="E695" s="125"/>
      <c r="F695" s="125"/>
      <c r="G695" s="125"/>
      <c r="H695" s="125"/>
      <c r="I695" s="125"/>
      <c r="J695" s="125"/>
      <c r="K695" s="134"/>
      <c r="L695" s="125"/>
      <c r="M695" s="125"/>
      <c r="N695" s="125"/>
      <c r="O695" s="125"/>
      <c r="P695" s="125"/>
      <c r="Q695" s="125"/>
      <c r="R695" s="125"/>
      <c r="S695" s="125"/>
      <c r="T695" s="125"/>
      <c r="U695" s="125"/>
    </row>
    <row r="696" spans="2:21">
      <c r="B696" s="124"/>
      <c r="C696" s="125"/>
      <c r="D696" s="125"/>
      <c r="E696" s="125"/>
      <c r="F696" s="125"/>
      <c r="G696" s="125"/>
      <c r="H696" s="125"/>
      <c r="I696" s="125"/>
      <c r="J696" s="125"/>
      <c r="K696" s="134"/>
      <c r="L696" s="125"/>
      <c r="M696" s="125"/>
      <c r="N696" s="125"/>
      <c r="O696" s="125"/>
      <c r="P696" s="125"/>
      <c r="Q696" s="125"/>
      <c r="R696" s="125"/>
      <c r="S696" s="125"/>
      <c r="T696" s="125"/>
      <c r="U696" s="125"/>
    </row>
    <row r="697" spans="2:21">
      <c r="B697" s="124"/>
      <c r="C697" s="125"/>
      <c r="D697" s="125"/>
      <c r="E697" s="125"/>
      <c r="F697" s="125"/>
      <c r="G697" s="125"/>
      <c r="H697" s="125"/>
      <c r="I697" s="125"/>
      <c r="J697" s="125"/>
      <c r="K697" s="134"/>
      <c r="L697" s="125"/>
      <c r="M697" s="125"/>
      <c r="N697" s="125"/>
      <c r="O697" s="125"/>
      <c r="P697" s="125"/>
      <c r="Q697" s="125"/>
      <c r="R697" s="125"/>
      <c r="S697" s="125"/>
      <c r="T697" s="125"/>
      <c r="U697" s="125"/>
    </row>
    <row r="698" spans="2:21">
      <c r="B698" s="124"/>
      <c r="C698" s="125"/>
      <c r="D698" s="125"/>
      <c r="E698" s="125"/>
      <c r="F698" s="125"/>
      <c r="G698" s="125"/>
      <c r="H698" s="125"/>
      <c r="I698" s="125"/>
      <c r="J698" s="125"/>
      <c r="K698" s="134"/>
      <c r="L698" s="125"/>
      <c r="M698" s="125"/>
      <c r="N698" s="125"/>
      <c r="O698" s="125"/>
      <c r="P698" s="125"/>
      <c r="Q698" s="125"/>
      <c r="R698" s="125"/>
      <c r="S698" s="125"/>
      <c r="T698" s="125"/>
      <c r="U698" s="125"/>
    </row>
    <row r="699" spans="2:21">
      <c r="B699" s="124"/>
      <c r="C699" s="125"/>
      <c r="D699" s="125"/>
      <c r="E699" s="125"/>
      <c r="F699" s="125"/>
      <c r="G699" s="125"/>
      <c r="H699" s="125"/>
      <c r="I699" s="125"/>
      <c r="J699" s="125"/>
      <c r="K699" s="134"/>
      <c r="L699" s="125"/>
      <c r="M699" s="125"/>
      <c r="N699" s="125"/>
      <c r="O699" s="125"/>
      <c r="P699" s="125"/>
      <c r="Q699" s="125"/>
      <c r="R699" s="125"/>
      <c r="S699" s="125"/>
      <c r="T699" s="125"/>
      <c r="U699" s="125"/>
    </row>
    <row r="700" spans="2:21">
      <c r="B700" s="124"/>
      <c r="C700" s="125"/>
      <c r="D700" s="125"/>
      <c r="E700" s="125"/>
      <c r="F700" s="125"/>
      <c r="G700" s="125"/>
      <c r="H700" s="125"/>
      <c r="I700" s="125"/>
      <c r="J700" s="125"/>
      <c r="K700" s="134"/>
      <c r="L700" s="125"/>
      <c r="M700" s="125"/>
      <c r="N700" s="125"/>
      <c r="O700" s="125"/>
      <c r="P700" s="125"/>
      <c r="Q700" s="125"/>
      <c r="R700" s="125"/>
      <c r="S700" s="125"/>
      <c r="T700" s="125"/>
      <c r="U700" s="125"/>
    </row>
    <row r="701" spans="2:21">
      <c r="B701" s="124"/>
      <c r="C701" s="125"/>
      <c r="D701" s="125"/>
      <c r="E701" s="125"/>
      <c r="F701" s="125"/>
      <c r="G701" s="125"/>
      <c r="H701" s="125"/>
      <c r="I701" s="125"/>
      <c r="J701" s="125"/>
      <c r="K701" s="134"/>
      <c r="L701" s="125"/>
      <c r="M701" s="125"/>
      <c r="N701" s="125"/>
      <c r="O701" s="125"/>
      <c r="P701" s="125"/>
      <c r="Q701" s="125"/>
      <c r="R701" s="125"/>
      <c r="S701" s="125"/>
      <c r="T701" s="125"/>
      <c r="U701" s="125"/>
    </row>
    <row r="702" spans="2:21">
      <c r="B702" s="124"/>
      <c r="C702" s="125"/>
      <c r="D702" s="125"/>
      <c r="E702" s="125"/>
      <c r="F702" s="125"/>
      <c r="G702" s="125"/>
      <c r="H702" s="125"/>
      <c r="I702" s="125"/>
      <c r="J702" s="125"/>
      <c r="K702" s="134"/>
      <c r="L702" s="125"/>
      <c r="M702" s="125"/>
      <c r="N702" s="125"/>
      <c r="O702" s="125"/>
      <c r="P702" s="125"/>
      <c r="Q702" s="125"/>
      <c r="R702" s="125"/>
      <c r="S702" s="125"/>
      <c r="T702" s="125"/>
      <c r="U702" s="125"/>
    </row>
    <row r="703" spans="2:21">
      <c r="B703" s="124"/>
      <c r="C703" s="125"/>
      <c r="D703" s="125"/>
      <c r="E703" s="125"/>
      <c r="F703" s="125"/>
      <c r="G703" s="125"/>
      <c r="H703" s="125"/>
      <c r="I703" s="125"/>
      <c r="J703" s="125"/>
      <c r="K703" s="134"/>
      <c r="L703" s="125"/>
      <c r="M703" s="125"/>
      <c r="N703" s="125"/>
      <c r="O703" s="125"/>
      <c r="P703" s="125"/>
      <c r="Q703" s="125"/>
      <c r="R703" s="125"/>
      <c r="S703" s="125"/>
      <c r="T703" s="125"/>
      <c r="U703" s="125"/>
    </row>
    <row r="704" spans="2:21">
      <c r="B704" s="124"/>
      <c r="C704" s="125"/>
      <c r="D704" s="125"/>
      <c r="E704" s="125"/>
      <c r="F704" s="125"/>
      <c r="G704" s="125"/>
      <c r="H704" s="125"/>
      <c r="I704" s="125"/>
      <c r="J704" s="125"/>
      <c r="K704" s="134"/>
      <c r="L704" s="125"/>
      <c r="M704" s="125"/>
      <c r="N704" s="125"/>
      <c r="O704" s="125"/>
      <c r="P704" s="125"/>
      <c r="Q704" s="125"/>
      <c r="R704" s="125"/>
      <c r="S704" s="125"/>
      <c r="T704" s="125"/>
      <c r="U704" s="125"/>
    </row>
    <row r="705" spans="2:21">
      <c r="B705" s="124"/>
      <c r="C705" s="125"/>
      <c r="D705" s="125"/>
      <c r="E705" s="125"/>
      <c r="F705" s="125"/>
      <c r="G705" s="125"/>
      <c r="H705" s="125"/>
      <c r="I705" s="125"/>
      <c r="J705" s="125"/>
      <c r="K705" s="134"/>
      <c r="L705" s="125"/>
      <c r="M705" s="125"/>
      <c r="N705" s="125"/>
      <c r="O705" s="125"/>
      <c r="P705" s="125"/>
      <c r="Q705" s="125"/>
      <c r="R705" s="125"/>
      <c r="S705" s="125"/>
      <c r="T705" s="125"/>
      <c r="U705" s="125"/>
    </row>
    <row r="706" spans="2:21">
      <c r="B706" s="124"/>
      <c r="C706" s="125"/>
      <c r="D706" s="125"/>
      <c r="E706" s="125"/>
      <c r="F706" s="125"/>
      <c r="G706" s="125"/>
      <c r="H706" s="125"/>
      <c r="I706" s="125"/>
      <c r="J706" s="125"/>
      <c r="K706" s="134"/>
      <c r="L706" s="125"/>
      <c r="M706" s="125"/>
      <c r="N706" s="125"/>
      <c r="O706" s="125"/>
      <c r="P706" s="125"/>
      <c r="Q706" s="125"/>
      <c r="R706" s="125"/>
      <c r="S706" s="125"/>
      <c r="T706" s="125"/>
      <c r="U706" s="125"/>
    </row>
    <row r="707" spans="2:21">
      <c r="B707" s="124"/>
      <c r="C707" s="125"/>
      <c r="D707" s="125"/>
      <c r="E707" s="125"/>
      <c r="F707" s="125"/>
      <c r="G707" s="125"/>
      <c r="H707" s="125"/>
      <c r="I707" s="125"/>
      <c r="J707" s="125"/>
      <c r="K707" s="134"/>
      <c r="L707" s="125"/>
      <c r="M707" s="125"/>
      <c r="N707" s="125"/>
      <c r="O707" s="125"/>
      <c r="P707" s="125"/>
      <c r="Q707" s="125"/>
      <c r="R707" s="125"/>
      <c r="S707" s="125"/>
      <c r="T707" s="125"/>
      <c r="U707" s="125"/>
    </row>
    <row r="708" spans="2:21">
      <c r="B708" s="124"/>
      <c r="C708" s="125"/>
      <c r="D708" s="125"/>
      <c r="E708" s="125"/>
      <c r="F708" s="125"/>
      <c r="G708" s="125"/>
      <c r="H708" s="125"/>
      <c r="I708" s="125"/>
      <c r="J708" s="125"/>
      <c r="K708" s="134"/>
      <c r="L708" s="125"/>
      <c r="M708" s="125"/>
      <c r="N708" s="125"/>
      <c r="O708" s="125"/>
      <c r="P708" s="125"/>
      <c r="Q708" s="125"/>
      <c r="R708" s="125"/>
      <c r="S708" s="125"/>
      <c r="T708" s="125"/>
      <c r="U708" s="125"/>
    </row>
    <row r="709" spans="2:21">
      <c r="B709" s="124"/>
      <c r="C709" s="125"/>
      <c r="D709" s="125"/>
      <c r="E709" s="125"/>
      <c r="F709" s="125"/>
      <c r="G709" s="125"/>
      <c r="H709" s="125"/>
      <c r="I709" s="125"/>
      <c r="J709" s="125"/>
      <c r="K709" s="134"/>
      <c r="L709" s="125"/>
      <c r="M709" s="125"/>
      <c r="N709" s="125"/>
      <c r="O709" s="125"/>
      <c r="P709" s="125"/>
      <c r="Q709" s="125"/>
      <c r="R709" s="125"/>
      <c r="S709" s="125"/>
      <c r="T709" s="125"/>
      <c r="U709" s="125"/>
    </row>
    <row r="710" spans="2:21">
      <c r="B710" s="124"/>
      <c r="C710" s="125"/>
      <c r="D710" s="125"/>
      <c r="E710" s="125"/>
      <c r="F710" s="125"/>
      <c r="G710" s="125"/>
      <c r="H710" s="125"/>
      <c r="I710" s="125"/>
      <c r="J710" s="125"/>
      <c r="K710" s="134"/>
      <c r="L710" s="125"/>
      <c r="M710" s="125"/>
      <c r="N710" s="125"/>
      <c r="O710" s="125"/>
      <c r="P710" s="125"/>
      <c r="Q710" s="125"/>
      <c r="R710" s="125"/>
      <c r="S710" s="125"/>
      <c r="T710" s="125"/>
      <c r="U710" s="125"/>
    </row>
    <row r="711" spans="2:21">
      <c r="B711" s="124"/>
      <c r="C711" s="125"/>
      <c r="D711" s="125"/>
      <c r="E711" s="125"/>
      <c r="F711" s="125"/>
      <c r="G711" s="125"/>
      <c r="H711" s="125"/>
      <c r="I711" s="125"/>
      <c r="J711" s="125"/>
      <c r="K711" s="134"/>
      <c r="L711" s="125"/>
      <c r="M711" s="125"/>
      <c r="N711" s="125"/>
      <c r="O711" s="125"/>
      <c r="P711" s="125"/>
      <c r="Q711" s="125"/>
      <c r="R711" s="125"/>
      <c r="S711" s="125"/>
      <c r="T711" s="125"/>
      <c r="U711" s="125"/>
    </row>
    <row r="712" spans="2:21">
      <c r="B712" s="124"/>
      <c r="C712" s="125"/>
      <c r="D712" s="125"/>
      <c r="E712" s="125"/>
      <c r="F712" s="125"/>
      <c r="G712" s="125"/>
      <c r="H712" s="125"/>
      <c r="I712" s="125"/>
      <c r="J712" s="125"/>
      <c r="K712" s="134"/>
      <c r="L712" s="125"/>
      <c r="M712" s="125"/>
      <c r="N712" s="125"/>
      <c r="O712" s="125"/>
      <c r="P712" s="125"/>
      <c r="Q712" s="125"/>
      <c r="R712" s="125"/>
      <c r="S712" s="125"/>
      <c r="T712" s="125"/>
      <c r="U712" s="125"/>
    </row>
    <row r="713" spans="2:21">
      <c r="B713" s="124"/>
      <c r="C713" s="125"/>
      <c r="D713" s="125"/>
      <c r="E713" s="125"/>
      <c r="F713" s="125"/>
      <c r="G713" s="125"/>
      <c r="H713" s="125"/>
      <c r="I713" s="125"/>
      <c r="J713" s="125"/>
      <c r="K713" s="134"/>
      <c r="L713" s="125"/>
      <c r="M713" s="125"/>
      <c r="N713" s="125"/>
      <c r="O713" s="125"/>
      <c r="P713" s="125"/>
      <c r="Q713" s="125"/>
      <c r="R713" s="125"/>
      <c r="S713" s="125"/>
      <c r="T713" s="125"/>
      <c r="U713" s="125"/>
    </row>
    <row r="714" spans="2:21">
      <c r="B714" s="124"/>
      <c r="C714" s="125"/>
      <c r="D714" s="125"/>
      <c r="E714" s="125"/>
      <c r="F714" s="125"/>
      <c r="G714" s="125"/>
      <c r="H714" s="125"/>
      <c r="I714" s="125"/>
      <c r="J714" s="125"/>
      <c r="K714" s="134"/>
      <c r="L714" s="125"/>
      <c r="M714" s="125"/>
      <c r="N714" s="125"/>
      <c r="O714" s="125"/>
      <c r="P714" s="125"/>
      <c r="Q714" s="125"/>
      <c r="R714" s="125"/>
      <c r="S714" s="125"/>
      <c r="T714" s="125"/>
      <c r="U714" s="125"/>
    </row>
    <row r="715" spans="2:21">
      <c r="B715" s="124"/>
      <c r="C715" s="125"/>
      <c r="D715" s="125"/>
      <c r="E715" s="125"/>
      <c r="F715" s="125"/>
      <c r="G715" s="125"/>
      <c r="H715" s="125"/>
      <c r="I715" s="125"/>
      <c r="J715" s="125"/>
      <c r="K715" s="134"/>
      <c r="L715" s="125"/>
      <c r="M715" s="125"/>
      <c r="N715" s="125"/>
      <c r="O715" s="125"/>
      <c r="P715" s="125"/>
      <c r="Q715" s="125"/>
      <c r="R715" s="125"/>
      <c r="S715" s="125"/>
      <c r="T715" s="125"/>
      <c r="U715" s="125"/>
    </row>
    <row r="716" spans="2:21">
      <c r="B716" s="124"/>
      <c r="C716" s="125"/>
      <c r="D716" s="125"/>
      <c r="E716" s="125"/>
      <c r="F716" s="125"/>
      <c r="G716" s="125"/>
      <c r="H716" s="125"/>
      <c r="I716" s="125"/>
      <c r="J716" s="125"/>
      <c r="K716" s="134"/>
      <c r="L716" s="125"/>
      <c r="M716" s="125"/>
      <c r="N716" s="125"/>
      <c r="O716" s="125"/>
      <c r="P716" s="125"/>
      <c r="Q716" s="125"/>
      <c r="R716" s="125"/>
      <c r="S716" s="125"/>
      <c r="T716" s="125"/>
      <c r="U716" s="125"/>
    </row>
    <row r="717" spans="2:21">
      <c r="B717" s="124"/>
      <c r="C717" s="125"/>
      <c r="D717" s="125"/>
      <c r="E717" s="125"/>
      <c r="F717" s="125"/>
      <c r="G717" s="125"/>
      <c r="H717" s="125"/>
      <c r="I717" s="125"/>
      <c r="J717" s="125"/>
      <c r="K717" s="134"/>
      <c r="L717" s="125"/>
      <c r="M717" s="125"/>
      <c r="N717" s="125"/>
      <c r="O717" s="125"/>
      <c r="P717" s="125"/>
      <c r="Q717" s="125"/>
      <c r="R717" s="125"/>
      <c r="S717" s="125"/>
      <c r="T717" s="125"/>
      <c r="U717" s="125"/>
    </row>
    <row r="718" spans="2:21">
      <c r="B718" s="124"/>
      <c r="C718" s="125"/>
      <c r="D718" s="125"/>
      <c r="E718" s="125"/>
      <c r="F718" s="125"/>
      <c r="G718" s="125"/>
      <c r="H718" s="125"/>
      <c r="I718" s="125"/>
      <c r="J718" s="125"/>
      <c r="K718" s="134"/>
      <c r="L718" s="125"/>
      <c r="M718" s="125"/>
      <c r="N718" s="125"/>
      <c r="O718" s="125"/>
      <c r="P718" s="125"/>
      <c r="Q718" s="125"/>
      <c r="R718" s="125"/>
      <c r="S718" s="125"/>
      <c r="T718" s="125"/>
      <c r="U718" s="125"/>
    </row>
    <row r="719" spans="2:21">
      <c r="B719" s="124"/>
      <c r="C719" s="125"/>
      <c r="D719" s="125"/>
      <c r="E719" s="125"/>
      <c r="F719" s="125"/>
      <c r="G719" s="125"/>
      <c r="H719" s="125"/>
      <c r="I719" s="125"/>
      <c r="J719" s="125"/>
      <c r="K719" s="134"/>
      <c r="L719" s="125"/>
      <c r="M719" s="125"/>
      <c r="N719" s="125"/>
      <c r="O719" s="125"/>
      <c r="P719" s="125"/>
      <c r="Q719" s="125"/>
      <c r="R719" s="125"/>
      <c r="S719" s="125"/>
      <c r="T719" s="125"/>
      <c r="U719" s="125"/>
    </row>
    <row r="720" spans="2:21">
      <c r="B720" s="124"/>
      <c r="C720" s="125"/>
      <c r="D720" s="125"/>
      <c r="E720" s="125"/>
      <c r="F720" s="125"/>
      <c r="G720" s="125"/>
      <c r="H720" s="125"/>
      <c r="I720" s="125"/>
      <c r="J720" s="125"/>
      <c r="K720" s="134"/>
      <c r="L720" s="125"/>
      <c r="M720" s="125"/>
      <c r="N720" s="125"/>
      <c r="O720" s="125"/>
      <c r="P720" s="125"/>
      <c r="Q720" s="125"/>
      <c r="R720" s="125"/>
      <c r="S720" s="125"/>
      <c r="T720" s="125"/>
      <c r="U720" s="125"/>
    </row>
    <row r="721" spans="2:21">
      <c r="B721" s="124"/>
      <c r="C721" s="125"/>
      <c r="D721" s="125"/>
      <c r="E721" s="125"/>
      <c r="F721" s="125"/>
      <c r="G721" s="125"/>
      <c r="H721" s="125"/>
      <c r="I721" s="125"/>
      <c r="J721" s="125"/>
      <c r="K721" s="134"/>
      <c r="L721" s="125"/>
      <c r="M721" s="125"/>
      <c r="N721" s="125"/>
      <c r="O721" s="125"/>
      <c r="P721" s="125"/>
      <c r="Q721" s="125"/>
      <c r="R721" s="125"/>
      <c r="S721" s="125"/>
      <c r="T721" s="125"/>
      <c r="U721" s="125"/>
    </row>
    <row r="722" spans="2:21">
      <c r="B722" s="124"/>
      <c r="C722" s="125"/>
      <c r="D722" s="125"/>
      <c r="E722" s="125"/>
      <c r="F722" s="125"/>
      <c r="G722" s="125"/>
      <c r="H722" s="125"/>
      <c r="I722" s="125"/>
      <c r="J722" s="125"/>
      <c r="K722" s="134"/>
      <c r="L722" s="125"/>
      <c r="M722" s="125"/>
      <c r="N722" s="125"/>
      <c r="O722" s="125"/>
      <c r="P722" s="125"/>
      <c r="Q722" s="125"/>
      <c r="R722" s="125"/>
      <c r="S722" s="125"/>
      <c r="T722" s="125"/>
      <c r="U722" s="125"/>
    </row>
    <row r="723" spans="2:21">
      <c r="B723" s="124"/>
      <c r="C723" s="125"/>
      <c r="D723" s="125"/>
      <c r="E723" s="125"/>
      <c r="F723" s="125"/>
      <c r="G723" s="125"/>
      <c r="H723" s="125"/>
      <c r="I723" s="125"/>
      <c r="J723" s="125"/>
      <c r="K723" s="134"/>
      <c r="L723" s="125"/>
      <c r="M723" s="125"/>
      <c r="N723" s="125"/>
      <c r="O723" s="125"/>
      <c r="P723" s="125"/>
      <c r="Q723" s="125"/>
      <c r="R723" s="125"/>
      <c r="S723" s="125"/>
      <c r="T723" s="125"/>
      <c r="U723" s="125"/>
    </row>
    <row r="724" spans="2:21">
      <c r="B724" s="124"/>
      <c r="C724" s="125"/>
      <c r="D724" s="125"/>
      <c r="E724" s="125"/>
      <c r="F724" s="125"/>
      <c r="G724" s="125"/>
      <c r="H724" s="125"/>
      <c r="I724" s="125"/>
      <c r="J724" s="125"/>
      <c r="K724" s="134"/>
      <c r="L724" s="125"/>
      <c r="M724" s="125"/>
      <c r="N724" s="125"/>
      <c r="O724" s="125"/>
      <c r="P724" s="125"/>
      <c r="Q724" s="125"/>
      <c r="R724" s="125"/>
      <c r="S724" s="125"/>
      <c r="T724" s="125"/>
      <c r="U724" s="125"/>
    </row>
    <row r="725" spans="2:21">
      <c r="B725" s="124"/>
      <c r="C725" s="125"/>
      <c r="D725" s="125"/>
      <c r="E725" s="125"/>
      <c r="F725" s="125"/>
      <c r="G725" s="125"/>
      <c r="H725" s="125"/>
      <c r="I725" s="125"/>
      <c r="J725" s="125"/>
      <c r="K725" s="134"/>
      <c r="L725" s="125"/>
      <c r="M725" s="125"/>
      <c r="N725" s="125"/>
      <c r="O725" s="125"/>
      <c r="P725" s="125"/>
      <c r="Q725" s="125"/>
      <c r="R725" s="125"/>
      <c r="S725" s="125"/>
      <c r="T725" s="125"/>
      <c r="U725" s="125"/>
    </row>
    <row r="726" spans="2:21">
      <c r="B726" s="124"/>
      <c r="C726" s="125"/>
      <c r="D726" s="125"/>
      <c r="E726" s="125"/>
      <c r="F726" s="125"/>
      <c r="G726" s="125"/>
      <c r="H726" s="125"/>
      <c r="I726" s="125"/>
      <c r="J726" s="125"/>
      <c r="K726" s="134"/>
      <c r="L726" s="125"/>
      <c r="M726" s="125"/>
      <c r="N726" s="125"/>
      <c r="O726" s="125"/>
      <c r="P726" s="125"/>
      <c r="Q726" s="125"/>
      <c r="R726" s="125"/>
      <c r="S726" s="125"/>
      <c r="T726" s="125"/>
      <c r="U726" s="125"/>
    </row>
    <row r="727" spans="2:21">
      <c r="B727" s="124"/>
      <c r="C727" s="125"/>
      <c r="D727" s="125"/>
      <c r="E727" s="125"/>
      <c r="F727" s="125"/>
      <c r="G727" s="125"/>
      <c r="H727" s="125"/>
      <c r="I727" s="125"/>
      <c r="J727" s="125"/>
      <c r="K727" s="134"/>
      <c r="L727" s="125"/>
      <c r="M727" s="125"/>
      <c r="N727" s="125"/>
      <c r="O727" s="125"/>
      <c r="P727" s="125"/>
      <c r="Q727" s="125"/>
      <c r="R727" s="125"/>
      <c r="S727" s="125"/>
      <c r="T727" s="125"/>
      <c r="U727" s="125"/>
    </row>
    <row r="728" spans="2:21">
      <c r="B728" s="124"/>
      <c r="C728" s="125"/>
      <c r="D728" s="125"/>
      <c r="E728" s="125"/>
      <c r="F728" s="125"/>
      <c r="G728" s="125"/>
      <c r="H728" s="125"/>
      <c r="I728" s="125"/>
      <c r="J728" s="125"/>
      <c r="K728" s="134"/>
      <c r="L728" s="125"/>
      <c r="M728" s="125"/>
      <c r="N728" s="125"/>
      <c r="O728" s="125"/>
      <c r="P728" s="125"/>
      <c r="Q728" s="125"/>
      <c r="R728" s="125"/>
      <c r="S728" s="125"/>
      <c r="T728" s="125"/>
      <c r="U728" s="125"/>
    </row>
    <row r="729" spans="2:21">
      <c r="B729" s="124"/>
      <c r="C729" s="125"/>
      <c r="D729" s="125"/>
      <c r="E729" s="125"/>
      <c r="F729" s="125"/>
      <c r="G729" s="125"/>
      <c r="H729" s="125"/>
      <c r="I729" s="125"/>
      <c r="J729" s="125"/>
      <c r="K729" s="134"/>
      <c r="L729" s="125"/>
      <c r="M729" s="125"/>
      <c r="N729" s="125"/>
      <c r="O729" s="125"/>
      <c r="P729" s="125"/>
      <c r="Q729" s="125"/>
      <c r="R729" s="125"/>
      <c r="S729" s="125"/>
      <c r="T729" s="125"/>
      <c r="U729" s="125"/>
    </row>
    <row r="730" spans="2:21">
      <c r="B730" s="124"/>
      <c r="C730" s="125"/>
      <c r="D730" s="125"/>
      <c r="E730" s="125"/>
      <c r="F730" s="125"/>
      <c r="G730" s="125"/>
      <c r="H730" s="125"/>
      <c r="I730" s="125"/>
      <c r="J730" s="125"/>
      <c r="K730" s="134"/>
      <c r="L730" s="125"/>
      <c r="M730" s="125"/>
      <c r="N730" s="125"/>
      <c r="O730" s="125"/>
      <c r="P730" s="125"/>
      <c r="Q730" s="125"/>
      <c r="R730" s="125"/>
      <c r="S730" s="125"/>
      <c r="T730" s="125"/>
      <c r="U730" s="125"/>
    </row>
    <row r="731" spans="2:21">
      <c r="B731" s="124"/>
      <c r="C731" s="125"/>
      <c r="D731" s="125"/>
      <c r="E731" s="125"/>
      <c r="F731" s="125"/>
      <c r="G731" s="125"/>
      <c r="H731" s="125"/>
      <c r="I731" s="125"/>
      <c r="J731" s="125"/>
      <c r="K731" s="134"/>
      <c r="L731" s="125"/>
      <c r="M731" s="125"/>
      <c r="N731" s="125"/>
      <c r="O731" s="125"/>
      <c r="P731" s="125"/>
      <c r="Q731" s="125"/>
      <c r="R731" s="125"/>
      <c r="S731" s="125"/>
      <c r="T731" s="125"/>
      <c r="U731" s="125"/>
    </row>
    <row r="732" spans="2:21">
      <c r="B732" s="124"/>
      <c r="C732" s="125"/>
      <c r="D732" s="125"/>
      <c r="E732" s="125"/>
      <c r="F732" s="125"/>
      <c r="G732" s="125"/>
      <c r="H732" s="125"/>
      <c r="I732" s="125"/>
      <c r="J732" s="125"/>
      <c r="K732" s="134"/>
      <c r="L732" s="125"/>
      <c r="M732" s="125"/>
      <c r="N732" s="125"/>
      <c r="O732" s="125"/>
      <c r="P732" s="125"/>
      <c r="Q732" s="125"/>
      <c r="R732" s="125"/>
      <c r="S732" s="125"/>
      <c r="T732" s="125"/>
      <c r="U732" s="125"/>
    </row>
    <row r="733" spans="2:21">
      <c r="B733" s="124"/>
      <c r="C733" s="125"/>
      <c r="D733" s="125"/>
      <c r="E733" s="125"/>
      <c r="F733" s="125"/>
      <c r="G733" s="125"/>
      <c r="H733" s="125"/>
      <c r="I733" s="125"/>
      <c r="J733" s="125"/>
      <c r="K733" s="134"/>
      <c r="L733" s="125"/>
      <c r="M733" s="125"/>
      <c r="N733" s="125"/>
      <c r="O733" s="125"/>
      <c r="P733" s="125"/>
      <c r="Q733" s="125"/>
      <c r="R733" s="125"/>
      <c r="S733" s="125"/>
      <c r="T733" s="125"/>
      <c r="U733" s="125"/>
    </row>
    <row r="734" spans="2:21">
      <c r="C734" s="1"/>
      <c r="D734" s="1"/>
      <c r="E734" s="1"/>
      <c r="F734" s="1"/>
    </row>
    <row r="735" spans="2:21">
      <c r="C735" s="1"/>
      <c r="D735" s="1"/>
      <c r="E735" s="1"/>
      <c r="F735" s="1"/>
    </row>
    <row r="736" spans="2:21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sheetProtection sheet="1" objects="1" scenarios="1"/>
  <mergeCells count="3">
    <mergeCell ref="B6:U6"/>
    <mergeCell ref="B7:U7"/>
    <mergeCell ref="B396:K396"/>
  </mergeCells>
  <phoneticPr fontId="3" type="noConversion"/>
  <conditionalFormatting sqref="B12:B388">
    <cfRule type="cellIs" dxfId="10" priority="2" operator="equal">
      <formula>"NR3"</formula>
    </cfRule>
  </conditionalFormatting>
  <conditionalFormatting sqref="B12:B368">
    <cfRule type="containsText" dxfId="9" priority="1" operator="containsText" text="הפרשה ">
      <formula>NOT(ISERROR(SEARCH("הפרשה ",B12)))</formula>
    </cfRule>
  </conditionalFormatting>
  <dataValidations count="3">
    <dataValidation allowBlank="1" showInputMessage="1" showErrorMessage="1" sqref="H2 B34 Q9 B36 B394 B396" xr:uid="{00000000-0002-0000-0400-000000000000}"/>
    <dataValidation type="list" allowBlank="1" showInputMessage="1" showErrorMessage="1" sqref="G555:G827" xr:uid="{00000000-0002-0000-0400-000001000000}">
      <formula1>#REF!</formula1>
    </dataValidation>
    <dataValidation type="list" allowBlank="1" showInputMessage="1" showErrorMessage="1" sqref="I12:I35 I37:I395 I397:I827 L12:L827 G12:G35 G37:G395 G397:G554 E12:E35 E37:E395 E397:E821" xr:uid="{00000000-0002-0000-0400-000002000000}">
      <formula1>#REF!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O5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2.7109375" style="2" bestFit="1" customWidth="1"/>
    <col min="3" max="3" width="40.7109375" style="2" customWidth="1"/>
    <col min="4" max="4" width="9.7109375" style="2" bestFit="1" customWidth="1"/>
    <col min="5" max="5" width="8" style="2" bestFit="1" customWidth="1"/>
    <col min="6" max="6" width="11.7109375" style="2" bestFit="1" customWidth="1"/>
    <col min="7" max="7" width="44.7109375" style="2" bestFit="1" customWidth="1"/>
    <col min="8" max="8" width="12.28515625" style="1" bestFit="1" customWidth="1"/>
    <col min="9" max="9" width="13.140625" style="1" bestFit="1" customWidth="1"/>
    <col min="10" max="10" width="10.7109375" style="1" bestFit="1" customWidth="1"/>
    <col min="11" max="11" width="8.28515625" style="1" bestFit="1" customWidth="1"/>
    <col min="12" max="12" width="11.28515625" style="1" bestFit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15">
      <c r="B1" s="46" t="s">
        <v>147</v>
      </c>
      <c r="C1" s="67" t="s" vm="1">
        <v>231</v>
      </c>
    </row>
    <row r="2" spans="2:15">
      <c r="B2" s="46" t="s">
        <v>146</v>
      </c>
      <c r="C2" s="67" t="s">
        <v>232</v>
      </c>
    </row>
    <row r="3" spans="2:15">
      <c r="B3" s="46" t="s">
        <v>148</v>
      </c>
      <c r="C3" s="67" t="s">
        <v>233</v>
      </c>
    </row>
    <row r="4" spans="2:15">
      <c r="B4" s="46" t="s">
        <v>149</v>
      </c>
      <c r="C4" s="67">
        <v>8803</v>
      </c>
    </row>
    <row r="6" spans="2:15" ht="26.25" customHeight="1">
      <c r="B6" s="155" t="s">
        <v>175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7"/>
    </row>
    <row r="7" spans="2:15" ht="26.25" customHeight="1">
      <c r="B7" s="155" t="s">
        <v>93</v>
      </c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7"/>
    </row>
    <row r="8" spans="2:15" s="3" customFormat="1" ht="78.75">
      <c r="B8" s="21" t="s">
        <v>116</v>
      </c>
      <c r="C8" s="29" t="s">
        <v>47</v>
      </c>
      <c r="D8" s="29" t="s">
        <v>120</v>
      </c>
      <c r="E8" s="29" t="s">
        <v>191</v>
      </c>
      <c r="F8" s="29" t="s">
        <v>118</v>
      </c>
      <c r="G8" s="29" t="s">
        <v>67</v>
      </c>
      <c r="H8" s="29" t="s">
        <v>104</v>
      </c>
      <c r="I8" s="12" t="s">
        <v>207</v>
      </c>
      <c r="J8" s="12" t="s">
        <v>206</v>
      </c>
      <c r="K8" s="29" t="s">
        <v>221</v>
      </c>
      <c r="L8" s="12" t="s">
        <v>63</v>
      </c>
      <c r="M8" s="12" t="s">
        <v>60</v>
      </c>
      <c r="N8" s="12" t="s">
        <v>150</v>
      </c>
      <c r="O8" s="13" t="s">
        <v>152</v>
      </c>
    </row>
    <row r="9" spans="2:15" s="3" customFormat="1" ht="24" customHeight="1">
      <c r="B9" s="14"/>
      <c r="C9" s="15"/>
      <c r="D9" s="15"/>
      <c r="E9" s="15"/>
      <c r="F9" s="15"/>
      <c r="G9" s="15"/>
      <c r="H9" s="15"/>
      <c r="I9" s="15" t="s">
        <v>214</v>
      </c>
      <c r="J9" s="15"/>
      <c r="K9" s="15" t="s">
        <v>210</v>
      </c>
      <c r="L9" s="15" t="s">
        <v>210</v>
      </c>
      <c r="M9" s="15" t="s">
        <v>19</v>
      </c>
      <c r="N9" s="15" t="s">
        <v>19</v>
      </c>
      <c r="O9" s="16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68" t="s">
        <v>31</v>
      </c>
      <c r="C11" s="69"/>
      <c r="D11" s="69"/>
      <c r="E11" s="69"/>
      <c r="F11" s="69"/>
      <c r="G11" s="69"/>
      <c r="H11" s="69"/>
      <c r="I11" s="77"/>
      <c r="J11" s="79"/>
      <c r="K11" s="77">
        <v>509.26701496999993</v>
      </c>
      <c r="L11" s="77">
        <f>L12+L183</f>
        <v>189187.28734609496</v>
      </c>
      <c r="M11" s="69"/>
      <c r="N11" s="78">
        <f>IFERROR(L11/$L$11,0)</f>
        <v>1</v>
      </c>
      <c r="O11" s="78">
        <f>L11/'סכום נכסי הקרן'!$C$42</f>
        <v>7.7817349394520174E-2</v>
      </c>
    </row>
    <row r="12" spans="2:15">
      <c r="B12" s="70" t="s">
        <v>200</v>
      </c>
      <c r="C12" s="71"/>
      <c r="D12" s="71"/>
      <c r="E12" s="71"/>
      <c r="F12" s="71"/>
      <c r="G12" s="71"/>
      <c r="H12" s="71"/>
      <c r="I12" s="80"/>
      <c r="J12" s="82"/>
      <c r="K12" s="80">
        <v>502.70525038400001</v>
      </c>
      <c r="L12" s="80">
        <f>L13+L48+L111</f>
        <v>144936.14660953797</v>
      </c>
      <c r="M12" s="71"/>
      <c r="N12" s="81">
        <f t="shared" ref="N12:N75" si="0">IFERROR(L12/$L$11,0)</f>
        <v>0.76609876193422577</v>
      </c>
      <c r="O12" s="81">
        <f>L12/'סכום נכסי הקרן'!$C$42</f>
        <v>5.9615775028144982E-2</v>
      </c>
    </row>
    <row r="13" spans="2:15">
      <c r="B13" s="89" t="s">
        <v>954</v>
      </c>
      <c r="C13" s="71"/>
      <c r="D13" s="71"/>
      <c r="E13" s="71"/>
      <c r="F13" s="71"/>
      <c r="G13" s="71"/>
      <c r="H13" s="71"/>
      <c r="I13" s="80"/>
      <c r="J13" s="82"/>
      <c r="K13" s="80">
        <v>373.75239733399991</v>
      </c>
      <c r="L13" s="80">
        <v>92544.429898935981</v>
      </c>
      <c r="M13" s="71"/>
      <c r="N13" s="81">
        <f t="shared" si="0"/>
        <v>0.48916833259328513</v>
      </c>
      <c r="O13" s="81">
        <f>L13/'סכום נכסי הקרן'!$C$42</f>
        <v>3.8065783050146518E-2</v>
      </c>
    </row>
    <row r="14" spans="2:15">
      <c r="B14" s="76" t="s">
        <v>955</v>
      </c>
      <c r="C14" s="73" t="s">
        <v>956</v>
      </c>
      <c r="D14" s="86" t="s">
        <v>121</v>
      </c>
      <c r="E14" s="86" t="s">
        <v>316</v>
      </c>
      <c r="F14" s="73" t="s">
        <v>533</v>
      </c>
      <c r="G14" s="86" t="s">
        <v>350</v>
      </c>
      <c r="H14" s="86" t="s">
        <v>134</v>
      </c>
      <c r="I14" s="83">
        <v>94870.55826000002</v>
      </c>
      <c r="J14" s="85">
        <v>2674</v>
      </c>
      <c r="K14" s="73"/>
      <c r="L14" s="83">
        <v>2536.838727887</v>
      </c>
      <c r="M14" s="84">
        <v>4.227319262712449E-4</v>
      </c>
      <c r="N14" s="84">
        <f t="shared" si="0"/>
        <v>1.340913950125076E-2</v>
      </c>
      <c r="O14" s="84">
        <f>L14/'סכום נכסי הקרן'!$C$42</f>
        <v>1.0434636936486924E-3</v>
      </c>
    </row>
    <row r="15" spans="2:15">
      <c r="B15" s="76" t="s">
        <v>957</v>
      </c>
      <c r="C15" s="73" t="s">
        <v>958</v>
      </c>
      <c r="D15" s="86" t="s">
        <v>121</v>
      </c>
      <c r="E15" s="86" t="s">
        <v>316</v>
      </c>
      <c r="F15" s="73" t="s">
        <v>953</v>
      </c>
      <c r="G15" s="86" t="s">
        <v>564</v>
      </c>
      <c r="H15" s="86" t="s">
        <v>134</v>
      </c>
      <c r="I15" s="83">
        <v>10782.469368</v>
      </c>
      <c r="J15" s="85">
        <v>30480</v>
      </c>
      <c r="K15" s="73"/>
      <c r="L15" s="83">
        <v>3286.4966669089999</v>
      </c>
      <c r="M15" s="84">
        <v>1.9221486611557012E-4</v>
      </c>
      <c r="N15" s="84">
        <f t="shared" si="0"/>
        <v>1.7371657012538885E-2</v>
      </c>
      <c r="O15" s="84">
        <f>L15/'סכום נכסי הקרן'!$C$42</f>
        <v>1.3518163033065052E-3</v>
      </c>
    </row>
    <row r="16" spans="2:15">
      <c r="B16" s="76" t="s">
        <v>959</v>
      </c>
      <c r="C16" s="73" t="s">
        <v>960</v>
      </c>
      <c r="D16" s="86" t="s">
        <v>121</v>
      </c>
      <c r="E16" s="86" t="s">
        <v>316</v>
      </c>
      <c r="F16" s="73" t="s">
        <v>579</v>
      </c>
      <c r="G16" s="86" t="s">
        <v>433</v>
      </c>
      <c r="H16" s="86" t="s">
        <v>134</v>
      </c>
      <c r="I16" s="83">
        <v>332668.38732899999</v>
      </c>
      <c r="J16" s="85">
        <v>2413</v>
      </c>
      <c r="K16" s="73"/>
      <c r="L16" s="83">
        <v>8027.2881862559998</v>
      </c>
      <c r="M16" s="84">
        <v>2.5804419449563241E-4</v>
      </c>
      <c r="N16" s="84">
        <f t="shared" si="0"/>
        <v>4.2430378377227108E-2</v>
      </c>
      <c r="O16" s="84">
        <f>L16/'סכום נכסי הקרן'!$C$42</f>
        <v>3.301819579122376E-3</v>
      </c>
    </row>
    <row r="17" spans="2:15">
      <c r="B17" s="76" t="s">
        <v>961</v>
      </c>
      <c r="C17" s="73" t="s">
        <v>962</v>
      </c>
      <c r="D17" s="86" t="s">
        <v>121</v>
      </c>
      <c r="E17" s="86" t="s">
        <v>316</v>
      </c>
      <c r="F17" s="73" t="s">
        <v>690</v>
      </c>
      <c r="G17" s="86" t="s">
        <v>577</v>
      </c>
      <c r="H17" s="86" t="s">
        <v>134</v>
      </c>
      <c r="I17" s="83">
        <v>8772.3190859999995</v>
      </c>
      <c r="J17" s="85">
        <v>60900</v>
      </c>
      <c r="K17" s="73"/>
      <c r="L17" s="83">
        <v>5342.3423231239994</v>
      </c>
      <c r="M17" s="84">
        <v>1.9782058636651708E-4</v>
      </c>
      <c r="N17" s="84">
        <f t="shared" si="0"/>
        <v>2.8238379005619117E-2</v>
      </c>
      <c r="O17" s="84">
        <f>L17/'סכום נכסי הקרן'!$C$42</f>
        <v>2.1974358054151462E-3</v>
      </c>
    </row>
    <row r="18" spans="2:15">
      <c r="B18" s="76" t="s">
        <v>963</v>
      </c>
      <c r="C18" s="73" t="s">
        <v>964</v>
      </c>
      <c r="D18" s="86" t="s">
        <v>121</v>
      </c>
      <c r="E18" s="86" t="s">
        <v>316</v>
      </c>
      <c r="F18" s="73" t="s">
        <v>965</v>
      </c>
      <c r="G18" s="86" t="s">
        <v>340</v>
      </c>
      <c r="H18" s="86" t="s">
        <v>134</v>
      </c>
      <c r="I18" s="83">
        <v>6798.2354939999987</v>
      </c>
      <c r="J18" s="85">
        <v>2805</v>
      </c>
      <c r="K18" s="73"/>
      <c r="L18" s="83">
        <v>190.69050561200001</v>
      </c>
      <c r="M18" s="84">
        <v>3.7826297022438519E-5</v>
      </c>
      <c r="N18" s="84">
        <f t="shared" si="0"/>
        <v>1.0079456621371978E-3</v>
      </c>
      <c r="O18" s="84">
        <f>L18/'סכום נכסי הקרן'!$C$42</f>
        <v>7.8435659761221313E-5</v>
      </c>
    </row>
    <row r="19" spans="2:15">
      <c r="B19" s="76" t="s">
        <v>966</v>
      </c>
      <c r="C19" s="73" t="s">
        <v>967</v>
      </c>
      <c r="D19" s="86" t="s">
        <v>121</v>
      </c>
      <c r="E19" s="86" t="s">
        <v>316</v>
      </c>
      <c r="F19" s="73" t="s">
        <v>623</v>
      </c>
      <c r="G19" s="86" t="s">
        <v>494</v>
      </c>
      <c r="H19" s="86" t="s">
        <v>134</v>
      </c>
      <c r="I19" s="83">
        <v>2033.8504199999998</v>
      </c>
      <c r="J19" s="85">
        <v>152370</v>
      </c>
      <c r="K19" s="73"/>
      <c r="L19" s="83">
        <v>3098.9778849689997</v>
      </c>
      <c r="M19" s="84">
        <v>5.2998061285274044E-4</v>
      </c>
      <c r="N19" s="84">
        <f t="shared" si="0"/>
        <v>1.6380476344056878E-2</v>
      </c>
      <c r="O19" s="84">
        <f>L19/'סכום נכסי הקרן'!$C$42</f>
        <v>1.2746852509141467E-3</v>
      </c>
    </row>
    <row r="20" spans="2:15">
      <c r="B20" s="76" t="s">
        <v>968</v>
      </c>
      <c r="C20" s="73" t="s">
        <v>969</v>
      </c>
      <c r="D20" s="86" t="s">
        <v>121</v>
      </c>
      <c r="E20" s="86" t="s">
        <v>316</v>
      </c>
      <c r="F20" s="73" t="s">
        <v>368</v>
      </c>
      <c r="G20" s="86" t="s">
        <v>340</v>
      </c>
      <c r="H20" s="86" t="s">
        <v>134</v>
      </c>
      <c r="I20" s="83">
        <v>89389.977902000013</v>
      </c>
      <c r="J20" s="85">
        <v>1823</v>
      </c>
      <c r="K20" s="73"/>
      <c r="L20" s="83">
        <v>1629.579297152</v>
      </c>
      <c r="M20" s="84">
        <v>1.9018443344133697E-4</v>
      </c>
      <c r="N20" s="84">
        <f t="shared" si="0"/>
        <v>8.613577159499541E-3</v>
      </c>
      <c r="O20" s="84">
        <f>L20/'סכום נכסי הקרן'!$C$42</f>
        <v>6.7028574335743437E-4</v>
      </c>
    </row>
    <row r="21" spans="2:15">
      <c r="B21" s="76" t="s">
        <v>970</v>
      </c>
      <c r="C21" s="73" t="s">
        <v>971</v>
      </c>
      <c r="D21" s="86" t="s">
        <v>121</v>
      </c>
      <c r="E21" s="86" t="s">
        <v>316</v>
      </c>
      <c r="F21" s="73" t="s">
        <v>652</v>
      </c>
      <c r="G21" s="86" t="s">
        <v>564</v>
      </c>
      <c r="H21" s="86" t="s">
        <v>134</v>
      </c>
      <c r="I21" s="83">
        <v>42518.301607999994</v>
      </c>
      <c r="J21" s="85">
        <v>6001</v>
      </c>
      <c r="K21" s="73"/>
      <c r="L21" s="83">
        <v>2551.5232794660001</v>
      </c>
      <c r="M21" s="84">
        <v>3.6147076775317648E-4</v>
      </c>
      <c r="N21" s="84">
        <f t="shared" si="0"/>
        <v>1.3486758625585137E-2</v>
      </c>
      <c r="O21" s="84">
        <f>L21/'סכום נכסי הקרן'!$C$42</f>
        <v>1.0495038081667174E-3</v>
      </c>
    </row>
    <row r="22" spans="2:15">
      <c r="B22" s="76" t="s">
        <v>972</v>
      </c>
      <c r="C22" s="73" t="s">
        <v>973</v>
      </c>
      <c r="D22" s="86" t="s">
        <v>121</v>
      </c>
      <c r="E22" s="86" t="s">
        <v>316</v>
      </c>
      <c r="F22" s="73" t="s">
        <v>974</v>
      </c>
      <c r="G22" s="86" t="s">
        <v>128</v>
      </c>
      <c r="H22" s="86" t="s">
        <v>134</v>
      </c>
      <c r="I22" s="83">
        <v>12383.55301</v>
      </c>
      <c r="J22" s="85">
        <v>5940</v>
      </c>
      <c r="K22" s="73"/>
      <c r="L22" s="83">
        <v>735.58304876800003</v>
      </c>
      <c r="M22" s="84">
        <v>6.9928254262708407E-5</v>
      </c>
      <c r="N22" s="84">
        <f t="shared" si="0"/>
        <v>3.8881209149235329E-3</v>
      </c>
      <c r="O22" s="84">
        <f>L22/'סכום נכסי הקרן'!$C$42</f>
        <v>3.0256326372474603E-4</v>
      </c>
    </row>
    <row r="23" spans="2:15">
      <c r="B23" s="76" t="s">
        <v>975</v>
      </c>
      <c r="C23" s="73" t="s">
        <v>976</v>
      </c>
      <c r="D23" s="86" t="s">
        <v>121</v>
      </c>
      <c r="E23" s="86" t="s">
        <v>316</v>
      </c>
      <c r="F23" s="73" t="s">
        <v>655</v>
      </c>
      <c r="G23" s="86" t="s">
        <v>564</v>
      </c>
      <c r="H23" s="86" t="s">
        <v>134</v>
      </c>
      <c r="I23" s="83">
        <v>186916.31282799999</v>
      </c>
      <c r="J23" s="85">
        <v>1006</v>
      </c>
      <c r="K23" s="73"/>
      <c r="L23" s="83">
        <v>1880.378107043</v>
      </c>
      <c r="M23" s="84">
        <v>3.4120711635979252E-4</v>
      </c>
      <c r="N23" s="84">
        <f t="shared" si="0"/>
        <v>9.9392413381512185E-3</v>
      </c>
      <c r="O23" s="84">
        <f>L23/'סכום נכסי הקרן'!$C$42</f>
        <v>7.7344541592737164E-4</v>
      </c>
    </row>
    <row r="24" spans="2:15">
      <c r="B24" s="76" t="s">
        <v>977</v>
      </c>
      <c r="C24" s="73" t="s">
        <v>978</v>
      </c>
      <c r="D24" s="86" t="s">
        <v>121</v>
      </c>
      <c r="E24" s="86" t="s">
        <v>316</v>
      </c>
      <c r="F24" s="73" t="s">
        <v>373</v>
      </c>
      <c r="G24" s="86" t="s">
        <v>340</v>
      </c>
      <c r="H24" s="86" t="s">
        <v>134</v>
      </c>
      <c r="I24" s="83">
        <v>23638.544379999999</v>
      </c>
      <c r="J24" s="85">
        <v>4751</v>
      </c>
      <c r="K24" s="73"/>
      <c r="L24" s="83">
        <v>1123.0672435049999</v>
      </c>
      <c r="M24" s="84">
        <v>1.9027469324365724E-4</v>
      </c>
      <c r="N24" s="84">
        <f t="shared" si="0"/>
        <v>5.9362722477778644E-3</v>
      </c>
      <c r="O24" s="84">
        <f>L24/'סכום נכסי הקרן'!$C$42</f>
        <v>4.6194497160632371E-4</v>
      </c>
    </row>
    <row r="25" spans="2:15">
      <c r="B25" s="76" t="s">
        <v>979</v>
      </c>
      <c r="C25" s="73" t="s">
        <v>980</v>
      </c>
      <c r="D25" s="86" t="s">
        <v>121</v>
      </c>
      <c r="E25" s="86" t="s">
        <v>316</v>
      </c>
      <c r="F25" s="73" t="s">
        <v>521</v>
      </c>
      <c r="G25" s="86" t="s">
        <v>522</v>
      </c>
      <c r="H25" s="86" t="s">
        <v>134</v>
      </c>
      <c r="I25" s="83">
        <v>5250.8096519999999</v>
      </c>
      <c r="J25" s="85">
        <v>5400</v>
      </c>
      <c r="K25" s="83">
        <v>10.374339665999999</v>
      </c>
      <c r="L25" s="83">
        <v>293.91806089400001</v>
      </c>
      <c r="M25" s="84">
        <v>5.1871701290677146E-5</v>
      </c>
      <c r="N25" s="84">
        <f t="shared" si="0"/>
        <v>1.5535825108391819E-3</v>
      </c>
      <c r="O25" s="84">
        <f>L25/'סכום נכסי הקרן'!$C$42</f>
        <v>1.2089567305918856E-4</v>
      </c>
    </row>
    <row r="26" spans="2:15">
      <c r="B26" s="76" t="s">
        <v>981</v>
      </c>
      <c r="C26" s="73" t="s">
        <v>982</v>
      </c>
      <c r="D26" s="86" t="s">
        <v>121</v>
      </c>
      <c r="E26" s="86" t="s">
        <v>316</v>
      </c>
      <c r="F26" s="73" t="s">
        <v>436</v>
      </c>
      <c r="G26" s="86" t="s">
        <v>158</v>
      </c>
      <c r="H26" s="86" t="s">
        <v>134</v>
      </c>
      <c r="I26" s="83">
        <v>518803.63487499999</v>
      </c>
      <c r="J26" s="85">
        <v>488.6</v>
      </c>
      <c r="K26" s="73"/>
      <c r="L26" s="83">
        <v>2534.8745599939998</v>
      </c>
      <c r="M26" s="84">
        <v>1.8753215383069202E-4</v>
      </c>
      <c r="N26" s="84">
        <f t="shared" si="0"/>
        <v>1.3398757366591749E-2</v>
      </c>
      <c r="O26" s="84">
        <f>L26/'סכום נכסי הקרן'!$C$42</f>
        <v>1.0426557834484712E-3</v>
      </c>
    </row>
    <row r="27" spans="2:15">
      <c r="B27" s="76" t="s">
        <v>983</v>
      </c>
      <c r="C27" s="73" t="s">
        <v>984</v>
      </c>
      <c r="D27" s="86" t="s">
        <v>121</v>
      </c>
      <c r="E27" s="86" t="s">
        <v>316</v>
      </c>
      <c r="F27" s="73" t="s">
        <v>377</v>
      </c>
      <c r="G27" s="86" t="s">
        <v>340</v>
      </c>
      <c r="H27" s="86" t="s">
        <v>134</v>
      </c>
      <c r="I27" s="83">
        <v>3853.274903</v>
      </c>
      <c r="J27" s="85">
        <v>29700</v>
      </c>
      <c r="K27" s="73"/>
      <c r="L27" s="83">
        <v>1144.4226461569999</v>
      </c>
      <c r="M27" s="84">
        <v>1.6078726741650863E-4</v>
      </c>
      <c r="N27" s="84">
        <f t="shared" si="0"/>
        <v>6.0491519393870204E-3</v>
      </c>
      <c r="O27" s="84">
        <f>L27/'סכום נכסי הקרן'!$C$42</f>
        <v>4.7072897000781914E-4</v>
      </c>
    </row>
    <row r="28" spans="2:15">
      <c r="B28" s="76" t="s">
        <v>985</v>
      </c>
      <c r="C28" s="73" t="s">
        <v>986</v>
      </c>
      <c r="D28" s="86" t="s">
        <v>121</v>
      </c>
      <c r="E28" s="86" t="s">
        <v>316</v>
      </c>
      <c r="F28" s="73" t="s">
        <v>987</v>
      </c>
      <c r="G28" s="86" t="s">
        <v>323</v>
      </c>
      <c r="H28" s="86" t="s">
        <v>134</v>
      </c>
      <c r="I28" s="83">
        <v>11904.080569</v>
      </c>
      <c r="J28" s="85">
        <v>12650</v>
      </c>
      <c r="K28" s="83">
        <v>31.797989554000001</v>
      </c>
      <c r="L28" s="83">
        <v>1537.6641815569999</v>
      </c>
      <c r="M28" s="84">
        <v>1.1864921581811389E-4</v>
      </c>
      <c r="N28" s="84">
        <f t="shared" si="0"/>
        <v>8.1277352359518298E-3</v>
      </c>
      <c r="O28" s="84">
        <f>L28/'סכום נכסי הקרן'!$C$42</f>
        <v>6.3247881264221655E-4</v>
      </c>
    </row>
    <row r="29" spans="2:15">
      <c r="B29" s="76" t="s">
        <v>988</v>
      </c>
      <c r="C29" s="73" t="s">
        <v>989</v>
      </c>
      <c r="D29" s="86" t="s">
        <v>121</v>
      </c>
      <c r="E29" s="86" t="s">
        <v>316</v>
      </c>
      <c r="F29" s="73" t="s">
        <v>990</v>
      </c>
      <c r="G29" s="86" t="s">
        <v>323</v>
      </c>
      <c r="H29" s="86" t="s">
        <v>134</v>
      </c>
      <c r="I29" s="83">
        <v>236691.73879</v>
      </c>
      <c r="J29" s="85">
        <v>1755</v>
      </c>
      <c r="K29" s="73"/>
      <c r="L29" s="83">
        <v>4153.9400157829996</v>
      </c>
      <c r="M29" s="84">
        <v>1.9134161517311225E-4</v>
      </c>
      <c r="N29" s="84">
        <f t="shared" si="0"/>
        <v>2.1956760805940809E-2</v>
      </c>
      <c r="O29" s="84">
        <f>L29/'סכום נכסי הקרן'!$C$42</f>
        <v>1.7086169272078025E-3</v>
      </c>
    </row>
    <row r="30" spans="2:15">
      <c r="B30" s="76" t="s">
        <v>991</v>
      </c>
      <c r="C30" s="73" t="s">
        <v>992</v>
      </c>
      <c r="D30" s="86" t="s">
        <v>121</v>
      </c>
      <c r="E30" s="86" t="s">
        <v>316</v>
      </c>
      <c r="F30" s="73" t="s">
        <v>455</v>
      </c>
      <c r="G30" s="86" t="s">
        <v>456</v>
      </c>
      <c r="H30" s="86" t="s">
        <v>134</v>
      </c>
      <c r="I30" s="83">
        <v>50224.191810999997</v>
      </c>
      <c r="J30" s="85">
        <v>3560</v>
      </c>
      <c r="K30" s="83">
        <v>35.247940532000001</v>
      </c>
      <c r="L30" s="83">
        <v>1823.2291689859999</v>
      </c>
      <c r="M30" s="84">
        <v>1.9894734271274993E-4</v>
      </c>
      <c r="N30" s="84">
        <f t="shared" si="0"/>
        <v>9.6371653432010228E-3</v>
      </c>
      <c r="O30" s="84">
        <f>L30/'סכום נכסי הקרן'!$C$42</f>
        <v>7.4993866268463505E-4</v>
      </c>
    </row>
    <row r="31" spans="2:15">
      <c r="B31" s="76" t="s">
        <v>993</v>
      </c>
      <c r="C31" s="73" t="s">
        <v>994</v>
      </c>
      <c r="D31" s="86" t="s">
        <v>121</v>
      </c>
      <c r="E31" s="86" t="s">
        <v>316</v>
      </c>
      <c r="F31" s="73" t="s">
        <v>995</v>
      </c>
      <c r="G31" s="86" t="s">
        <v>456</v>
      </c>
      <c r="H31" s="86" t="s">
        <v>134</v>
      </c>
      <c r="I31" s="83">
        <v>41585.697827000004</v>
      </c>
      <c r="J31" s="85">
        <v>3020</v>
      </c>
      <c r="K31" s="73"/>
      <c r="L31" s="83">
        <v>1255.888074379</v>
      </c>
      <c r="M31" s="84">
        <v>1.970031560716664E-4</v>
      </c>
      <c r="N31" s="84">
        <f t="shared" si="0"/>
        <v>6.6383322684970191E-3</v>
      </c>
      <c r="O31" s="84">
        <f>L31/'סכום נכסי הקרן'!$C$42</f>
        <v>5.1657742153455026E-4</v>
      </c>
    </row>
    <row r="32" spans="2:15">
      <c r="B32" s="76" t="s">
        <v>996</v>
      </c>
      <c r="C32" s="73" t="s">
        <v>997</v>
      </c>
      <c r="D32" s="86" t="s">
        <v>121</v>
      </c>
      <c r="E32" s="86" t="s">
        <v>316</v>
      </c>
      <c r="F32" s="73" t="s">
        <v>998</v>
      </c>
      <c r="G32" s="86" t="s">
        <v>494</v>
      </c>
      <c r="H32" s="86" t="s">
        <v>134</v>
      </c>
      <c r="I32" s="83">
        <v>962.90609900000015</v>
      </c>
      <c r="J32" s="85">
        <v>117790</v>
      </c>
      <c r="K32" s="73"/>
      <c r="L32" s="83">
        <v>1134.207093819</v>
      </c>
      <c r="M32" s="84">
        <v>1.2501393710263959E-4</v>
      </c>
      <c r="N32" s="84">
        <f t="shared" si="0"/>
        <v>5.9951549056470538E-3</v>
      </c>
      <c r="O32" s="84">
        <f>L32/'סכום נכסי הקרן'!$C$42</f>
        <v>4.6652706396700845E-4</v>
      </c>
    </row>
    <row r="33" spans="2:15">
      <c r="B33" s="76" t="s">
        <v>999</v>
      </c>
      <c r="C33" s="73" t="s">
        <v>1000</v>
      </c>
      <c r="D33" s="86" t="s">
        <v>121</v>
      </c>
      <c r="E33" s="86" t="s">
        <v>316</v>
      </c>
      <c r="F33" s="73" t="s">
        <v>1001</v>
      </c>
      <c r="G33" s="86" t="s">
        <v>1002</v>
      </c>
      <c r="H33" s="86" t="s">
        <v>134</v>
      </c>
      <c r="I33" s="83">
        <v>9125.8762060000008</v>
      </c>
      <c r="J33" s="85">
        <v>15300</v>
      </c>
      <c r="K33" s="73"/>
      <c r="L33" s="83">
        <v>1396.259058566</v>
      </c>
      <c r="M33" s="84">
        <v>8.2921164963128214E-5</v>
      </c>
      <c r="N33" s="84">
        <f t="shared" si="0"/>
        <v>7.3803006436247223E-3</v>
      </c>
      <c r="O33" s="84">
        <f>L33/'סכום נכסי הקרן'!$C$42</f>
        <v>5.743154338215472E-4</v>
      </c>
    </row>
    <row r="34" spans="2:15">
      <c r="B34" s="76" t="s">
        <v>1003</v>
      </c>
      <c r="C34" s="73" t="s">
        <v>1004</v>
      </c>
      <c r="D34" s="86" t="s">
        <v>121</v>
      </c>
      <c r="E34" s="86" t="s">
        <v>316</v>
      </c>
      <c r="F34" s="73" t="s">
        <v>719</v>
      </c>
      <c r="G34" s="86" t="s">
        <v>720</v>
      </c>
      <c r="H34" s="86" t="s">
        <v>134</v>
      </c>
      <c r="I34" s="83">
        <v>47029.446809000001</v>
      </c>
      <c r="J34" s="85">
        <v>3197</v>
      </c>
      <c r="K34" s="73"/>
      <c r="L34" s="83">
        <v>1503.531414496</v>
      </c>
      <c r="M34" s="84">
        <v>4.2338646659822248E-5</v>
      </c>
      <c r="N34" s="84">
        <f t="shared" si="0"/>
        <v>7.9473173678180267E-3</v>
      </c>
      <c r="O34" s="84">
        <f>L34/'סכום נכסי הקרן'!$C$42</f>
        <v>6.1843917236063383E-4</v>
      </c>
    </row>
    <row r="35" spans="2:15">
      <c r="B35" s="76" t="s">
        <v>1005</v>
      </c>
      <c r="C35" s="73" t="s">
        <v>1006</v>
      </c>
      <c r="D35" s="86" t="s">
        <v>121</v>
      </c>
      <c r="E35" s="86" t="s">
        <v>316</v>
      </c>
      <c r="F35" s="73" t="s">
        <v>328</v>
      </c>
      <c r="G35" s="86" t="s">
        <v>323</v>
      </c>
      <c r="H35" s="86" t="s">
        <v>134</v>
      </c>
      <c r="I35" s="83">
        <v>330736.84837099997</v>
      </c>
      <c r="J35" s="85">
        <v>2700</v>
      </c>
      <c r="K35" s="83">
        <v>149.485448534</v>
      </c>
      <c r="L35" s="83">
        <v>9079.3803545409992</v>
      </c>
      <c r="M35" s="84">
        <v>2.1423484675216095E-4</v>
      </c>
      <c r="N35" s="84">
        <f t="shared" si="0"/>
        <v>4.7991492884674566E-2</v>
      </c>
      <c r="O35" s="84">
        <f>L35/'סכום נכסי הקרן'!$C$42</f>
        <v>3.73457076977135E-3</v>
      </c>
    </row>
    <row r="36" spans="2:15">
      <c r="B36" s="76" t="s">
        <v>1007</v>
      </c>
      <c r="C36" s="73" t="s">
        <v>1008</v>
      </c>
      <c r="D36" s="86" t="s">
        <v>121</v>
      </c>
      <c r="E36" s="86" t="s">
        <v>316</v>
      </c>
      <c r="F36" s="73" t="s">
        <v>394</v>
      </c>
      <c r="G36" s="86" t="s">
        <v>340</v>
      </c>
      <c r="H36" s="86" t="s">
        <v>134</v>
      </c>
      <c r="I36" s="83">
        <v>316082.267008</v>
      </c>
      <c r="J36" s="85">
        <v>992</v>
      </c>
      <c r="K36" s="83">
        <v>37.681330113000001</v>
      </c>
      <c r="L36" s="83">
        <v>3173.2174188280001</v>
      </c>
      <c r="M36" s="84">
        <v>4.1872400041632055E-4</v>
      </c>
      <c r="N36" s="84">
        <f t="shared" si="0"/>
        <v>1.6772889253509869E-2</v>
      </c>
      <c r="O36" s="84">
        <f>L36/'סכום נכסי הקרן'!$C$42</f>
        <v>1.3052217833959703E-3</v>
      </c>
    </row>
    <row r="37" spans="2:15">
      <c r="B37" s="76" t="s">
        <v>1009</v>
      </c>
      <c r="C37" s="73" t="s">
        <v>1010</v>
      </c>
      <c r="D37" s="86" t="s">
        <v>121</v>
      </c>
      <c r="E37" s="86" t="s">
        <v>316</v>
      </c>
      <c r="F37" s="73" t="s">
        <v>716</v>
      </c>
      <c r="G37" s="86" t="s">
        <v>323</v>
      </c>
      <c r="H37" s="86" t="s">
        <v>134</v>
      </c>
      <c r="I37" s="83">
        <v>54755.392580000007</v>
      </c>
      <c r="J37" s="85">
        <v>11220</v>
      </c>
      <c r="K37" s="73"/>
      <c r="L37" s="83">
        <v>6143.5550474219999</v>
      </c>
      <c r="M37" s="84">
        <v>2.1289790692199798E-4</v>
      </c>
      <c r="N37" s="84">
        <f t="shared" si="0"/>
        <v>3.2473403121337209E-2</v>
      </c>
      <c r="O37" s="84">
        <f>L37/'סכום נכסי הקרן'!$C$42</f>
        <v>2.5269941567221997E-3</v>
      </c>
    </row>
    <row r="38" spans="2:15">
      <c r="B38" s="76" t="s">
        <v>1011</v>
      </c>
      <c r="C38" s="73" t="s">
        <v>1012</v>
      </c>
      <c r="D38" s="86" t="s">
        <v>121</v>
      </c>
      <c r="E38" s="86" t="s">
        <v>316</v>
      </c>
      <c r="F38" s="73" t="s">
        <v>400</v>
      </c>
      <c r="G38" s="86" t="s">
        <v>340</v>
      </c>
      <c r="H38" s="86" t="s">
        <v>134</v>
      </c>
      <c r="I38" s="83">
        <v>15724.507921</v>
      </c>
      <c r="J38" s="85">
        <v>22500</v>
      </c>
      <c r="K38" s="83">
        <v>86.086932097000002</v>
      </c>
      <c r="L38" s="83">
        <v>3624.1012143850003</v>
      </c>
      <c r="M38" s="84">
        <v>3.3110359937825961E-4</v>
      </c>
      <c r="N38" s="84">
        <f t="shared" si="0"/>
        <v>1.9156156130909319E-2</v>
      </c>
      <c r="O38" s="84">
        <f>L38/'סכום נכסי הקרן'!$C$42</f>
        <v>1.4906812946949503E-3</v>
      </c>
    </row>
    <row r="39" spans="2:15">
      <c r="B39" s="76" t="s">
        <v>1013</v>
      </c>
      <c r="C39" s="73" t="s">
        <v>1014</v>
      </c>
      <c r="D39" s="86" t="s">
        <v>121</v>
      </c>
      <c r="E39" s="86" t="s">
        <v>316</v>
      </c>
      <c r="F39" s="73" t="s">
        <v>1015</v>
      </c>
      <c r="G39" s="86" t="s">
        <v>1002</v>
      </c>
      <c r="H39" s="86" t="s">
        <v>134</v>
      </c>
      <c r="I39" s="83">
        <v>2422.414906</v>
      </c>
      <c r="J39" s="85">
        <v>37180</v>
      </c>
      <c r="K39" s="73"/>
      <c r="L39" s="83">
        <v>900.653861936</v>
      </c>
      <c r="M39" s="84">
        <v>8.4468048650841837E-5</v>
      </c>
      <c r="N39" s="84">
        <f t="shared" si="0"/>
        <v>4.7606468413935454E-3</v>
      </c>
      <c r="O39" s="84">
        <f>L39/'סכום נכסי הקרן'!$C$42</f>
        <v>3.7046091860064041E-4</v>
      </c>
    </row>
    <row r="40" spans="2:15">
      <c r="B40" s="76" t="s">
        <v>1016</v>
      </c>
      <c r="C40" s="73" t="s">
        <v>1017</v>
      </c>
      <c r="D40" s="86" t="s">
        <v>121</v>
      </c>
      <c r="E40" s="86" t="s">
        <v>316</v>
      </c>
      <c r="F40" s="73" t="s">
        <v>1018</v>
      </c>
      <c r="G40" s="86" t="s">
        <v>128</v>
      </c>
      <c r="H40" s="86" t="s">
        <v>134</v>
      </c>
      <c r="I40" s="83">
        <v>211329.38527999996</v>
      </c>
      <c r="J40" s="85">
        <v>1051</v>
      </c>
      <c r="K40" s="73"/>
      <c r="L40" s="83">
        <v>2221.0718395099998</v>
      </c>
      <c r="M40" s="84">
        <v>1.8003641196547262E-4</v>
      </c>
      <c r="N40" s="84">
        <f t="shared" si="0"/>
        <v>1.1740069169905804E-2</v>
      </c>
      <c r="O40" s="84">
        <f>L40/'סכום נכסי הקרן'!$C$42</f>
        <v>9.1358106451039443E-4</v>
      </c>
    </row>
    <row r="41" spans="2:15">
      <c r="B41" s="76" t="s">
        <v>1019</v>
      </c>
      <c r="C41" s="73" t="s">
        <v>1020</v>
      </c>
      <c r="D41" s="86" t="s">
        <v>121</v>
      </c>
      <c r="E41" s="86" t="s">
        <v>316</v>
      </c>
      <c r="F41" s="73" t="s">
        <v>1021</v>
      </c>
      <c r="G41" s="86" t="s">
        <v>159</v>
      </c>
      <c r="H41" s="86" t="s">
        <v>134</v>
      </c>
      <c r="I41" s="83">
        <v>2017.0802630000001</v>
      </c>
      <c r="J41" s="85">
        <v>80520</v>
      </c>
      <c r="K41" s="73"/>
      <c r="L41" s="83">
        <v>1624.153027845</v>
      </c>
      <c r="M41" s="84">
        <v>3.1749225897472559E-5</v>
      </c>
      <c r="N41" s="84">
        <f t="shared" si="0"/>
        <v>8.5848951619767726E-3</v>
      </c>
      <c r="O41" s="84">
        <f>L41/'סכום נכסי הקרן'!$C$42</f>
        <v>6.6805378633487237E-4</v>
      </c>
    </row>
    <row r="42" spans="2:15">
      <c r="B42" s="76" t="s">
        <v>1022</v>
      </c>
      <c r="C42" s="73" t="s">
        <v>1023</v>
      </c>
      <c r="D42" s="86" t="s">
        <v>121</v>
      </c>
      <c r="E42" s="86" t="s">
        <v>316</v>
      </c>
      <c r="F42" s="73" t="s">
        <v>359</v>
      </c>
      <c r="G42" s="86" t="s">
        <v>340</v>
      </c>
      <c r="H42" s="86" t="s">
        <v>134</v>
      </c>
      <c r="I42" s="83">
        <v>20697.954732999999</v>
      </c>
      <c r="J42" s="85">
        <v>20580</v>
      </c>
      <c r="K42" s="73"/>
      <c r="L42" s="83">
        <v>4259.6390840689992</v>
      </c>
      <c r="M42" s="84">
        <v>1.7067274409356231E-4</v>
      </c>
      <c r="N42" s="84">
        <f t="shared" si="0"/>
        <v>2.2515461497560941E-2</v>
      </c>
      <c r="O42" s="84">
        <f>L42/'סכום נכסי הקרן'!$C$42</f>
        <v>1.7520935341345661E-3</v>
      </c>
    </row>
    <row r="43" spans="2:15">
      <c r="B43" s="76" t="s">
        <v>1024</v>
      </c>
      <c r="C43" s="73" t="s">
        <v>1025</v>
      </c>
      <c r="D43" s="86" t="s">
        <v>121</v>
      </c>
      <c r="E43" s="86" t="s">
        <v>316</v>
      </c>
      <c r="F43" s="73" t="s">
        <v>343</v>
      </c>
      <c r="G43" s="86" t="s">
        <v>323</v>
      </c>
      <c r="H43" s="86" t="s">
        <v>134</v>
      </c>
      <c r="I43" s="83">
        <v>282207.90745900001</v>
      </c>
      <c r="J43" s="85">
        <v>2975</v>
      </c>
      <c r="K43" s="73"/>
      <c r="L43" s="83">
        <v>8395.6852468950001</v>
      </c>
      <c r="M43" s="84">
        <v>2.1109764176932528E-4</v>
      </c>
      <c r="N43" s="84">
        <f t="shared" si="0"/>
        <v>4.4377639558498043E-2</v>
      </c>
      <c r="O43" s="84">
        <f>L43/'סכום נכסי הקרן'!$C$42</f>
        <v>3.4533502828277226E-3</v>
      </c>
    </row>
    <row r="44" spans="2:15">
      <c r="B44" s="76" t="s">
        <v>1026</v>
      </c>
      <c r="C44" s="73" t="s">
        <v>1027</v>
      </c>
      <c r="D44" s="86" t="s">
        <v>121</v>
      </c>
      <c r="E44" s="86" t="s">
        <v>316</v>
      </c>
      <c r="F44" s="73" t="s">
        <v>573</v>
      </c>
      <c r="G44" s="86" t="s">
        <v>574</v>
      </c>
      <c r="H44" s="86" t="s">
        <v>134</v>
      </c>
      <c r="I44" s="83">
        <v>26783.849678999999</v>
      </c>
      <c r="J44" s="85">
        <v>8105</v>
      </c>
      <c r="K44" s="73"/>
      <c r="L44" s="83">
        <v>2170.831016485</v>
      </c>
      <c r="M44" s="84">
        <v>2.2999815597703075E-4</v>
      </c>
      <c r="N44" s="84">
        <f t="shared" si="0"/>
        <v>1.1474507864335147E-2</v>
      </c>
      <c r="O44" s="84">
        <f>L44/'סכום נכסי הקרן'!$C$42</f>
        <v>8.9291578760913772E-4</v>
      </c>
    </row>
    <row r="45" spans="2:15">
      <c r="B45" s="76" t="s">
        <v>1028</v>
      </c>
      <c r="C45" s="73" t="s">
        <v>1029</v>
      </c>
      <c r="D45" s="86" t="s">
        <v>121</v>
      </c>
      <c r="E45" s="86" t="s">
        <v>316</v>
      </c>
      <c r="F45" s="73" t="s">
        <v>1030</v>
      </c>
      <c r="G45" s="86" t="s">
        <v>522</v>
      </c>
      <c r="H45" s="86" t="s">
        <v>134</v>
      </c>
      <c r="I45" s="83">
        <v>113299.190114</v>
      </c>
      <c r="J45" s="85">
        <v>671</v>
      </c>
      <c r="K45" s="73"/>
      <c r="L45" s="83">
        <v>760.23756566499992</v>
      </c>
      <c r="M45" s="84">
        <v>2.359116690133209E-4</v>
      </c>
      <c r="N45" s="84">
        <f t="shared" si="0"/>
        <v>4.0184389571284373E-3</v>
      </c>
      <c r="O45" s="84">
        <f>L45/'סכום נכסי הקרן'!$C$42</f>
        <v>3.1270426834741495E-4</v>
      </c>
    </row>
    <row r="46" spans="2:15">
      <c r="B46" s="76" t="s">
        <v>1031</v>
      </c>
      <c r="C46" s="73" t="s">
        <v>1032</v>
      </c>
      <c r="D46" s="86" t="s">
        <v>121</v>
      </c>
      <c r="E46" s="86" t="s">
        <v>316</v>
      </c>
      <c r="F46" s="73" t="s">
        <v>643</v>
      </c>
      <c r="G46" s="86" t="s">
        <v>644</v>
      </c>
      <c r="H46" s="86" t="s">
        <v>134</v>
      </c>
      <c r="I46" s="83">
        <v>117781.87856499999</v>
      </c>
      <c r="J46" s="85">
        <v>2537</v>
      </c>
      <c r="K46" s="83">
        <v>23.078416838000003</v>
      </c>
      <c r="L46" s="83">
        <v>3011.2046760329995</v>
      </c>
      <c r="M46" s="84">
        <v>3.2969183591261106E-4</v>
      </c>
      <c r="N46" s="84">
        <f t="shared" si="0"/>
        <v>1.5916527575789853E-2</v>
      </c>
      <c r="O46" s="84">
        <f>L46/'סכום נכסי הקרן'!$C$42</f>
        <v>1.2385819875127544E-3</v>
      </c>
    </row>
    <row r="47" spans="2:15">
      <c r="B47" s="72"/>
      <c r="C47" s="73"/>
      <c r="D47" s="73"/>
      <c r="E47" s="73"/>
      <c r="F47" s="73"/>
      <c r="G47" s="73"/>
      <c r="H47" s="73"/>
      <c r="I47" s="83"/>
      <c r="J47" s="85"/>
      <c r="K47" s="73"/>
      <c r="L47" s="73"/>
      <c r="M47" s="73"/>
      <c r="N47" s="84"/>
      <c r="O47" s="73"/>
    </row>
    <row r="48" spans="2:15">
      <c r="B48" s="89" t="s">
        <v>1033</v>
      </c>
      <c r="C48" s="71"/>
      <c r="D48" s="71"/>
      <c r="E48" s="71"/>
      <c r="F48" s="71"/>
      <c r="G48" s="71"/>
      <c r="H48" s="71"/>
      <c r="I48" s="80"/>
      <c r="J48" s="82"/>
      <c r="K48" s="80">
        <v>95.988402402999995</v>
      </c>
      <c r="L48" s="80">
        <v>42670.868220788987</v>
      </c>
      <c r="M48" s="71"/>
      <c r="N48" s="81">
        <f t="shared" si="0"/>
        <v>0.22554828508496907</v>
      </c>
      <c r="O48" s="81">
        <f>L48/'סכום נכסי הקרן'!$C$42</f>
        <v>1.7551569705791883E-2</v>
      </c>
    </row>
    <row r="49" spans="2:15">
      <c r="B49" s="76" t="s">
        <v>1034</v>
      </c>
      <c r="C49" s="73" t="s">
        <v>1035</v>
      </c>
      <c r="D49" s="86" t="s">
        <v>121</v>
      </c>
      <c r="E49" s="86" t="s">
        <v>316</v>
      </c>
      <c r="F49" s="73" t="s">
        <v>647</v>
      </c>
      <c r="G49" s="86" t="s">
        <v>522</v>
      </c>
      <c r="H49" s="86" t="s">
        <v>134</v>
      </c>
      <c r="I49" s="83">
        <v>62497.050330999999</v>
      </c>
      <c r="J49" s="85">
        <v>895.2</v>
      </c>
      <c r="K49" s="73"/>
      <c r="L49" s="83">
        <v>559.47359455799995</v>
      </c>
      <c r="M49" s="84">
        <v>2.9655952052783899E-4</v>
      </c>
      <c r="N49" s="84">
        <f t="shared" si="0"/>
        <v>2.9572472992570138E-3</v>
      </c>
      <c r="O49" s="84">
        <f>L49/'סכום נכסי הקרן'!$C$42</f>
        <v>2.301251463322842E-4</v>
      </c>
    </row>
    <row r="50" spans="2:15">
      <c r="B50" s="76" t="s">
        <v>1036</v>
      </c>
      <c r="C50" s="73" t="s">
        <v>1037</v>
      </c>
      <c r="D50" s="86" t="s">
        <v>121</v>
      </c>
      <c r="E50" s="86" t="s">
        <v>316</v>
      </c>
      <c r="F50" s="73" t="s">
        <v>1038</v>
      </c>
      <c r="G50" s="86" t="s">
        <v>456</v>
      </c>
      <c r="H50" s="86" t="s">
        <v>134</v>
      </c>
      <c r="I50" s="83">
        <v>2548.8037709999999</v>
      </c>
      <c r="J50" s="85">
        <v>8831</v>
      </c>
      <c r="K50" s="73"/>
      <c r="L50" s="83">
        <v>225.08486101299999</v>
      </c>
      <c r="M50" s="84">
        <v>1.7368442122961817E-4</v>
      </c>
      <c r="N50" s="84">
        <f t="shared" si="0"/>
        <v>1.1897462253963968E-3</v>
      </c>
      <c r="O50" s="84">
        <f>L50/'סכום נכסי הקרן'!$C$42</f>
        <v>9.2582897712482966E-5</v>
      </c>
    </row>
    <row r="51" spans="2:15">
      <c r="B51" s="76" t="s">
        <v>1039</v>
      </c>
      <c r="C51" s="73" t="s">
        <v>1040</v>
      </c>
      <c r="D51" s="86" t="s">
        <v>121</v>
      </c>
      <c r="E51" s="86" t="s">
        <v>316</v>
      </c>
      <c r="F51" s="73" t="s">
        <v>1041</v>
      </c>
      <c r="G51" s="86" t="s">
        <v>644</v>
      </c>
      <c r="H51" s="86" t="s">
        <v>134</v>
      </c>
      <c r="I51" s="83">
        <v>71569.903133</v>
      </c>
      <c r="J51" s="85">
        <v>1220</v>
      </c>
      <c r="K51" s="83">
        <v>10.731763825</v>
      </c>
      <c r="L51" s="83">
        <v>883.88458204200003</v>
      </c>
      <c r="M51" s="84">
        <v>5.721014569390273E-4</v>
      </c>
      <c r="N51" s="84">
        <f t="shared" si="0"/>
        <v>4.6720083280492389E-3</v>
      </c>
      <c r="O51" s="84">
        <f>L51/'סכום נכסי הקרן'!$C$42</f>
        <v>3.6356330443791565E-4</v>
      </c>
    </row>
    <row r="52" spans="2:15">
      <c r="B52" s="76" t="s">
        <v>1042</v>
      </c>
      <c r="C52" s="73" t="s">
        <v>1043</v>
      </c>
      <c r="D52" s="86" t="s">
        <v>121</v>
      </c>
      <c r="E52" s="86" t="s">
        <v>316</v>
      </c>
      <c r="F52" s="73" t="s">
        <v>1044</v>
      </c>
      <c r="G52" s="86" t="s">
        <v>131</v>
      </c>
      <c r="H52" s="86" t="s">
        <v>134</v>
      </c>
      <c r="I52" s="83">
        <v>10624.066957999999</v>
      </c>
      <c r="J52" s="85">
        <v>703.5</v>
      </c>
      <c r="K52" s="83">
        <v>1.7226499739999999</v>
      </c>
      <c r="L52" s="83">
        <v>76.462961024000009</v>
      </c>
      <c r="M52" s="84">
        <v>5.3832833606754672E-5</v>
      </c>
      <c r="N52" s="84">
        <f t="shared" si="0"/>
        <v>4.0416542832563793E-4</v>
      </c>
      <c r="O52" s="84">
        <f>L52/'סכום נכסי הקרן'!$C$42</f>
        <v>3.145108234920207E-5</v>
      </c>
    </row>
    <row r="53" spans="2:15">
      <c r="B53" s="76" t="s">
        <v>1045</v>
      </c>
      <c r="C53" s="73" t="s">
        <v>1046</v>
      </c>
      <c r="D53" s="86" t="s">
        <v>121</v>
      </c>
      <c r="E53" s="86" t="s">
        <v>316</v>
      </c>
      <c r="F53" s="73" t="s">
        <v>1047</v>
      </c>
      <c r="G53" s="86" t="s">
        <v>513</v>
      </c>
      <c r="H53" s="86" t="s">
        <v>134</v>
      </c>
      <c r="I53" s="83">
        <v>1778.1167809999999</v>
      </c>
      <c r="J53" s="85">
        <v>3174</v>
      </c>
      <c r="K53" s="73"/>
      <c r="L53" s="83">
        <v>56.437426614000003</v>
      </c>
      <c r="M53" s="84">
        <v>3.154776626677324E-5</v>
      </c>
      <c r="N53" s="84">
        <f t="shared" si="0"/>
        <v>2.9831511094482077E-4</v>
      </c>
      <c r="O53" s="84">
        <f>L53/'סכום נכסי הקרן'!$C$42</f>
        <v>2.3214091218058167E-5</v>
      </c>
    </row>
    <row r="54" spans="2:15">
      <c r="B54" s="76" t="s">
        <v>1048</v>
      </c>
      <c r="C54" s="73" t="s">
        <v>1049</v>
      </c>
      <c r="D54" s="86" t="s">
        <v>121</v>
      </c>
      <c r="E54" s="86" t="s">
        <v>316</v>
      </c>
      <c r="F54" s="73" t="s">
        <v>1050</v>
      </c>
      <c r="G54" s="86" t="s">
        <v>426</v>
      </c>
      <c r="H54" s="86" t="s">
        <v>134</v>
      </c>
      <c r="I54" s="83">
        <v>4369.8587550000002</v>
      </c>
      <c r="J54" s="85">
        <v>9714</v>
      </c>
      <c r="K54" s="73"/>
      <c r="L54" s="83">
        <v>424.488079481</v>
      </c>
      <c r="M54" s="84">
        <v>2.0243430979621018E-4</v>
      </c>
      <c r="N54" s="84">
        <f t="shared" si="0"/>
        <v>2.2437452612999891E-3</v>
      </c>
      <c r="O54" s="84">
        <f>L54/'סכום נכסי הקרן'!$C$42</f>
        <v>1.7460230895088025E-4</v>
      </c>
    </row>
    <row r="55" spans="2:15">
      <c r="B55" s="76" t="s">
        <v>1051</v>
      </c>
      <c r="C55" s="73" t="s">
        <v>1052</v>
      </c>
      <c r="D55" s="86" t="s">
        <v>121</v>
      </c>
      <c r="E55" s="86" t="s">
        <v>316</v>
      </c>
      <c r="F55" s="73" t="s">
        <v>658</v>
      </c>
      <c r="G55" s="86" t="s">
        <v>522</v>
      </c>
      <c r="H55" s="86" t="s">
        <v>134</v>
      </c>
      <c r="I55" s="83">
        <v>5957.8870829999996</v>
      </c>
      <c r="J55" s="85">
        <v>14130</v>
      </c>
      <c r="K55" s="73"/>
      <c r="L55" s="83">
        <v>841.84944475999998</v>
      </c>
      <c r="M55" s="84">
        <v>4.7122000388182542E-4</v>
      </c>
      <c r="N55" s="84">
        <f t="shared" si="0"/>
        <v>4.4498203688493063E-3</v>
      </c>
      <c r="O55" s="84">
        <f>L55/'סכום נכסי הקרן'!$C$42</f>
        <v>3.4627322638559915E-4</v>
      </c>
    </row>
    <row r="56" spans="2:15">
      <c r="B56" s="76" t="s">
        <v>1053</v>
      </c>
      <c r="C56" s="73" t="s">
        <v>1054</v>
      </c>
      <c r="D56" s="86" t="s">
        <v>121</v>
      </c>
      <c r="E56" s="86" t="s">
        <v>316</v>
      </c>
      <c r="F56" s="73" t="s">
        <v>1055</v>
      </c>
      <c r="G56" s="86" t="s">
        <v>494</v>
      </c>
      <c r="H56" s="86" t="s">
        <v>134</v>
      </c>
      <c r="I56" s="83">
        <v>4766.7681570000004</v>
      </c>
      <c r="J56" s="85">
        <v>8579</v>
      </c>
      <c r="K56" s="73"/>
      <c r="L56" s="83">
        <v>408.94104018299998</v>
      </c>
      <c r="M56" s="84">
        <v>1.3120374617988471E-4</v>
      </c>
      <c r="N56" s="84">
        <f t="shared" si="0"/>
        <v>2.1615672274791511E-3</v>
      </c>
      <c r="O56" s="84">
        <f>L56/'סכום נכסי הקרן'!$C$42</f>
        <v>1.6820743218048939E-4</v>
      </c>
    </row>
    <row r="57" spans="2:15">
      <c r="B57" s="76" t="s">
        <v>1056</v>
      </c>
      <c r="C57" s="73" t="s">
        <v>1057</v>
      </c>
      <c r="D57" s="86" t="s">
        <v>121</v>
      </c>
      <c r="E57" s="86" t="s">
        <v>316</v>
      </c>
      <c r="F57" s="73" t="s">
        <v>671</v>
      </c>
      <c r="G57" s="86" t="s">
        <v>522</v>
      </c>
      <c r="H57" s="86" t="s">
        <v>134</v>
      </c>
      <c r="I57" s="83">
        <v>1219.4399840000001</v>
      </c>
      <c r="J57" s="85">
        <v>3120</v>
      </c>
      <c r="K57" s="83">
        <v>1.114673018</v>
      </c>
      <c r="L57" s="83">
        <v>39.161200531000006</v>
      </c>
      <c r="M57" s="84">
        <v>2.1203595555632838E-5</v>
      </c>
      <c r="N57" s="84">
        <f t="shared" si="0"/>
        <v>2.0699699795028714E-4</v>
      </c>
      <c r="O57" s="84">
        <f>L57/'סכום נכסי הקרן'!$C$42</f>
        <v>1.6107957713114272E-5</v>
      </c>
    </row>
    <row r="58" spans="2:15">
      <c r="B58" s="76" t="s">
        <v>1058</v>
      </c>
      <c r="C58" s="73" t="s">
        <v>1059</v>
      </c>
      <c r="D58" s="86" t="s">
        <v>121</v>
      </c>
      <c r="E58" s="86" t="s">
        <v>316</v>
      </c>
      <c r="F58" s="73" t="s">
        <v>1060</v>
      </c>
      <c r="G58" s="86" t="s">
        <v>513</v>
      </c>
      <c r="H58" s="86" t="s">
        <v>134</v>
      </c>
      <c r="I58" s="83">
        <v>348.16206199999999</v>
      </c>
      <c r="J58" s="85">
        <v>4494</v>
      </c>
      <c r="K58" s="73"/>
      <c r="L58" s="83">
        <v>15.646403054</v>
      </c>
      <c r="M58" s="84">
        <v>1.9233842943918453E-5</v>
      </c>
      <c r="N58" s="84">
        <f t="shared" si="0"/>
        <v>8.2703247525172353E-5</v>
      </c>
      <c r="O58" s="84">
        <f>L58/'סכום נכסי הקרן'!$C$42</f>
        <v>6.4357475087278241E-6</v>
      </c>
    </row>
    <row r="59" spans="2:15">
      <c r="B59" s="76" t="s">
        <v>1061</v>
      </c>
      <c r="C59" s="73" t="s">
        <v>1062</v>
      </c>
      <c r="D59" s="86" t="s">
        <v>121</v>
      </c>
      <c r="E59" s="86" t="s">
        <v>316</v>
      </c>
      <c r="F59" s="73" t="s">
        <v>626</v>
      </c>
      <c r="G59" s="86" t="s">
        <v>350</v>
      </c>
      <c r="H59" s="86" t="s">
        <v>134</v>
      </c>
      <c r="I59" s="83">
        <v>258237.85188699997</v>
      </c>
      <c r="J59" s="85">
        <v>98.1</v>
      </c>
      <c r="K59" s="73"/>
      <c r="L59" s="83">
        <v>253.33133270599998</v>
      </c>
      <c r="M59" s="84">
        <v>8.053536846939722E-5</v>
      </c>
      <c r="N59" s="84">
        <f t="shared" si="0"/>
        <v>1.339050505241197E-3</v>
      </c>
      <c r="O59" s="84">
        <f>L59/'סכום נכסי הקרן'!$C$42</f>
        <v>1.04201361023263E-4</v>
      </c>
    </row>
    <row r="60" spans="2:15">
      <c r="B60" s="76" t="s">
        <v>1063</v>
      </c>
      <c r="C60" s="73" t="s">
        <v>1064</v>
      </c>
      <c r="D60" s="86" t="s">
        <v>121</v>
      </c>
      <c r="E60" s="86" t="s">
        <v>316</v>
      </c>
      <c r="F60" s="73" t="s">
        <v>525</v>
      </c>
      <c r="G60" s="86" t="s">
        <v>513</v>
      </c>
      <c r="H60" s="86" t="s">
        <v>134</v>
      </c>
      <c r="I60" s="83">
        <v>50726.048534000001</v>
      </c>
      <c r="J60" s="85">
        <v>1185</v>
      </c>
      <c r="K60" s="73"/>
      <c r="L60" s="83">
        <v>601.10367513300002</v>
      </c>
      <c r="M60" s="84">
        <v>2.8426765543327628E-4</v>
      </c>
      <c r="N60" s="84">
        <f t="shared" si="0"/>
        <v>3.17729422291126E-3</v>
      </c>
      <c r="O60" s="84">
        <f>L60/'סכום נכסי הקרן'!$C$42</f>
        <v>2.4724861467347601E-4</v>
      </c>
    </row>
    <row r="61" spans="2:15">
      <c r="B61" s="76" t="s">
        <v>1065</v>
      </c>
      <c r="C61" s="73" t="s">
        <v>1066</v>
      </c>
      <c r="D61" s="86" t="s">
        <v>121</v>
      </c>
      <c r="E61" s="86" t="s">
        <v>316</v>
      </c>
      <c r="F61" s="73" t="s">
        <v>493</v>
      </c>
      <c r="G61" s="86" t="s">
        <v>494</v>
      </c>
      <c r="H61" s="86" t="s">
        <v>134</v>
      </c>
      <c r="I61" s="83">
        <v>785239.99554800009</v>
      </c>
      <c r="J61" s="85">
        <v>60.9</v>
      </c>
      <c r="K61" s="73"/>
      <c r="L61" s="83">
        <v>478.21115726900001</v>
      </c>
      <c r="M61" s="84">
        <v>6.2076486268794842E-4</v>
      </c>
      <c r="N61" s="84">
        <f t="shared" si="0"/>
        <v>2.5277129556499811E-3</v>
      </c>
      <c r="O61" s="84">
        <f>L61/'סכום נכסי הקרן'!$C$42</f>
        <v>1.9669992223886987E-4</v>
      </c>
    </row>
    <row r="62" spans="2:15">
      <c r="B62" s="76" t="s">
        <v>1067</v>
      </c>
      <c r="C62" s="73" t="s">
        <v>1068</v>
      </c>
      <c r="D62" s="86" t="s">
        <v>121</v>
      </c>
      <c r="E62" s="86" t="s">
        <v>316</v>
      </c>
      <c r="F62" s="73" t="s">
        <v>1069</v>
      </c>
      <c r="G62" s="86" t="s">
        <v>564</v>
      </c>
      <c r="H62" s="86" t="s">
        <v>134</v>
      </c>
      <c r="I62" s="83">
        <v>44992.490433999999</v>
      </c>
      <c r="J62" s="85">
        <v>762</v>
      </c>
      <c r="K62" s="73"/>
      <c r="L62" s="83">
        <v>342.842777109</v>
      </c>
      <c r="M62" s="84">
        <v>2.5316095330602559E-4</v>
      </c>
      <c r="N62" s="84">
        <f t="shared" si="0"/>
        <v>1.8121871819104375E-3</v>
      </c>
      <c r="O62" s="84">
        <f>L62/'סכום נכסי הקרן'!$C$42</f>
        <v>1.410196031029954E-4</v>
      </c>
    </row>
    <row r="63" spans="2:15">
      <c r="B63" s="76" t="s">
        <v>1070</v>
      </c>
      <c r="C63" s="73" t="s">
        <v>1071</v>
      </c>
      <c r="D63" s="86" t="s">
        <v>121</v>
      </c>
      <c r="E63" s="86" t="s">
        <v>316</v>
      </c>
      <c r="F63" s="73" t="s">
        <v>1072</v>
      </c>
      <c r="G63" s="86" t="s">
        <v>129</v>
      </c>
      <c r="H63" s="86" t="s">
        <v>134</v>
      </c>
      <c r="I63" s="83">
        <v>2741.9531650000004</v>
      </c>
      <c r="J63" s="85">
        <v>3586</v>
      </c>
      <c r="K63" s="73"/>
      <c r="L63" s="83">
        <v>98.32644051299998</v>
      </c>
      <c r="M63" s="84">
        <v>1.0018675411295209E-4</v>
      </c>
      <c r="N63" s="84">
        <f t="shared" si="0"/>
        <v>5.1973069592738444E-4</v>
      </c>
      <c r="O63" s="84">
        <f>L63/'סכום נכסי הקרן'!$C$42</f>
        <v>4.0444065156038396E-5</v>
      </c>
    </row>
    <row r="64" spans="2:15">
      <c r="B64" s="76" t="s">
        <v>1073</v>
      </c>
      <c r="C64" s="73" t="s">
        <v>1074</v>
      </c>
      <c r="D64" s="86" t="s">
        <v>121</v>
      </c>
      <c r="E64" s="86" t="s">
        <v>316</v>
      </c>
      <c r="F64" s="73" t="s">
        <v>1075</v>
      </c>
      <c r="G64" s="86" t="s">
        <v>155</v>
      </c>
      <c r="H64" s="86" t="s">
        <v>134</v>
      </c>
      <c r="I64" s="83">
        <v>4095.8594990000001</v>
      </c>
      <c r="J64" s="85">
        <v>14230</v>
      </c>
      <c r="K64" s="73"/>
      <c r="L64" s="83">
        <v>582.84080670200001</v>
      </c>
      <c r="M64" s="84">
        <v>1.5934571939960239E-4</v>
      </c>
      <c r="N64" s="84">
        <f t="shared" si="0"/>
        <v>3.0807609479370788E-3</v>
      </c>
      <c r="O64" s="84">
        <f>L64/'סכום נכסי הקרן'!$C$42</f>
        <v>2.3973665108661284E-4</v>
      </c>
    </row>
    <row r="65" spans="2:15">
      <c r="B65" s="76" t="s">
        <v>1076</v>
      </c>
      <c r="C65" s="73" t="s">
        <v>1077</v>
      </c>
      <c r="D65" s="86" t="s">
        <v>121</v>
      </c>
      <c r="E65" s="86" t="s">
        <v>316</v>
      </c>
      <c r="F65" s="73" t="s">
        <v>631</v>
      </c>
      <c r="G65" s="86" t="s">
        <v>522</v>
      </c>
      <c r="H65" s="86" t="s">
        <v>134</v>
      </c>
      <c r="I65" s="83">
        <v>4878.0850380000002</v>
      </c>
      <c r="J65" s="85">
        <v>20430</v>
      </c>
      <c r="K65" s="73"/>
      <c r="L65" s="83">
        <v>996.59277317099986</v>
      </c>
      <c r="M65" s="84">
        <v>2.6075041024176403E-4</v>
      </c>
      <c r="N65" s="84">
        <f t="shared" si="0"/>
        <v>5.2677576128456003E-3</v>
      </c>
      <c r="O65" s="84">
        <f>L65/'סכום נכסי הקרן'!$C$42</f>
        <v>4.0992293468444964E-4</v>
      </c>
    </row>
    <row r="66" spans="2:15">
      <c r="B66" s="76" t="s">
        <v>1078</v>
      </c>
      <c r="C66" s="73" t="s">
        <v>1079</v>
      </c>
      <c r="D66" s="86" t="s">
        <v>121</v>
      </c>
      <c r="E66" s="86" t="s">
        <v>316</v>
      </c>
      <c r="F66" s="73" t="s">
        <v>1080</v>
      </c>
      <c r="G66" s="86" t="s">
        <v>130</v>
      </c>
      <c r="H66" s="86" t="s">
        <v>134</v>
      </c>
      <c r="I66" s="83">
        <v>3436.9868919999994</v>
      </c>
      <c r="J66" s="85">
        <v>26300</v>
      </c>
      <c r="K66" s="73"/>
      <c r="L66" s="83">
        <v>903.92755261400009</v>
      </c>
      <c r="M66" s="84">
        <v>5.9121589370527263E-4</v>
      </c>
      <c r="N66" s="84">
        <f t="shared" si="0"/>
        <v>4.7779508089271106E-3</v>
      </c>
      <c r="O66" s="84">
        <f>L66/'סכום נכסי הקרן'!$C$42</f>
        <v>3.7180746748811125E-4</v>
      </c>
    </row>
    <row r="67" spans="2:15">
      <c r="B67" s="76" t="s">
        <v>1081</v>
      </c>
      <c r="C67" s="73" t="s">
        <v>1082</v>
      </c>
      <c r="D67" s="86" t="s">
        <v>121</v>
      </c>
      <c r="E67" s="86" t="s">
        <v>316</v>
      </c>
      <c r="F67" s="73" t="s">
        <v>1083</v>
      </c>
      <c r="G67" s="86" t="s">
        <v>522</v>
      </c>
      <c r="H67" s="86" t="s">
        <v>134</v>
      </c>
      <c r="I67" s="83">
        <v>3155.0952090000001</v>
      </c>
      <c r="J67" s="85">
        <v>7144</v>
      </c>
      <c r="K67" s="83">
        <v>4.0434532839999999</v>
      </c>
      <c r="L67" s="83">
        <v>229.44345500399999</v>
      </c>
      <c r="M67" s="84">
        <v>1.0108630081023272E-4</v>
      </c>
      <c r="N67" s="84">
        <f t="shared" si="0"/>
        <v>1.2127847395172029E-3</v>
      </c>
      <c r="O67" s="84">
        <f>L67/'סכום נכסי הקרן'!$C$42</f>
        <v>9.4375693815352315E-5</v>
      </c>
    </row>
    <row r="68" spans="2:15">
      <c r="B68" s="76" t="s">
        <v>1084</v>
      </c>
      <c r="C68" s="73" t="s">
        <v>1085</v>
      </c>
      <c r="D68" s="86" t="s">
        <v>121</v>
      </c>
      <c r="E68" s="86" t="s">
        <v>316</v>
      </c>
      <c r="F68" s="73" t="s">
        <v>1086</v>
      </c>
      <c r="G68" s="86" t="s">
        <v>1087</v>
      </c>
      <c r="H68" s="86" t="s">
        <v>134</v>
      </c>
      <c r="I68" s="83">
        <v>44749.865826000001</v>
      </c>
      <c r="J68" s="85">
        <v>3650</v>
      </c>
      <c r="K68" s="83">
        <v>18.145936374000001</v>
      </c>
      <c r="L68" s="83">
        <v>1651.5160390190001</v>
      </c>
      <c r="M68" s="84">
        <v>6.2572260097235489E-4</v>
      </c>
      <c r="N68" s="84">
        <f t="shared" si="0"/>
        <v>8.7295296749921349E-3</v>
      </c>
      <c r="O68" s="84">
        <f>L68/'סכום נכסי הקרן'!$C$42</f>
        <v>6.7930886076869514E-4</v>
      </c>
    </row>
    <row r="69" spans="2:15">
      <c r="B69" s="76" t="s">
        <v>1088</v>
      </c>
      <c r="C69" s="73" t="s">
        <v>1089</v>
      </c>
      <c r="D69" s="86" t="s">
        <v>121</v>
      </c>
      <c r="E69" s="86" t="s">
        <v>316</v>
      </c>
      <c r="F69" s="73" t="s">
        <v>1090</v>
      </c>
      <c r="G69" s="86" t="s">
        <v>157</v>
      </c>
      <c r="H69" s="86" t="s">
        <v>134</v>
      </c>
      <c r="I69" s="83">
        <v>20603.640731</v>
      </c>
      <c r="J69" s="85">
        <v>1985</v>
      </c>
      <c r="K69" s="73"/>
      <c r="L69" s="83">
        <v>408.98226851099997</v>
      </c>
      <c r="M69" s="84">
        <v>1.5594920117481358E-4</v>
      </c>
      <c r="N69" s="84">
        <f t="shared" si="0"/>
        <v>2.1617851508321331E-3</v>
      </c>
      <c r="O69" s="84">
        <f>L69/'סכום נכסי הקרן'!$C$42</f>
        <v>1.682243903981896E-4</v>
      </c>
    </row>
    <row r="70" spans="2:15">
      <c r="B70" s="76" t="s">
        <v>1091</v>
      </c>
      <c r="C70" s="73" t="s">
        <v>1092</v>
      </c>
      <c r="D70" s="86" t="s">
        <v>121</v>
      </c>
      <c r="E70" s="86" t="s">
        <v>316</v>
      </c>
      <c r="F70" s="73" t="s">
        <v>1093</v>
      </c>
      <c r="G70" s="86" t="s">
        <v>1087</v>
      </c>
      <c r="H70" s="86" t="s">
        <v>134</v>
      </c>
      <c r="I70" s="83">
        <v>11414.229937</v>
      </c>
      <c r="J70" s="85">
        <v>14920</v>
      </c>
      <c r="K70" s="83">
        <v>14.267787422</v>
      </c>
      <c r="L70" s="83">
        <v>1717.2708940930002</v>
      </c>
      <c r="M70" s="84">
        <v>4.9772775925811016E-4</v>
      </c>
      <c r="N70" s="84">
        <f t="shared" si="0"/>
        <v>9.0770945457421953E-3</v>
      </c>
      <c r="O70" s="84">
        <f>L70/'סכום נכסי הקרן'!$C$42</f>
        <v>7.063554377531139E-4</v>
      </c>
    </row>
    <row r="71" spans="2:15">
      <c r="B71" s="76" t="s">
        <v>1094</v>
      </c>
      <c r="C71" s="73" t="s">
        <v>1095</v>
      </c>
      <c r="D71" s="86" t="s">
        <v>121</v>
      </c>
      <c r="E71" s="86" t="s">
        <v>316</v>
      </c>
      <c r="F71" s="73" t="s">
        <v>1096</v>
      </c>
      <c r="G71" s="86" t="s">
        <v>426</v>
      </c>
      <c r="H71" s="86" t="s">
        <v>134</v>
      </c>
      <c r="I71" s="83">
        <v>4097.8551129999996</v>
      </c>
      <c r="J71" s="85">
        <v>16530</v>
      </c>
      <c r="K71" s="73"/>
      <c r="L71" s="83">
        <v>677.37545011600002</v>
      </c>
      <c r="M71" s="84">
        <v>2.8284750908691826E-4</v>
      </c>
      <c r="N71" s="84">
        <f t="shared" si="0"/>
        <v>3.5804490862899503E-3</v>
      </c>
      <c r="O71" s="84">
        <f>L71/'סכום נכסי הקרן'!$C$42</f>
        <v>2.7862105753711559E-4</v>
      </c>
    </row>
    <row r="72" spans="2:15">
      <c r="B72" s="76" t="s">
        <v>1097</v>
      </c>
      <c r="C72" s="73" t="s">
        <v>1098</v>
      </c>
      <c r="D72" s="86" t="s">
        <v>121</v>
      </c>
      <c r="E72" s="86" t="s">
        <v>316</v>
      </c>
      <c r="F72" s="73" t="s">
        <v>1099</v>
      </c>
      <c r="G72" s="86" t="s">
        <v>131</v>
      </c>
      <c r="H72" s="86" t="s">
        <v>134</v>
      </c>
      <c r="I72" s="83">
        <v>29657.466630999999</v>
      </c>
      <c r="J72" s="85">
        <v>1500</v>
      </c>
      <c r="K72" s="73"/>
      <c r="L72" s="83">
        <v>444.86199947199998</v>
      </c>
      <c r="M72" s="84">
        <v>1.4810734866168586E-4</v>
      </c>
      <c r="N72" s="84">
        <f t="shared" si="0"/>
        <v>2.3514370638349469E-3</v>
      </c>
      <c r="O72" s="84">
        <f>L72/'סכום נכסי הקרן'!$C$42</f>
        <v>1.8298259957566873E-4</v>
      </c>
    </row>
    <row r="73" spans="2:15">
      <c r="B73" s="76" t="s">
        <v>1100</v>
      </c>
      <c r="C73" s="73" t="s">
        <v>1101</v>
      </c>
      <c r="D73" s="86" t="s">
        <v>121</v>
      </c>
      <c r="E73" s="86" t="s">
        <v>316</v>
      </c>
      <c r="F73" s="73" t="s">
        <v>1102</v>
      </c>
      <c r="G73" s="86" t="s">
        <v>522</v>
      </c>
      <c r="H73" s="86" t="s">
        <v>134</v>
      </c>
      <c r="I73" s="83">
        <v>75212.413224000004</v>
      </c>
      <c r="J73" s="85">
        <v>653</v>
      </c>
      <c r="K73" s="83">
        <v>6.2141999999999999</v>
      </c>
      <c r="L73" s="83">
        <v>497.35125835299999</v>
      </c>
      <c r="M73" s="84">
        <v>2.4856687329090354E-4</v>
      </c>
      <c r="N73" s="84">
        <f t="shared" si="0"/>
        <v>2.6288830784023916E-3</v>
      </c>
      <c r="O73" s="84">
        <f>L73/'סכום נכסי הקרן'!$C$42</f>
        <v>2.0457271302938072E-4</v>
      </c>
    </row>
    <row r="74" spans="2:15">
      <c r="B74" s="76" t="s">
        <v>1103</v>
      </c>
      <c r="C74" s="73" t="s">
        <v>1104</v>
      </c>
      <c r="D74" s="86" t="s">
        <v>121</v>
      </c>
      <c r="E74" s="86" t="s">
        <v>316</v>
      </c>
      <c r="F74" s="73" t="s">
        <v>587</v>
      </c>
      <c r="G74" s="86" t="s">
        <v>128</v>
      </c>
      <c r="H74" s="86" t="s">
        <v>134</v>
      </c>
      <c r="I74" s="83">
        <v>2028025.8760309999</v>
      </c>
      <c r="J74" s="85">
        <v>126</v>
      </c>
      <c r="K74" s="73"/>
      <c r="L74" s="83">
        <v>2555.312603803</v>
      </c>
      <c r="M74" s="84">
        <v>7.8288342687308859E-4</v>
      </c>
      <c r="N74" s="84">
        <f t="shared" si="0"/>
        <v>1.3506788112714829E-2</v>
      </c>
      <c r="O74" s="84">
        <f>L74/'סכום נכסי הקרן'!$C$42</f>
        <v>1.0510624497648815E-3</v>
      </c>
    </row>
    <row r="75" spans="2:15">
      <c r="B75" s="76" t="s">
        <v>1105</v>
      </c>
      <c r="C75" s="73" t="s">
        <v>1106</v>
      </c>
      <c r="D75" s="86" t="s">
        <v>121</v>
      </c>
      <c r="E75" s="86" t="s">
        <v>316</v>
      </c>
      <c r="F75" s="73" t="s">
        <v>386</v>
      </c>
      <c r="G75" s="86" t="s">
        <v>340</v>
      </c>
      <c r="H75" s="86" t="s">
        <v>134</v>
      </c>
      <c r="I75" s="83">
        <v>1093.3462099999999</v>
      </c>
      <c r="J75" s="85">
        <v>59120</v>
      </c>
      <c r="K75" s="73"/>
      <c r="L75" s="83">
        <v>646.38627927900006</v>
      </c>
      <c r="M75" s="84">
        <v>2.0232554623553079E-4</v>
      </c>
      <c r="N75" s="84">
        <f t="shared" si="0"/>
        <v>3.4166475366630505E-3</v>
      </c>
      <c r="O75" s="84">
        <f>L75/'סכום נכסי הקרן'!$C$42</f>
        <v>2.6587445511843527E-4</v>
      </c>
    </row>
    <row r="76" spans="2:15">
      <c r="B76" s="76" t="s">
        <v>1107</v>
      </c>
      <c r="C76" s="73" t="s">
        <v>1108</v>
      </c>
      <c r="D76" s="86" t="s">
        <v>121</v>
      </c>
      <c r="E76" s="86" t="s">
        <v>316</v>
      </c>
      <c r="F76" s="73" t="s">
        <v>1109</v>
      </c>
      <c r="G76" s="86" t="s">
        <v>456</v>
      </c>
      <c r="H76" s="86" t="s">
        <v>134</v>
      </c>
      <c r="I76" s="83">
        <v>13377.338503999999</v>
      </c>
      <c r="J76" s="85">
        <v>4874</v>
      </c>
      <c r="K76" s="73"/>
      <c r="L76" s="83">
        <v>652.01147870800003</v>
      </c>
      <c r="M76" s="84">
        <v>1.6926718531863415E-4</v>
      </c>
      <c r="N76" s="84">
        <f t="shared" ref="N76:N139" si="1">IFERROR(L76/$L$11,0)</f>
        <v>3.4463810325438249E-3</v>
      </c>
      <c r="O76" s="84">
        <f>L76/'סכום נכסי הקרן'!$C$42</f>
        <v>2.6818823695611005E-4</v>
      </c>
    </row>
    <row r="77" spans="2:15">
      <c r="B77" s="76" t="s">
        <v>1110</v>
      </c>
      <c r="C77" s="73" t="s">
        <v>1111</v>
      </c>
      <c r="D77" s="86" t="s">
        <v>121</v>
      </c>
      <c r="E77" s="86" t="s">
        <v>316</v>
      </c>
      <c r="F77" s="73" t="s">
        <v>466</v>
      </c>
      <c r="G77" s="86" t="s">
        <v>340</v>
      </c>
      <c r="H77" s="86" t="s">
        <v>134</v>
      </c>
      <c r="I77" s="83">
        <v>10688.501772</v>
      </c>
      <c r="J77" s="85">
        <v>7670</v>
      </c>
      <c r="K77" s="73"/>
      <c r="L77" s="83">
        <v>819.80808592300002</v>
      </c>
      <c r="M77" s="84">
        <v>2.9307362471073771E-4</v>
      </c>
      <c r="N77" s="84">
        <f t="shared" si="1"/>
        <v>4.333314872384959E-3</v>
      </c>
      <c r="O77" s="84">
        <f>L77/'סכום נכסי הקרן'!$C$42</f>
        <v>3.3720707746085095E-4</v>
      </c>
    </row>
    <row r="78" spans="2:15">
      <c r="B78" s="76" t="s">
        <v>1112</v>
      </c>
      <c r="C78" s="73" t="s">
        <v>1113</v>
      </c>
      <c r="D78" s="86" t="s">
        <v>121</v>
      </c>
      <c r="E78" s="86" t="s">
        <v>316</v>
      </c>
      <c r="F78" s="73" t="s">
        <v>1114</v>
      </c>
      <c r="G78" s="86" t="s">
        <v>1087</v>
      </c>
      <c r="H78" s="86" t="s">
        <v>134</v>
      </c>
      <c r="I78" s="83">
        <v>29820.064831</v>
      </c>
      <c r="J78" s="85">
        <v>6316</v>
      </c>
      <c r="K78" s="83">
        <v>17.593838250000001</v>
      </c>
      <c r="L78" s="83">
        <v>1901.0291329959996</v>
      </c>
      <c r="M78" s="84">
        <v>4.694441162628249E-4</v>
      </c>
      <c r="N78" s="84">
        <f t="shared" si="1"/>
        <v>1.0048397858352393E-2</v>
      </c>
      <c r="O78" s="84">
        <f>L78/'סכום נכסי הקרן'!$C$42</f>
        <v>7.8193968699855651E-4</v>
      </c>
    </row>
    <row r="79" spans="2:15">
      <c r="B79" s="76" t="s">
        <v>1115</v>
      </c>
      <c r="C79" s="73" t="s">
        <v>1116</v>
      </c>
      <c r="D79" s="86" t="s">
        <v>121</v>
      </c>
      <c r="E79" s="86" t="s">
        <v>316</v>
      </c>
      <c r="F79" s="73" t="s">
        <v>1117</v>
      </c>
      <c r="G79" s="86" t="s">
        <v>1118</v>
      </c>
      <c r="H79" s="86" t="s">
        <v>134</v>
      </c>
      <c r="I79" s="83">
        <v>37033.921281000003</v>
      </c>
      <c r="J79" s="85">
        <v>3813</v>
      </c>
      <c r="K79" s="73"/>
      <c r="L79" s="83">
        <v>1412.103418443</v>
      </c>
      <c r="M79" s="84">
        <v>3.37985031257841E-4</v>
      </c>
      <c r="N79" s="84">
        <f t="shared" si="1"/>
        <v>7.4640502448757558E-3</v>
      </c>
      <c r="O79" s="84">
        <f>L79/'סכום נכסי הקרן'!$C$42</f>
        <v>5.8083260580375057E-4</v>
      </c>
    </row>
    <row r="80" spans="2:15">
      <c r="B80" s="76" t="s">
        <v>1119</v>
      </c>
      <c r="C80" s="73" t="s">
        <v>1120</v>
      </c>
      <c r="D80" s="86" t="s">
        <v>121</v>
      </c>
      <c r="E80" s="86" t="s">
        <v>316</v>
      </c>
      <c r="F80" s="73" t="s">
        <v>503</v>
      </c>
      <c r="G80" s="86" t="s">
        <v>504</v>
      </c>
      <c r="H80" s="86" t="s">
        <v>134</v>
      </c>
      <c r="I80" s="83">
        <v>329.541336</v>
      </c>
      <c r="J80" s="85">
        <v>45570</v>
      </c>
      <c r="K80" s="73"/>
      <c r="L80" s="83">
        <v>150.171986699</v>
      </c>
      <c r="M80" s="84">
        <v>1.1145036261635717E-4</v>
      </c>
      <c r="N80" s="84">
        <f t="shared" si="1"/>
        <v>7.9377419490284649E-4</v>
      </c>
      <c r="O80" s="84">
        <f>L80/'סכום נכסי הקרן'!$C$42</f>
        <v>6.1769403865108766E-5</v>
      </c>
    </row>
    <row r="81" spans="2:15">
      <c r="B81" s="76" t="s">
        <v>1121</v>
      </c>
      <c r="C81" s="73" t="s">
        <v>1122</v>
      </c>
      <c r="D81" s="86" t="s">
        <v>121</v>
      </c>
      <c r="E81" s="86" t="s">
        <v>316</v>
      </c>
      <c r="F81" s="73" t="s">
        <v>1123</v>
      </c>
      <c r="G81" s="86" t="s">
        <v>456</v>
      </c>
      <c r="H81" s="86" t="s">
        <v>134</v>
      </c>
      <c r="I81" s="83">
        <v>12674.297415000001</v>
      </c>
      <c r="J81" s="85">
        <v>7300</v>
      </c>
      <c r="K81" s="73"/>
      <c r="L81" s="83">
        <v>925.2237112979999</v>
      </c>
      <c r="M81" s="84">
        <v>2.0481061627415992E-4</v>
      </c>
      <c r="N81" s="84">
        <f t="shared" si="1"/>
        <v>4.8905173507002957E-3</v>
      </c>
      <c r="O81" s="84">
        <f>L81/'סכום נכסי הקרן'!$C$42</f>
        <v>3.805670973994081E-4</v>
      </c>
    </row>
    <row r="82" spans="2:15">
      <c r="B82" s="76" t="s">
        <v>1124</v>
      </c>
      <c r="C82" s="73" t="s">
        <v>1125</v>
      </c>
      <c r="D82" s="86" t="s">
        <v>121</v>
      </c>
      <c r="E82" s="86" t="s">
        <v>316</v>
      </c>
      <c r="F82" s="73" t="s">
        <v>556</v>
      </c>
      <c r="G82" s="86" t="s">
        <v>340</v>
      </c>
      <c r="H82" s="86" t="s">
        <v>134</v>
      </c>
      <c r="I82" s="83">
        <v>399720.53122599999</v>
      </c>
      <c r="J82" s="85">
        <v>160</v>
      </c>
      <c r="K82" s="83">
        <v>11.586299300000002</v>
      </c>
      <c r="L82" s="83">
        <v>651.13914926200005</v>
      </c>
      <c r="M82" s="84">
        <v>5.7931859821074331E-4</v>
      </c>
      <c r="N82" s="84">
        <f t="shared" si="1"/>
        <v>3.4417701019774163E-3</v>
      </c>
      <c r="O82" s="84">
        <f>L82/'סכום נכסי הקרן'!$C$42</f>
        <v>2.6782942656118993E-4</v>
      </c>
    </row>
    <row r="83" spans="2:15">
      <c r="B83" s="76" t="s">
        <v>1126</v>
      </c>
      <c r="C83" s="73" t="s">
        <v>1127</v>
      </c>
      <c r="D83" s="86" t="s">
        <v>121</v>
      </c>
      <c r="E83" s="86" t="s">
        <v>316</v>
      </c>
      <c r="F83" s="73" t="s">
        <v>561</v>
      </c>
      <c r="G83" s="86" t="s">
        <v>350</v>
      </c>
      <c r="H83" s="86" t="s">
        <v>134</v>
      </c>
      <c r="I83" s="83">
        <v>93091.751216999997</v>
      </c>
      <c r="J83" s="85">
        <v>416.9</v>
      </c>
      <c r="K83" s="73"/>
      <c r="L83" s="83">
        <v>388.09951085</v>
      </c>
      <c r="M83" s="84">
        <v>1.6274900072655947E-4</v>
      </c>
      <c r="N83" s="84">
        <f t="shared" si="1"/>
        <v>2.0514037507183003E-3</v>
      </c>
      <c r="O83" s="84">
        <f>L83/'סכום נכסי הקרן'!$C$42</f>
        <v>1.5963480241887513E-4</v>
      </c>
    </row>
    <row r="84" spans="2:15">
      <c r="B84" s="76" t="s">
        <v>1128</v>
      </c>
      <c r="C84" s="73" t="s">
        <v>1129</v>
      </c>
      <c r="D84" s="86" t="s">
        <v>121</v>
      </c>
      <c r="E84" s="86" t="s">
        <v>316</v>
      </c>
      <c r="F84" s="73" t="s">
        <v>1130</v>
      </c>
      <c r="G84" s="86" t="s">
        <v>128</v>
      </c>
      <c r="H84" s="86" t="s">
        <v>134</v>
      </c>
      <c r="I84" s="83">
        <v>6698.3847900000001</v>
      </c>
      <c r="J84" s="85">
        <v>1796</v>
      </c>
      <c r="K84" s="73"/>
      <c r="L84" s="83">
        <v>120.30299082099999</v>
      </c>
      <c r="M84" s="84">
        <v>7.1493036692200183E-5</v>
      </c>
      <c r="N84" s="84">
        <f t="shared" si="1"/>
        <v>6.3589362958051414E-4</v>
      </c>
      <c r="O84" s="84">
        <f>L84/'סכום נכסי הקרן'!$C$42</f>
        <v>4.9483556750816457E-5</v>
      </c>
    </row>
    <row r="85" spans="2:15">
      <c r="B85" s="76" t="s">
        <v>1131</v>
      </c>
      <c r="C85" s="73" t="s">
        <v>1132</v>
      </c>
      <c r="D85" s="86" t="s">
        <v>121</v>
      </c>
      <c r="E85" s="86" t="s">
        <v>316</v>
      </c>
      <c r="F85" s="73" t="s">
        <v>1133</v>
      </c>
      <c r="G85" s="86" t="s">
        <v>159</v>
      </c>
      <c r="H85" s="86" t="s">
        <v>134</v>
      </c>
      <c r="I85" s="83">
        <v>4439.1205540000001</v>
      </c>
      <c r="J85" s="85">
        <v>6095</v>
      </c>
      <c r="K85" s="73"/>
      <c r="L85" s="83">
        <v>270.56439776600001</v>
      </c>
      <c r="M85" s="84">
        <v>1.3469838618784E-4</v>
      </c>
      <c r="N85" s="84">
        <f t="shared" si="1"/>
        <v>1.4301404791064825E-3</v>
      </c>
      <c r="O85" s="84">
        <f>L85/'סכום נכסי הקרן'!$C$42</f>
        <v>1.1128974134587564E-4</v>
      </c>
    </row>
    <row r="86" spans="2:15">
      <c r="B86" s="76" t="s">
        <v>1134</v>
      </c>
      <c r="C86" s="73" t="s">
        <v>1135</v>
      </c>
      <c r="D86" s="86" t="s">
        <v>121</v>
      </c>
      <c r="E86" s="86" t="s">
        <v>316</v>
      </c>
      <c r="F86" s="73" t="s">
        <v>1136</v>
      </c>
      <c r="G86" s="86" t="s">
        <v>130</v>
      </c>
      <c r="H86" s="86" t="s">
        <v>134</v>
      </c>
      <c r="I86" s="83">
        <v>318096.47138599999</v>
      </c>
      <c r="J86" s="85">
        <v>181</v>
      </c>
      <c r="K86" s="83">
        <v>10.567800955999999</v>
      </c>
      <c r="L86" s="83">
        <v>586.32241416499994</v>
      </c>
      <c r="M86" s="84">
        <v>6.2530852248159454E-4</v>
      </c>
      <c r="N86" s="84">
        <f t="shared" si="1"/>
        <v>3.0991639152391616E-3</v>
      </c>
      <c r="O86" s="84">
        <f>L86/'סכום נכסי הקרן'!$C$42</f>
        <v>2.4116872122305496E-4</v>
      </c>
    </row>
    <row r="87" spans="2:15">
      <c r="B87" s="76" t="s">
        <v>1137</v>
      </c>
      <c r="C87" s="73" t="s">
        <v>1138</v>
      </c>
      <c r="D87" s="86" t="s">
        <v>121</v>
      </c>
      <c r="E87" s="86" t="s">
        <v>316</v>
      </c>
      <c r="F87" s="73" t="s">
        <v>563</v>
      </c>
      <c r="G87" s="86" t="s">
        <v>564</v>
      </c>
      <c r="H87" s="86" t="s">
        <v>134</v>
      </c>
      <c r="I87" s="83">
        <v>10304.123573999999</v>
      </c>
      <c r="J87" s="85">
        <v>8390</v>
      </c>
      <c r="K87" s="73"/>
      <c r="L87" s="83">
        <v>864.51596783800005</v>
      </c>
      <c r="M87" s="84">
        <v>3.0623417039605226E-4</v>
      </c>
      <c r="N87" s="84">
        <f t="shared" si="1"/>
        <v>4.5696303380917663E-3</v>
      </c>
      <c r="O87" s="84">
        <f>L87/'סכום נכסי הקרן'!$C$42</f>
        <v>3.5559652062308632E-4</v>
      </c>
    </row>
    <row r="88" spans="2:15">
      <c r="B88" s="76" t="s">
        <v>1139</v>
      </c>
      <c r="C88" s="73" t="s">
        <v>1140</v>
      </c>
      <c r="D88" s="86" t="s">
        <v>121</v>
      </c>
      <c r="E88" s="86" t="s">
        <v>316</v>
      </c>
      <c r="F88" s="73" t="s">
        <v>1141</v>
      </c>
      <c r="G88" s="86" t="s">
        <v>128</v>
      </c>
      <c r="H88" s="86" t="s">
        <v>134</v>
      </c>
      <c r="I88" s="83">
        <v>32221.353641000005</v>
      </c>
      <c r="J88" s="85">
        <v>1519</v>
      </c>
      <c r="K88" s="73"/>
      <c r="L88" s="83">
        <v>489.44236182500003</v>
      </c>
      <c r="M88" s="84">
        <v>3.4217265924016822E-4</v>
      </c>
      <c r="N88" s="84">
        <f t="shared" si="1"/>
        <v>2.5870784907953419E-3</v>
      </c>
      <c r="O88" s="84">
        <f>L88/'סכום נכסי הקרן'!$C$42</f>
        <v>2.0131959082926907E-4</v>
      </c>
    </row>
    <row r="89" spans="2:15">
      <c r="B89" s="76" t="s">
        <v>1142</v>
      </c>
      <c r="C89" s="73" t="s">
        <v>1143</v>
      </c>
      <c r="D89" s="86" t="s">
        <v>121</v>
      </c>
      <c r="E89" s="86" t="s">
        <v>316</v>
      </c>
      <c r="F89" s="73" t="s">
        <v>531</v>
      </c>
      <c r="G89" s="86" t="s">
        <v>158</v>
      </c>
      <c r="H89" s="86" t="s">
        <v>134</v>
      </c>
      <c r="I89" s="83">
        <v>65826.396972999995</v>
      </c>
      <c r="J89" s="85">
        <v>1290</v>
      </c>
      <c r="K89" s="73"/>
      <c r="L89" s="83">
        <v>849.16052095499992</v>
      </c>
      <c r="M89" s="84">
        <v>3.9917427451016441E-4</v>
      </c>
      <c r="N89" s="84">
        <f t="shared" si="1"/>
        <v>4.4884650172163252E-3</v>
      </c>
      <c r="O89" s="84">
        <f>L89/'סכום נכסי הקרן'!$C$42</f>
        <v>3.4928045048980376E-4</v>
      </c>
    </row>
    <row r="90" spans="2:15">
      <c r="B90" s="76" t="s">
        <v>1144</v>
      </c>
      <c r="C90" s="73" t="s">
        <v>1145</v>
      </c>
      <c r="D90" s="86" t="s">
        <v>121</v>
      </c>
      <c r="E90" s="86" t="s">
        <v>316</v>
      </c>
      <c r="F90" s="73" t="s">
        <v>1146</v>
      </c>
      <c r="G90" s="86" t="s">
        <v>129</v>
      </c>
      <c r="H90" s="86" t="s">
        <v>134</v>
      </c>
      <c r="I90" s="83">
        <v>4419.6540679999998</v>
      </c>
      <c r="J90" s="85">
        <v>11960</v>
      </c>
      <c r="K90" s="73"/>
      <c r="L90" s="83">
        <v>528.59062647799999</v>
      </c>
      <c r="M90" s="84">
        <v>3.6095848905650724E-4</v>
      </c>
      <c r="N90" s="84">
        <f t="shared" si="1"/>
        <v>2.7940071127031288E-3</v>
      </c>
      <c r="O90" s="84">
        <f>L90/'סכום נכסי הקרן'!$C$42</f>
        <v>2.1742222769999392E-4</v>
      </c>
    </row>
    <row r="91" spans="2:15">
      <c r="B91" s="76" t="s">
        <v>1147</v>
      </c>
      <c r="C91" s="73" t="s">
        <v>1148</v>
      </c>
      <c r="D91" s="86" t="s">
        <v>121</v>
      </c>
      <c r="E91" s="86" t="s">
        <v>316</v>
      </c>
      <c r="F91" s="73" t="s">
        <v>1149</v>
      </c>
      <c r="G91" s="86" t="s">
        <v>494</v>
      </c>
      <c r="H91" s="86" t="s">
        <v>134</v>
      </c>
      <c r="I91" s="83">
        <v>1811.677101</v>
      </c>
      <c r="J91" s="85">
        <v>40150</v>
      </c>
      <c r="K91" s="73"/>
      <c r="L91" s="83">
        <v>727.38835585599998</v>
      </c>
      <c r="M91" s="84">
        <v>2.6636975079403211E-4</v>
      </c>
      <c r="N91" s="84">
        <f t="shared" si="1"/>
        <v>3.8448056741007767E-3</v>
      </c>
      <c r="O91" s="84">
        <f>L91/'סכום נכסי הקרן'!$C$42</f>
        <v>2.9919258649553382E-4</v>
      </c>
    </row>
    <row r="92" spans="2:15">
      <c r="B92" s="76" t="s">
        <v>1150</v>
      </c>
      <c r="C92" s="73" t="s">
        <v>1151</v>
      </c>
      <c r="D92" s="86" t="s">
        <v>121</v>
      </c>
      <c r="E92" s="86" t="s">
        <v>316</v>
      </c>
      <c r="F92" s="73" t="s">
        <v>1152</v>
      </c>
      <c r="G92" s="86" t="s">
        <v>426</v>
      </c>
      <c r="H92" s="86" t="s">
        <v>134</v>
      </c>
      <c r="I92" s="83">
        <v>2243.9300210000001</v>
      </c>
      <c r="J92" s="85">
        <v>30550</v>
      </c>
      <c r="K92" s="73"/>
      <c r="L92" s="83">
        <v>685.52062130100001</v>
      </c>
      <c r="M92" s="84">
        <v>1.6290829864345574E-4</v>
      </c>
      <c r="N92" s="84">
        <f t="shared" si="1"/>
        <v>3.6235025667814775E-3</v>
      </c>
      <c r="O92" s="84">
        <f>L92/'סכום נכסי הקרן'!$C$42</f>
        <v>2.8197136527117491E-4</v>
      </c>
    </row>
    <row r="93" spans="2:15">
      <c r="B93" s="76" t="s">
        <v>1153</v>
      </c>
      <c r="C93" s="73" t="s">
        <v>1154</v>
      </c>
      <c r="D93" s="86" t="s">
        <v>121</v>
      </c>
      <c r="E93" s="86" t="s">
        <v>316</v>
      </c>
      <c r="F93" s="73" t="s">
        <v>509</v>
      </c>
      <c r="G93" s="86" t="s">
        <v>350</v>
      </c>
      <c r="H93" s="86" t="s">
        <v>134</v>
      </c>
      <c r="I93" s="83">
        <v>4148.2105970000002</v>
      </c>
      <c r="J93" s="85">
        <v>35160</v>
      </c>
      <c r="K93" s="73"/>
      <c r="L93" s="83">
        <v>1458.5108459779999</v>
      </c>
      <c r="M93" s="84">
        <v>3.9015469930080458E-4</v>
      </c>
      <c r="N93" s="84">
        <f t="shared" si="1"/>
        <v>7.7093491134519682E-3</v>
      </c>
      <c r="O93" s="84">
        <f>L93/'סכום נכסי הקרן'!$C$42</f>
        <v>5.9992111356582613E-4</v>
      </c>
    </row>
    <row r="94" spans="2:15">
      <c r="B94" s="76" t="s">
        <v>1155</v>
      </c>
      <c r="C94" s="73" t="s">
        <v>1156</v>
      </c>
      <c r="D94" s="86" t="s">
        <v>121</v>
      </c>
      <c r="E94" s="86" t="s">
        <v>316</v>
      </c>
      <c r="F94" s="73" t="s">
        <v>1157</v>
      </c>
      <c r="G94" s="86" t="s">
        <v>323</v>
      </c>
      <c r="H94" s="86" t="s">
        <v>134</v>
      </c>
      <c r="I94" s="83">
        <v>475.64626399999992</v>
      </c>
      <c r="J94" s="85">
        <v>13450</v>
      </c>
      <c r="K94" s="73"/>
      <c r="L94" s="83">
        <v>63.974422481000005</v>
      </c>
      <c r="M94" s="84">
        <v>1.3416384901096221E-5</v>
      </c>
      <c r="N94" s="84">
        <f t="shared" si="1"/>
        <v>3.3815391815395418E-4</v>
      </c>
      <c r="O94" s="84">
        <f>L94/'סכום נכסי הקרן'!$C$42</f>
        <v>2.6314241598112233E-5</v>
      </c>
    </row>
    <row r="95" spans="2:15">
      <c r="B95" s="76" t="s">
        <v>1158</v>
      </c>
      <c r="C95" s="73" t="s">
        <v>1159</v>
      </c>
      <c r="D95" s="86" t="s">
        <v>121</v>
      </c>
      <c r="E95" s="86" t="s">
        <v>316</v>
      </c>
      <c r="F95" s="73" t="s">
        <v>1160</v>
      </c>
      <c r="G95" s="86" t="s">
        <v>433</v>
      </c>
      <c r="H95" s="86" t="s">
        <v>134</v>
      </c>
      <c r="I95" s="83">
        <v>2632.9046319999998</v>
      </c>
      <c r="J95" s="85">
        <v>14360</v>
      </c>
      <c r="K95" s="73"/>
      <c r="L95" s="83">
        <v>378.08510521599999</v>
      </c>
      <c r="M95" s="84">
        <v>2.7575586939821144E-4</v>
      </c>
      <c r="N95" s="84">
        <f t="shared" si="1"/>
        <v>1.9984699316732608E-3</v>
      </c>
      <c r="O95" s="84">
        <f>L95/'סכום נכסי הקרן'!$C$42</f>
        <v>1.5551563292746102E-4</v>
      </c>
    </row>
    <row r="96" spans="2:15">
      <c r="B96" s="76" t="s">
        <v>1161</v>
      </c>
      <c r="C96" s="73" t="s">
        <v>1162</v>
      </c>
      <c r="D96" s="86" t="s">
        <v>121</v>
      </c>
      <c r="E96" s="86" t="s">
        <v>316</v>
      </c>
      <c r="F96" s="73" t="s">
        <v>640</v>
      </c>
      <c r="G96" s="86" t="s">
        <v>158</v>
      </c>
      <c r="H96" s="86" t="s">
        <v>134</v>
      </c>
      <c r="I96" s="83">
        <v>74248.941951000001</v>
      </c>
      <c r="J96" s="85">
        <v>1666</v>
      </c>
      <c r="K96" s="73"/>
      <c r="L96" s="83">
        <v>1236.987372911</v>
      </c>
      <c r="M96" s="84">
        <v>3.959647389095296E-4</v>
      </c>
      <c r="N96" s="84">
        <f t="shared" si="1"/>
        <v>6.5384275564355611E-3</v>
      </c>
      <c r="O96" s="84">
        <f>L96/'סכום נכסי הקרן'!$C$42</f>
        <v>5.088031016499048E-4</v>
      </c>
    </row>
    <row r="97" spans="2:15">
      <c r="B97" s="76" t="s">
        <v>1163</v>
      </c>
      <c r="C97" s="73" t="s">
        <v>1164</v>
      </c>
      <c r="D97" s="86" t="s">
        <v>121</v>
      </c>
      <c r="E97" s="86" t="s">
        <v>316</v>
      </c>
      <c r="F97" s="73" t="s">
        <v>1165</v>
      </c>
      <c r="G97" s="86" t="s">
        <v>159</v>
      </c>
      <c r="H97" s="86" t="s">
        <v>134</v>
      </c>
      <c r="I97" s="83">
        <v>125.03845</v>
      </c>
      <c r="J97" s="85">
        <v>13850</v>
      </c>
      <c r="K97" s="73"/>
      <c r="L97" s="83">
        <v>17.317825325000001</v>
      </c>
      <c r="M97" s="84">
        <v>2.7080929602116564E-6</v>
      </c>
      <c r="N97" s="84">
        <f t="shared" si="1"/>
        <v>9.1537996912652812E-5</v>
      </c>
      <c r="O97" s="84">
        <f>L97/'סכום נכסי הקרן'!$C$42</f>
        <v>7.1232442886264135E-6</v>
      </c>
    </row>
    <row r="98" spans="2:15">
      <c r="B98" s="76" t="s">
        <v>1166</v>
      </c>
      <c r="C98" s="73" t="s">
        <v>1167</v>
      </c>
      <c r="D98" s="86" t="s">
        <v>121</v>
      </c>
      <c r="E98" s="86" t="s">
        <v>316</v>
      </c>
      <c r="F98" s="73" t="s">
        <v>547</v>
      </c>
      <c r="G98" s="86" t="s">
        <v>548</v>
      </c>
      <c r="H98" s="86" t="s">
        <v>134</v>
      </c>
      <c r="I98" s="83">
        <v>8144.1043559999998</v>
      </c>
      <c r="J98" s="85">
        <v>33500</v>
      </c>
      <c r="K98" s="73"/>
      <c r="L98" s="83">
        <v>2728.2749593139997</v>
      </c>
      <c r="M98" s="84">
        <v>5.023599546771524E-4</v>
      </c>
      <c r="N98" s="84">
        <f t="shared" si="1"/>
        <v>1.4421026896606192E-2</v>
      </c>
      <c r="O98" s="84">
        <f>L98/'סכום נכסי הקרן'!$C$42</f>
        <v>1.1222060886409771E-3</v>
      </c>
    </row>
    <row r="99" spans="2:15">
      <c r="B99" s="76" t="s">
        <v>1168</v>
      </c>
      <c r="C99" s="73" t="s">
        <v>1169</v>
      </c>
      <c r="D99" s="86" t="s">
        <v>121</v>
      </c>
      <c r="E99" s="86" t="s">
        <v>316</v>
      </c>
      <c r="F99" s="73" t="s">
        <v>1170</v>
      </c>
      <c r="G99" s="86" t="s">
        <v>1002</v>
      </c>
      <c r="H99" s="86" t="s">
        <v>134</v>
      </c>
      <c r="I99" s="83">
        <v>5759.7511549999999</v>
      </c>
      <c r="J99" s="85">
        <v>9869</v>
      </c>
      <c r="K99" s="73"/>
      <c r="L99" s="83">
        <v>568.42984145200001</v>
      </c>
      <c r="M99" s="84">
        <v>1.3012421898656281E-4</v>
      </c>
      <c r="N99" s="84">
        <f t="shared" si="1"/>
        <v>3.0045879373074747E-3</v>
      </c>
      <c r="O99" s="84">
        <f>L99/'סכום נכסי הקרן'!$C$42</f>
        <v>2.3380906930401646E-4</v>
      </c>
    </row>
    <row r="100" spans="2:15">
      <c r="B100" s="76" t="s">
        <v>1171</v>
      </c>
      <c r="C100" s="73" t="s">
        <v>1172</v>
      </c>
      <c r="D100" s="86" t="s">
        <v>121</v>
      </c>
      <c r="E100" s="86" t="s">
        <v>316</v>
      </c>
      <c r="F100" s="73" t="s">
        <v>669</v>
      </c>
      <c r="G100" s="86" t="s">
        <v>522</v>
      </c>
      <c r="H100" s="86" t="s">
        <v>134</v>
      </c>
      <c r="I100" s="83">
        <v>12998.917237</v>
      </c>
      <c r="J100" s="85">
        <v>2616</v>
      </c>
      <c r="K100" s="73"/>
      <c r="L100" s="83">
        <v>340.05167492999999</v>
      </c>
      <c r="M100" s="84">
        <v>2.4001612667895109E-4</v>
      </c>
      <c r="N100" s="84">
        <f t="shared" si="1"/>
        <v>1.7974340649428368E-3</v>
      </c>
      <c r="O100" s="84">
        <f>L100/'סכום נכסי הקרן'!$C$42</f>
        <v>1.398715546452694E-4</v>
      </c>
    </row>
    <row r="101" spans="2:15">
      <c r="B101" s="76" t="s">
        <v>1173</v>
      </c>
      <c r="C101" s="73" t="s">
        <v>1174</v>
      </c>
      <c r="D101" s="86" t="s">
        <v>121</v>
      </c>
      <c r="E101" s="86" t="s">
        <v>316</v>
      </c>
      <c r="F101" s="73" t="s">
        <v>418</v>
      </c>
      <c r="G101" s="86" t="s">
        <v>340</v>
      </c>
      <c r="H101" s="86" t="s">
        <v>134</v>
      </c>
      <c r="I101" s="83">
        <v>5464.570385</v>
      </c>
      <c r="J101" s="85">
        <v>19500</v>
      </c>
      <c r="K101" s="73"/>
      <c r="L101" s="83">
        <v>1065.5912250679999</v>
      </c>
      <c r="M101" s="84">
        <v>4.4794633738396642E-4</v>
      </c>
      <c r="N101" s="84">
        <f t="shared" si="1"/>
        <v>5.6324673820108816E-3</v>
      </c>
      <c r="O101" s="84">
        <f>L101/'סכום נכסי הקרן'!$C$42</f>
        <v>4.3830368221917912E-4</v>
      </c>
    </row>
    <row r="102" spans="2:15">
      <c r="B102" s="76" t="s">
        <v>1175</v>
      </c>
      <c r="C102" s="73" t="s">
        <v>1176</v>
      </c>
      <c r="D102" s="86" t="s">
        <v>121</v>
      </c>
      <c r="E102" s="86" t="s">
        <v>316</v>
      </c>
      <c r="F102" s="73" t="s">
        <v>420</v>
      </c>
      <c r="G102" s="86" t="s">
        <v>340</v>
      </c>
      <c r="H102" s="86" t="s">
        <v>134</v>
      </c>
      <c r="I102" s="83">
        <v>68284.252777000002</v>
      </c>
      <c r="J102" s="85">
        <v>1570</v>
      </c>
      <c r="K102" s="73"/>
      <c r="L102" s="83">
        <v>1072.062768603</v>
      </c>
      <c r="M102" s="84">
        <v>3.525368658393976E-4</v>
      </c>
      <c r="N102" s="84">
        <f t="shared" si="1"/>
        <v>5.6666744559944584E-3</v>
      </c>
      <c r="O102" s="84">
        <f>L102/'סכום נכסי הקרן'!$C$42</f>
        <v>4.4096558604712335E-4</v>
      </c>
    </row>
    <row r="103" spans="2:15">
      <c r="B103" s="76" t="s">
        <v>1177</v>
      </c>
      <c r="C103" s="73" t="s">
        <v>1178</v>
      </c>
      <c r="D103" s="86" t="s">
        <v>121</v>
      </c>
      <c r="E103" s="86" t="s">
        <v>316</v>
      </c>
      <c r="F103" s="73" t="s">
        <v>1179</v>
      </c>
      <c r="G103" s="86" t="s">
        <v>426</v>
      </c>
      <c r="H103" s="86" t="s">
        <v>134</v>
      </c>
      <c r="I103" s="83">
        <v>4263.8561589999999</v>
      </c>
      <c r="J103" s="85">
        <v>6565</v>
      </c>
      <c r="K103" s="73"/>
      <c r="L103" s="83">
        <v>279.92215682799997</v>
      </c>
      <c r="M103" s="84">
        <v>8.8018145540436226E-5</v>
      </c>
      <c r="N103" s="84">
        <f t="shared" si="1"/>
        <v>1.4796034170938594E-3</v>
      </c>
      <c r="O103" s="84">
        <f>L103/'סכום נכסי הקרן'!$C$42</f>
        <v>1.1513881607331882E-4</v>
      </c>
    </row>
    <row r="104" spans="2:15">
      <c r="B104" s="76" t="s">
        <v>1180</v>
      </c>
      <c r="C104" s="73" t="s">
        <v>1181</v>
      </c>
      <c r="D104" s="86" t="s">
        <v>121</v>
      </c>
      <c r="E104" s="86" t="s">
        <v>316</v>
      </c>
      <c r="F104" s="73" t="s">
        <v>1182</v>
      </c>
      <c r="G104" s="86" t="s">
        <v>426</v>
      </c>
      <c r="H104" s="86" t="s">
        <v>134</v>
      </c>
      <c r="I104" s="83">
        <v>2007.717384</v>
      </c>
      <c r="J104" s="85">
        <v>21280</v>
      </c>
      <c r="K104" s="73"/>
      <c r="L104" s="83">
        <v>427.24225930699998</v>
      </c>
      <c r="M104" s="84">
        <v>1.4574463991832507E-4</v>
      </c>
      <c r="N104" s="84">
        <f t="shared" si="1"/>
        <v>2.2583032152969805E-3</v>
      </c>
      <c r="O104" s="84">
        <f>L104/'סכום נכסי הקרן'!$C$42</f>
        <v>1.7573517034353344E-4</v>
      </c>
    </row>
    <row r="105" spans="2:15">
      <c r="B105" s="76" t="s">
        <v>1183</v>
      </c>
      <c r="C105" s="73" t="s">
        <v>1184</v>
      </c>
      <c r="D105" s="86" t="s">
        <v>121</v>
      </c>
      <c r="E105" s="86" t="s">
        <v>316</v>
      </c>
      <c r="F105" s="73" t="s">
        <v>1185</v>
      </c>
      <c r="G105" s="86" t="s">
        <v>128</v>
      </c>
      <c r="H105" s="86" t="s">
        <v>134</v>
      </c>
      <c r="I105" s="83">
        <v>162751.73728999999</v>
      </c>
      <c r="J105" s="85">
        <v>263.10000000000002</v>
      </c>
      <c r="K105" s="73"/>
      <c r="L105" s="83">
        <v>428.19982081200004</v>
      </c>
      <c r="M105" s="84">
        <v>1.4481352054392896E-4</v>
      </c>
      <c r="N105" s="84">
        <f t="shared" si="1"/>
        <v>2.2633646627041116E-3</v>
      </c>
      <c r="O105" s="84">
        <f>L105/'סכום נכסי הקרן'!$C$42</f>
        <v>1.7612903876485615E-4</v>
      </c>
    </row>
    <row r="106" spans="2:15">
      <c r="B106" s="76" t="s">
        <v>1186</v>
      </c>
      <c r="C106" s="73" t="s">
        <v>1187</v>
      </c>
      <c r="D106" s="86" t="s">
        <v>121</v>
      </c>
      <c r="E106" s="86" t="s">
        <v>316</v>
      </c>
      <c r="F106" s="73" t="s">
        <v>1188</v>
      </c>
      <c r="G106" s="86" t="s">
        <v>564</v>
      </c>
      <c r="H106" s="86" t="s">
        <v>134</v>
      </c>
      <c r="I106" s="83">
        <v>191091.99682299996</v>
      </c>
      <c r="J106" s="85">
        <v>255.8</v>
      </c>
      <c r="K106" s="73"/>
      <c r="L106" s="83">
        <v>488.81332789299989</v>
      </c>
      <c r="M106" s="84">
        <v>2.0843903539122358E-4</v>
      </c>
      <c r="N106" s="84">
        <f t="shared" si="1"/>
        <v>2.5837535637306106E-3</v>
      </c>
      <c r="O106" s="84">
        <f>L106/'סכום נכסי הקרן'!$C$42</f>
        <v>2.0106085381816157E-4</v>
      </c>
    </row>
    <row r="107" spans="2:15">
      <c r="B107" s="76" t="s">
        <v>1189</v>
      </c>
      <c r="C107" s="73" t="s">
        <v>1190</v>
      </c>
      <c r="D107" s="86" t="s">
        <v>121</v>
      </c>
      <c r="E107" s="86" t="s">
        <v>316</v>
      </c>
      <c r="F107" s="73" t="s">
        <v>425</v>
      </c>
      <c r="G107" s="86" t="s">
        <v>426</v>
      </c>
      <c r="H107" s="86" t="s">
        <v>134</v>
      </c>
      <c r="I107" s="83">
        <v>143906.33977799999</v>
      </c>
      <c r="J107" s="85">
        <v>1741</v>
      </c>
      <c r="K107" s="73"/>
      <c r="L107" s="83">
        <v>2505.4093755410004</v>
      </c>
      <c r="M107" s="84">
        <v>5.4169751751454137E-4</v>
      </c>
      <c r="N107" s="84">
        <f t="shared" si="1"/>
        <v>1.3243011254544079E-2</v>
      </c>
      <c r="O107" s="84">
        <f>L107/'סכום נכסי הקרן'!$C$42</f>
        <v>1.0305360338304197E-3</v>
      </c>
    </row>
    <row r="108" spans="2:15">
      <c r="B108" s="76" t="s">
        <v>1191</v>
      </c>
      <c r="C108" s="73" t="s">
        <v>1192</v>
      </c>
      <c r="D108" s="86" t="s">
        <v>121</v>
      </c>
      <c r="E108" s="86" t="s">
        <v>316</v>
      </c>
      <c r="F108" s="73" t="s">
        <v>1193</v>
      </c>
      <c r="G108" s="86" t="s">
        <v>129</v>
      </c>
      <c r="H108" s="86" t="s">
        <v>134</v>
      </c>
      <c r="I108" s="83">
        <v>1975.8725919999999</v>
      </c>
      <c r="J108" s="85">
        <v>32520</v>
      </c>
      <c r="K108" s="73"/>
      <c r="L108" s="83">
        <v>642.55376676000003</v>
      </c>
      <c r="M108" s="84">
        <v>2.3012722593440183E-4</v>
      </c>
      <c r="N108" s="84">
        <f t="shared" si="1"/>
        <v>3.3963897668479524E-3</v>
      </c>
      <c r="O108" s="84">
        <f>L108/'סכום נכסי הקרן'!$C$42</f>
        <v>2.6429804916678002E-4</v>
      </c>
    </row>
    <row r="109" spans="2:15">
      <c r="B109" s="76" t="s">
        <v>1194</v>
      </c>
      <c r="C109" s="73" t="s">
        <v>1195</v>
      </c>
      <c r="D109" s="86" t="s">
        <v>121</v>
      </c>
      <c r="E109" s="86" t="s">
        <v>316</v>
      </c>
      <c r="F109" s="73" t="s">
        <v>1196</v>
      </c>
      <c r="G109" s="86" t="s">
        <v>574</v>
      </c>
      <c r="H109" s="86" t="s">
        <v>134</v>
      </c>
      <c r="I109" s="83">
        <v>27104.04464</v>
      </c>
      <c r="J109" s="85">
        <v>1221</v>
      </c>
      <c r="K109" s="73"/>
      <c r="L109" s="83">
        <v>330.94038505899999</v>
      </c>
      <c r="M109" s="84">
        <v>2.7081086378212007E-4</v>
      </c>
      <c r="N109" s="84">
        <f t="shared" si="1"/>
        <v>1.7492739057756303E-3</v>
      </c>
      <c r="O109" s="84">
        <f>L109/'סכום נכסי הקרן'!$C$42</f>
        <v>1.361238587124592E-4</v>
      </c>
    </row>
    <row r="110" spans="2:15">
      <c r="B110" s="72"/>
      <c r="C110" s="73"/>
      <c r="D110" s="73"/>
      <c r="E110" s="73"/>
      <c r="F110" s="73"/>
      <c r="G110" s="73"/>
      <c r="H110" s="73"/>
      <c r="I110" s="83"/>
      <c r="J110" s="85"/>
      <c r="K110" s="73"/>
      <c r="L110" s="73"/>
      <c r="M110" s="73"/>
      <c r="N110" s="84"/>
      <c r="O110" s="73"/>
    </row>
    <row r="111" spans="2:15">
      <c r="B111" s="89" t="s">
        <v>30</v>
      </c>
      <c r="C111" s="71"/>
      <c r="D111" s="71"/>
      <c r="E111" s="71"/>
      <c r="F111" s="71"/>
      <c r="G111" s="71"/>
      <c r="H111" s="71"/>
      <c r="I111" s="80"/>
      <c r="J111" s="82"/>
      <c r="K111" s="80">
        <v>32.964450647000007</v>
      </c>
      <c r="L111" s="80">
        <f>SUM(L112:L181)</f>
        <v>9720.8484898129991</v>
      </c>
      <c r="M111" s="71"/>
      <c r="N111" s="81">
        <f t="shared" si="1"/>
        <v>5.1382144255971589E-2</v>
      </c>
      <c r="O111" s="81">
        <f>L111/'סכום נכסי הקרן'!$C$42</f>
        <v>3.9984222722065791E-3</v>
      </c>
    </row>
    <row r="112" spans="2:15">
      <c r="B112" s="76" t="s">
        <v>1197</v>
      </c>
      <c r="C112" s="73" t="s">
        <v>1198</v>
      </c>
      <c r="D112" s="86" t="s">
        <v>121</v>
      </c>
      <c r="E112" s="86" t="s">
        <v>316</v>
      </c>
      <c r="F112" s="73" t="s">
        <v>1199</v>
      </c>
      <c r="G112" s="86" t="s">
        <v>1200</v>
      </c>
      <c r="H112" s="86" t="s">
        <v>134</v>
      </c>
      <c r="I112" s="83">
        <v>120983.15797600002</v>
      </c>
      <c r="J112" s="85">
        <v>174.1</v>
      </c>
      <c r="K112" s="73"/>
      <c r="L112" s="83">
        <v>210.63167803099995</v>
      </c>
      <c r="M112" s="84">
        <v>4.0755228494719062E-4</v>
      </c>
      <c r="N112" s="84">
        <f t="shared" si="1"/>
        <v>1.1133500616543812E-3</v>
      </c>
      <c r="O112" s="84">
        <f>L112/'סכום נכסי הקרן'!$C$42</f>
        <v>8.6637950746169568E-5</v>
      </c>
    </row>
    <row r="113" spans="2:15">
      <c r="B113" s="76" t="s">
        <v>1201</v>
      </c>
      <c r="C113" s="73" t="s">
        <v>1202</v>
      </c>
      <c r="D113" s="86" t="s">
        <v>121</v>
      </c>
      <c r="E113" s="86" t="s">
        <v>316</v>
      </c>
      <c r="F113" s="73" t="s">
        <v>512</v>
      </c>
      <c r="G113" s="86" t="s">
        <v>513</v>
      </c>
      <c r="H113" s="86" t="s">
        <v>134</v>
      </c>
      <c r="I113" s="83">
        <v>49010.285927999998</v>
      </c>
      <c r="J113" s="85">
        <v>388.5</v>
      </c>
      <c r="K113" s="83">
        <v>4.5188463700000003</v>
      </c>
      <c r="L113" s="83">
        <v>194.92380722600001</v>
      </c>
      <c r="M113" s="84">
        <v>2.9729231084098506E-4</v>
      </c>
      <c r="N113" s="84">
        <f t="shared" si="1"/>
        <v>1.0303219098935057E-3</v>
      </c>
      <c r="O113" s="84">
        <f>L113/'סכום נכסי הקרן'!$C$42</f>
        <v>8.0176920051012264E-5</v>
      </c>
    </row>
    <row r="114" spans="2:15">
      <c r="B114" s="76" t="s">
        <v>1203</v>
      </c>
      <c r="C114" s="73" t="s">
        <v>1204</v>
      </c>
      <c r="D114" s="86" t="s">
        <v>121</v>
      </c>
      <c r="E114" s="86" t="s">
        <v>316</v>
      </c>
      <c r="F114" s="73" t="s">
        <v>1205</v>
      </c>
      <c r="G114" s="86" t="s">
        <v>1206</v>
      </c>
      <c r="H114" s="86" t="s">
        <v>134</v>
      </c>
      <c r="I114" s="83">
        <v>1670.2636150000001</v>
      </c>
      <c r="J114" s="85">
        <v>1964</v>
      </c>
      <c r="K114" s="73"/>
      <c r="L114" s="83">
        <v>32.803977400999997</v>
      </c>
      <c r="M114" s="84">
        <v>3.7374471022126669E-4</v>
      </c>
      <c r="N114" s="84">
        <f t="shared" si="1"/>
        <v>1.7339419503906275E-4</v>
      </c>
      <c r="O114" s="84">
        <f>L114/'סכום נכסי הקרן'!$C$42</f>
        <v>1.3493076658336323E-5</v>
      </c>
    </row>
    <row r="115" spans="2:15">
      <c r="B115" s="76" t="s">
        <v>1207</v>
      </c>
      <c r="C115" s="73" t="s">
        <v>1208</v>
      </c>
      <c r="D115" s="86" t="s">
        <v>121</v>
      </c>
      <c r="E115" s="86" t="s">
        <v>316</v>
      </c>
      <c r="F115" s="73" t="s">
        <v>1209</v>
      </c>
      <c r="G115" s="86" t="s">
        <v>130</v>
      </c>
      <c r="H115" s="86" t="s">
        <v>134</v>
      </c>
      <c r="I115" s="83">
        <v>21832.133499</v>
      </c>
      <c r="J115" s="85">
        <v>455</v>
      </c>
      <c r="K115" s="83">
        <v>0.39686453799999999</v>
      </c>
      <c r="L115" s="83">
        <v>99.733071959</v>
      </c>
      <c r="M115" s="84">
        <v>3.9686476388699611E-4</v>
      </c>
      <c r="N115" s="84">
        <f t="shared" si="1"/>
        <v>5.2716582259859017E-4</v>
      </c>
      <c r="O115" s="84">
        <f>L115/'סכום נכסי הקרן'!$C$42</f>
        <v>4.1022647006004133E-5</v>
      </c>
    </row>
    <row r="116" spans="2:15">
      <c r="B116" s="76" t="s">
        <v>1210</v>
      </c>
      <c r="C116" s="73" t="s">
        <v>1211</v>
      </c>
      <c r="D116" s="86" t="s">
        <v>121</v>
      </c>
      <c r="E116" s="86" t="s">
        <v>316</v>
      </c>
      <c r="F116" s="73" t="s">
        <v>1212</v>
      </c>
      <c r="G116" s="86" t="s">
        <v>130</v>
      </c>
      <c r="H116" s="86" t="s">
        <v>134</v>
      </c>
      <c r="I116" s="83">
        <v>9600.2621330000002</v>
      </c>
      <c r="J116" s="85">
        <v>2137</v>
      </c>
      <c r="K116" s="73"/>
      <c r="L116" s="83">
        <v>205.15760177299998</v>
      </c>
      <c r="M116" s="84">
        <v>5.6815197064344239E-4</v>
      </c>
      <c r="N116" s="84">
        <f t="shared" si="1"/>
        <v>1.0844153677074997E-3</v>
      </c>
      <c r="O116" s="84">
        <f>L116/'סכום נכסי הקרן'!$C$42</f>
        <v>8.4386329557681588E-5</v>
      </c>
    </row>
    <row r="117" spans="2:15">
      <c r="B117" s="76" t="s">
        <v>1213</v>
      </c>
      <c r="C117" s="73" t="s">
        <v>1214</v>
      </c>
      <c r="D117" s="86" t="s">
        <v>121</v>
      </c>
      <c r="E117" s="86" t="s">
        <v>316</v>
      </c>
      <c r="F117" s="73" t="s">
        <v>1215</v>
      </c>
      <c r="G117" s="86" t="s">
        <v>494</v>
      </c>
      <c r="H117" s="86" t="s">
        <v>134</v>
      </c>
      <c r="I117" s="83">
        <v>3150.9689400000002</v>
      </c>
      <c r="J117" s="85">
        <v>9584</v>
      </c>
      <c r="K117" s="73"/>
      <c r="L117" s="83">
        <v>301.98886320999998</v>
      </c>
      <c r="M117" s="84">
        <v>7.8774223500000006E-4</v>
      </c>
      <c r="N117" s="84">
        <f t="shared" si="1"/>
        <v>1.5962428947857809E-3</v>
      </c>
      <c r="O117" s="84">
        <f>L117/'סכום נכסי הקרן'!$C$42</f>
        <v>1.2421539106206544E-4</v>
      </c>
    </row>
    <row r="118" spans="2:15">
      <c r="B118" s="76" t="s">
        <v>1216</v>
      </c>
      <c r="C118" s="73" t="s">
        <v>1217</v>
      </c>
      <c r="D118" s="86" t="s">
        <v>121</v>
      </c>
      <c r="E118" s="86" t="s">
        <v>316</v>
      </c>
      <c r="F118" s="73" t="s">
        <v>1218</v>
      </c>
      <c r="G118" s="86" t="s">
        <v>129</v>
      </c>
      <c r="H118" s="86" t="s">
        <v>134</v>
      </c>
      <c r="I118" s="83">
        <v>12003.691199999999</v>
      </c>
      <c r="J118" s="85">
        <v>510.5</v>
      </c>
      <c r="K118" s="73"/>
      <c r="L118" s="83">
        <v>61.278843576</v>
      </c>
      <c r="M118" s="84">
        <v>2.124082222995229E-4</v>
      </c>
      <c r="N118" s="84">
        <f t="shared" si="1"/>
        <v>3.2390571499604971E-4</v>
      </c>
      <c r="O118" s="84">
        <f>L118/'סכום נכסי הקרן'!$C$42</f>
        <v>2.5205484194729477E-5</v>
      </c>
    </row>
    <row r="119" spans="2:15">
      <c r="B119" s="76" t="s">
        <v>1219</v>
      </c>
      <c r="C119" s="73" t="s">
        <v>1220</v>
      </c>
      <c r="D119" s="86" t="s">
        <v>121</v>
      </c>
      <c r="E119" s="86" t="s">
        <v>316</v>
      </c>
      <c r="F119" s="73" t="s">
        <v>1221</v>
      </c>
      <c r="G119" s="86" t="s">
        <v>129</v>
      </c>
      <c r="H119" s="86" t="s">
        <v>134</v>
      </c>
      <c r="I119" s="83">
        <v>1909.274312</v>
      </c>
      <c r="J119" s="85">
        <v>8193</v>
      </c>
      <c r="K119" s="83">
        <v>3.659181518</v>
      </c>
      <c r="L119" s="83">
        <v>160.08602736999998</v>
      </c>
      <c r="M119" s="84">
        <v>1.7065213194689683E-4</v>
      </c>
      <c r="N119" s="84">
        <f t="shared" si="1"/>
        <v>8.4617750809620848E-4</v>
      </c>
      <c r="O119" s="84">
        <f>L119/'סכום נכסי הקרן'!$C$42</f>
        <v>6.5847290797307073E-5</v>
      </c>
    </row>
    <row r="120" spans="2:15">
      <c r="B120" s="76" t="s">
        <v>1222</v>
      </c>
      <c r="C120" s="73" t="s">
        <v>1223</v>
      </c>
      <c r="D120" s="86" t="s">
        <v>121</v>
      </c>
      <c r="E120" s="86" t="s">
        <v>316</v>
      </c>
      <c r="F120" s="73" t="s">
        <v>684</v>
      </c>
      <c r="G120" s="86" t="s">
        <v>564</v>
      </c>
      <c r="H120" s="86" t="s">
        <v>134</v>
      </c>
      <c r="I120" s="83">
        <v>969.14301699999999</v>
      </c>
      <c r="J120" s="85">
        <v>4338</v>
      </c>
      <c r="K120" s="73"/>
      <c r="L120" s="83">
        <v>42.041424065000001</v>
      </c>
      <c r="M120" s="84">
        <v>7.5404521113845975E-5</v>
      </c>
      <c r="N120" s="84">
        <f t="shared" si="1"/>
        <v>2.2222118967269914E-4</v>
      </c>
      <c r="O120" s="84">
        <f>L120/'סכום נכסי הקרן'!$C$42</f>
        <v>1.7292663959626367E-5</v>
      </c>
    </row>
    <row r="121" spans="2:15">
      <c r="B121" s="76" t="s">
        <v>1224</v>
      </c>
      <c r="C121" s="73" t="s">
        <v>1225</v>
      </c>
      <c r="D121" s="86" t="s">
        <v>121</v>
      </c>
      <c r="E121" s="86" t="s">
        <v>316</v>
      </c>
      <c r="F121" s="73" t="s">
        <v>1226</v>
      </c>
      <c r="G121" s="86" t="s">
        <v>1227</v>
      </c>
      <c r="H121" s="86" t="s">
        <v>134</v>
      </c>
      <c r="I121" s="83">
        <v>10938.598678000002</v>
      </c>
      <c r="J121" s="85">
        <v>276.39999999999998</v>
      </c>
      <c r="K121" s="73"/>
      <c r="L121" s="83">
        <v>30.234286757000003</v>
      </c>
      <c r="M121" s="84">
        <v>5.631678656024898E-4</v>
      </c>
      <c r="N121" s="84">
        <f t="shared" si="1"/>
        <v>1.5981140794989085E-4</v>
      </c>
      <c r="O121" s="84">
        <f>L121/'סכום נכסי הקרן'!$C$42</f>
        <v>1.2436100169666855E-5</v>
      </c>
    </row>
    <row r="122" spans="2:15">
      <c r="B122" s="76" t="s">
        <v>1228</v>
      </c>
      <c r="C122" s="73" t="s">
        <v>1229</v>
      </c>
      <c r="D122" s="86" t="s">
        <v>121</v>
      </c>
      <c r="E122" s="86" t="s">
        <v>316</v>
      </c>
      <c r="F122" s="73" t="s">
        <v>1230</v>
      </c>
      <c r="G122" s="86" t="s">
        <v>350</v>
      </c>
      <c r="H122" s="86" t="s">
        <v>134</v>
      </c>
      <c r="I122" s="83">
        <v>6250.357019</v>
      </c>
      <c r="J122" s="85">
        <v>3768</v>
      </c>
      <c r="K122" s="73"/>
      <c r="L122" s="83">
        <v>235.51345246100001</v>
      </c>
      <c r="M122" s="84">
        <v>3.8991699914809561E-4</v>
      </c>
      <c r="N122" s="84">
        <f t="shared" si="1"/>
        <v>1.2448693343234897E-3</v>
      </c>
      <c r="O122" s="84">
        <f>L122/'סכום נכסי הקרן'!$C$42</f>
        <v>9.6872431939574755E-5</v>
      </c>
    </row>
    <row r="123" spans="2:15">
      <c r="B123" s="76" t="s">
        <v>1231</v>
      </c>
      <c r="C123" s="73" t="s">
        <v>1232</v>
      </c>
      <c r="D123" s="86" t="s">
        <v>121</v>
      </c>
      <c r="E123" s="86" t="s">
        <v>316</v>
      </c>
      <c r="F123" s="73" t="s">
        <v>1233</v>
      </c>
      <c r="G123" s="86" t="s">
        <v>157</v>
      </c>
      <c r="H123" s="86" t="s">
        <v>134</v>
      </c>
      <c r="I123" s="83">
        <v>638.84644900000001</v>
      </c>
      <c r="J123" s="85">
        <v>7258</v>
      </c>
      <c r="K123" s="73"/>
      <c r="L123" s="83">
        <v>46.367475250000005</v>
      </c>
      <c r="M123" s="84">
        <v>6.0351596078791841E-5</v>
      </c>
      <c r="N123" s="84">
        <f t="shared" si="1"/>
        <v>2.4508769008974897E-4</v>
      </c>
      <c r="O123" s="84">
        <f>L123/'סכום נכסי הקרן'!$C$42</f>
        <v>1.9072074412009875E-5</v>
      </c>
    </row>
    <row r="124" spans="2:15">
      <c r="B124" s="76" t="s">
        <v>1234</v>
      </c>
      <c r="C124" s="73" t="s">
        <v>1235</v>
      </c>
      <c r="D124" s="86" t="s">
        <v>121</v>
      </c>
      <c r="E124" s="86" t="s">
        <v>316</v>
      </c>
      <c r="F124" s="73" t="s">
        <v>1236</v>
      </c>
      <c r="G124" s="86" t="s">
        <v>1206</v>
      </c>
      <c r="H124" s="86" t="s">
        <v>134</v>
      </c>
      <c r="I124" s="83">
        <v>6565.3172709999999</v>
      </c>
      <c r="J124" s="85">
        <v>432.8</v>
      </c>
      <c r="K124" s="73"/>
      <c r="L124" s="83">
        <v>28.414693172</v>
      </c>
      <c r="M124" s="84">
        <v>1.2644852927821873E-4</v>
      </c>
      <c r="N124" s="84">
        <f t="shared" si="1"/>
        <v>1.5019345945808081E-4</v>
      </c>
      <c r="O124" s="84">
        <f>L124/'סכום נכסי הקרן'!$C$42</f>
        <v>1.1687656911421176E-5</v>
      </c>
    </row>
    <row r="125" spans="2:15">
      <c r="B125" s="76" t="s">
        <v>1237</v>
      </c>
      <c r="C125" s="73" t="s">
        <v>1238</v>
      </c>
      <c r="D125" s="86" t="s">
        <v>121</v>
      </c>
      <c r="E125" s="86" t="s">
        <v>316</v>
      </c>
      <c r="F125" s="73" t="s">
        <v>1239</v>
      </c>
      <c r="G125" s="86" t="s">
        <v>494</v>
      </c>
      <c r="H125" s="86" t="s">
        <v>134</v>
      </c>
      <c r="I125" s="83">
        <v>6882.4113790000001</v>
      </c>
      <c r="J125" s="85">
        <v>2097</v>
      </c>
      <c r="K125" s="73"/>
      <c r="L125" s="83">
        <v>144.324166612</v>
      </c>
      <c r="M125" s="84">
        <v>2.458550740246742E-4</v>
      </c>
      <c r="N125" s="84">
        <f t="shared" si="1"/>
        <v>7.6286397800068154E-4</v>
      </c>
      <c r="O125" s="84">
        <f>L125/'סכום נכסי הקרן'!$C$42</f>
        <v>5.9364052716572586E-5</v>
      </c>
    </row>
    <row r="126" spans="2:15">
      <c r="B126" s="76" t="s">
        <v>1240</v>
      </c>
      <c r="C126" s="73" t="s">
        <v>1241</v>
      </c>
      <c r="D126" s="86" t="s">
        <v>121</v>
      </c>
      <c r="E126" s="86" t="s">
        <v>316</v>
      </c>
      <c r="F126" s="73" t="s">
        <v>1242</v>
      </c>
      <c r="G126" s="86" t="s">
        <v>130</v>
      </c>
      <c r="H126" s="86" t="s">
        <v>134</v>
      </c>
      <c r="I126" s="83">
        <v>3674.109809</v>
      </c>
      <c r="J126" s="85">
        <v>1946</v>
      </c>
      <c r="K126" s="73"/>
      <c r="L126" s="83">
        <v>71.498176876000002</v>
      </c>
      <c r="M126" s="84">
        <v>5.5622778754671367E-4</v>
      </c>
      <c r="N126" s="84">
        <f t="shared" si="1"/>
        <v>3.7792273402177835E-4</v>
      </c>
      <c r="O126" s="84">
        <f>L126/'סכום נכסי הקרן'!$C$42</f>
        <v>2.9408945437505045E-5</v>
      </c>
    </row>
    <row r="127" spans="2:15">
      <c r="B127" s="76" t="s">
        <v>1243</v>
      </c>
      <c r="C127" s="73" t="s">
        <v>1244</v>
      </c>
      <c r="D127" s="86" t="s">
        <v>121</v>
      </c>
      <c r="E127" s="86" t="s">
        <v>316</v>
      </c>
      <c r="F127" s="73" t="s">
        <v>1245</v>
      </c>
      <c r="G127" s="86" t="s">
        <v>494</v>
      </c>
      <c r="H127" s="86" t="s">
        <v>134</v>
      </c>
      <c r="I127" s="83">
        <v>1601.7828569999997</v>
      </c>
      <c r="J127" s="85">
        <v>11000</v>
      </c>
      <c r="K127" s="73"/>
      <c r="L127" s="83">
        <v>176.19611425900001</v>
      </c>
      <c r="M127" s="84">
        <v>3.1649445289027054E-4</v>
      </c>
      <c r="N127" s="84">
        <f t="shared" si="1"/>
        <v>9.3133168053026103E-4</v>
      </c>
      <c r="O127" s="84">
        <f>L127/'סכום נכסי הקרן'!$C$42</f>
        <v>7.2473762786008967E-5</v>
      </c>
    </row>
    <row r="128" spans="2:15">
      <c r="B128" s="76" t="s">
        <v>1246</v>
      </c>
      <c r="C128" s="73" t="s">
        <v>1247</v>
      </c>
      <c r="D128" s="86" t="s">
        <v>121</v>
      </c>
      <c r="E128" s="86" t="s">
        <v>316</v>
      </c>
      <c r="F128" s="73" t="s">
        <v>1248</v>
      </c>
      <c r="G128" s="86" t="s">
        <v>1249</v>
      </c>
      <c r="H128" s="86" t="s">
        <v>134</v>
      </c>
      <c r="I128" s="83">
        <v>4933.2069879999999</v>
      </c>
      <c r="J128" s="85">
        <v>483.4</v>
      </c>
      <c r="K128" s="73"/>
      <c r="L128" s="83">
        <v>23.847122569</v>
      </c>
      <c r="M128" s="84">
        <v>1.6769902751562801E-4</v>
      </c>
      <c r="N128" s="84">
        <f t="shared" si="1"/>
        <v>1.2605034356972733E-4</v>
      </c>
      <c r="O128" s="84">
        <f>L128/'סכום נכסי הקרן'!$C$42</f>
        <v>9.808903626864783E-6</v>
      </c>
    </row>
    <row r="129" spans="2:15">
      <c r="B129" s="76" t="s">
        <v>1250</v>
      </c>
      <c r="C129" s="73" t="s">
        <v>1251</v>
      </c>
      <c r="D129" s="86" t="s">
        <v>121</v>
      </c>
      <c r="E129" s="86" t="s">
        <v>316</v>
      </c>
      <c r="F129" s="73" t="s">
        <v>1252</v>
      </c>
      <c r="G129" s="86" t="s">
        <v>564</v>
      </c>
      <c r="H129" s="86" t="s">
        <v>134</v>
      </c>
      <c r="I129" s="83">
        <v>10003.075999999999</v>
      </c>
      <c r="J129" s="85">
        <v>1211</v>
      </c>
      <c r="K129" s="73"/>
      <c r="L129" s="83">
        <v>121.13725036000001</v>
      </c>
      <c r="M129" s="84">
        <v>2.1947977347875976E-4</v>
      </c>
      <c r="N129" s="84">
        <f t="shared" si="1"/>
        <v>6.4030333147276563E-4</v>
      </c>
      <c r="O129" s="84">
        <f>L129/'סכום נכסי הקרן'!$C$42</f>
        <v>4.9826708063691474E-5</v>
      </c>
    </row>
    <row r="130" spans="2:15">
      <c r="B130" s="76" t="s">
        <v>1253</v>
      </c>
      <c r="C130" s="73" t="s">
        <v>1254</v>
      </c>
      <c r="D130" s="86" t="s">
        <v>121</v>
      </c>
      <c r="E130" s="86" t="s">
        <v>316</v>
      </c>
      <c r="F130" s="73" t="s">
        <v>1255</v>
      </c>
      <c r="G130" s="86" t="s">
        <v>1118</v>
      </c>
      <c r="H130" s="86" t="s">
        <v>134</v>
      </c>
      <c r="I130" s="83">
        <v>10135.701783</v>
      </c>
      <c r="J130" s="85">
        <v>108.9</v>
      </c>
      <c r="K130" s="73"/>
      <c r="L130" s="83">
        <v>11.037779227</v>
      </c>
      <c r="M130" s="84">
        <v>1.031027221913269E-4</v>
      </c>
      <c r="N130" s="84">
        <f t="shared" si="1"/>
        <v>5.8343133842855595E-5</v>
      </c>
      <c r="O130" s="84">
        <f>L130/'סכום נכסי הקרן'!$C$42</f>
        <v>4.5401080310207489E-6</v>
      </c>
    </row>
    <row r="131" spans="2:15">
      <c r="B131" s="76" t="s">
        <v>1256</v>
      </c>
      <c r="C131" s="73" t="s">
        <v>1257</v>
      </c>
      <c r="D131" s="86" t="s">
        <v>121</v>
      </c>
      <c r="E131" s="86" t="s">
        <v>316</v>
      </c>
      <c r="F131" s="73" t="s">
        <v>1258</v>
      </c>
      <c r="G131" s="86" t="s">
        <v>1249</v>
      </c>
      <c r="H131" s="86" t="s">
        <v>134</v>
      </c>
      <c r="I131" s="83">
        <v>11006.174458</v>
      </c>
      <c r="J131" s="85">
        <v>3999</v>
      </c>
      <c r="K131" s="73"/>
      <c r="L131" s="83">
        <v>440.13691658400001</v>
      </c>
      <c r="M131" s="84">
        <v>4.4504045566309244E-4</v>
      </c>
      <c r="N131" s="84">
        <f t="shared" si="1"/>
        <v>2.326461374642068E-3</v>
      </c>
      <c r="O131" s="84">
        <f>L131/'סכום נכסי הקרן'!$C$42</f>
        <v>1.8103905764337751E-4</v>
      </c>
    </row>
    <row r="132" spans="2:15">
      <c r="B132" s="76" t="s">
        <v>1259</v>
      </c>
      <c r="C132" s="73" t="s">
        <v>1260</v>
      </c>
      <c r="D132" s="86" t="s">
        <v>121</v>
      </c>
      <c r="E132" s="86" t="s">
        <v>316</v>
      </c>
      <c r="F132" s="73" t="s">
        <v>1261</v>
      </c>
      <c r="G132" s="86" t="s">
        <v>644</v>
      </c>
      <c r="H132" s="86" t="s">
        <v>134</v>
      </c>
      <c r="I132" s="83">
        <v>3336.676046</v>
      </c>
      <c r="J132" s="85">
        <v>7908</v>
      </c>
      <c r="K132" s="73"/>
      <c r="L132" s="83">
        <v>263.86434171299999</v>
      </c>
      <c r="M132" s="84">
        <v>3.7704629011788557E-4</v>
      </c>
      <c r="N132" s="84">
        <f t="shared" si="1"/>
        <v>1.3947255410998757E-3</v>
      </c>
      <c r="O132" s="84">
        <f>L132/'סכום נכסי הקרן'!$C$42</f>
        <v>1.0853384474123025E-4</v>
      </c>
    </row>
    <row r="133" spans="2:15">
      <c r="B133" s="76" t="s">
        <v>1262</v>
      </c>
      <c r="C133" s="73" t="s">
        <v>1263</v>
      </c>
      <c r="D133" s="86" t="s">
        <v>121</v>
      </c>
      <c r="E133" s="86" t="s">
        <v>316</v>
      </c>
      <c r="F133" s="73" t="s">
        <v>1264</v>
      </c>
      <c r="G133" s="86" t="s">
        <v>129</v>
      </c>
      <c r="H133" s="86" t="s">
        <v>134</v>
      </c>
      <c r="I133" s="83">
        <v>41412.734640000002</v>
      </c>
      <c r="J133" s="85">
        <v>221.9</v>
      </c>
      <c r="K133" s="73"/>
      <c r="L133" s="83">
        <v>91.894858166000006</v>
      </c>
      <c r="M133" s="84">
        <v>2.765583101152553E-4</v>
      </c>
      <c r="N133" s="84">
        <f t="shared" si="1"/>
        <v>4.8573484748945961E-4</v>
      </c>
      <c r="O133" s="84">
        <f>L133/'סכום נכסי הקרן'!$C$42</f>
        <v>3.7798598340181248E-5</v>
      </c>
    </row>
    <row r="134" spans="2:15">
      <c r="B134" s="76" t="s">
        <v>1265</v>
      </c>
      <c r="C134" s="73" t="s">
        <v>1266</v>
      </c>
      <c r="D134" s="86" t="s">
        <v>121</v>
      </c>
      <c r="E134" s="86" t="s">
        <v>316</v>
      </c>
      <c r="F134" s="73" t="s">
        <v>1267</v>
      </c>
      <c r="G134" s="86" t="s">
        <v>157</v>
      </c>
      <c r="H134" s="86" t="s">
        <v>134</v>
      </c>
      <c r="I134" s="83">
        <v>4835.112623</v>
      </c>
      <c r="J134" s="85">
        <v>318.89999999999998</v>
      </c>
      <c r="K134" s="73"/>
      <c r="L134" s="83">
        <v>15.419174178999999</v>
      </c>
      <c r="M134" s="84">
        <v>2.7270168163059965E-4</v>
      </c>
      <c r="N134" s="84">
        <f t="shared" si="1"/>
        <v>8.1502168540492414E-5</v>
      </c>
      <c r="O134" s="84">
        <f>L134/'סכום נכסי הקרן'!$C$42</f>
        <v>6.3422827257265689E-6</v>
      </c>
    </row>
    <row r="135" spans="2:15">
      <c r="B135" s="76" t="s">
        <v>1268</v>
      </c>
      <c r="C135" s="73" t="s">
        <v>1269</v>
      </c>
      <c r="D135" s="86" t="s">
        <v>121</v>
      </c>
      <c r="E135" s="86" t="s">
        <v>316</v>
      </c>
      <c r="F135" s="73" t="s">
        <v>1270</v>
      </c>
      <c r="G135" s="86" t="s">
        <v>130</v>
      </c>
      <c r="H135" s="86" t="s">
        <v>134</v>
      </c>
      <c r="I135" s="83">
        <v>39011.996400000004</v>
      </c>
      <c r="J135" s="85">
        <v>365.1</v>
      </c>
      <c r="K135" s="73"/>
      <c r="L135" s="83">
        <v>142.43279885600001</v>
      </c>
      <c r="M135" s="84">
        <v>4.8927940832955259E-4</v>
      </c>
      <c r="N135" s="84">
        <f t="shared" si="1"/>
        <v>7.5286664793410062E-4</v>
      </c>
      <c r="O135" s="84">
        <f>L135/'סכום נכסי הקרן'!$C$42</f>
        <v>5.8586086989769118E-5</v>
      </c>
    </row>
    <row r="136" spans="2:15">
      <c r="B136" s="76" t="s">
        <v>1271</v>
      </c>
      <c r="C136" s="73" t="s">
        <v>1272</v>
      </c>
      <c r="D136" s="86" t="s">
        <v>121</v>
      </c>
      <c r="E136" s="86" t="s">
        <v>316</v>
      </c>
      <c r="F136" s="73" t="s">
        <v>1273</v>
      </c>
      <c r="G136" s="86" t="s">
        <v>157</v>
      </c>
      <c r="H136" s="86" t="s">
        <v>134</v>
      </c>
      <c r="I136" s="83">
        <v>40365.507612000001</v>
      </c>
      <c r="J136" s="85">
        <v>194.5</v>
      </c>
      <c r="K136" s="73"/>
      <c r="L136" s="83">
        <v>78.510912330000011</v>
      </c>
      <c r="M136" s="84">
        <v>3.7320345787031123E-4</v>
      </c>
      <c r="N136" s="84">
        <f t="shared" si="1"/>
        <v>4.1499042261953844E-4</v>
      </c>
      <c r="O136" s="84">
        <f>L136/'סכום נכסי הקרן'!$C$42</f>
        <v>3.2293454712364215E-5</v>
      </c>
    </row>
    <row r="137" spans="2:15">
      <c r="B137" s="76" t="s">
        <v>1274</v>
      </c>
      <c r="C137" s="73" t="s">
        <v>1275</v>
      </c>
      <c r="D137" s="86" t="s">
        <v>121</v>
      </c>
      <c r="E137" s="86" t="s">
        <v>316</v>
      </c>
      <c r="F137" s="73" t="s">
        <v>1276</v>
      </c>
      <c r="G137" s="86" t="s">
        <v>433</v>
      </c>
      <c r="H137" s="86" t="s">
        <v>134</v>
      </c>
      <c r="I137" s="83">
        <v>13537.586581</v>
      </c>
      <c r="J137" s="85">
        <v>885</v>
      </c>
      <c r="K137" s="73"/>
      <c r="L137" s="83">
        <v>119.807641348</v>
      </c>
      <c r="M137" s="84">
        <v>3.9546770994300682E-4</v>
      </c>
      <c r="N137" s="84">
        <f t="shared" si="1"/>
        <v>6.3327532747391537E-4</v>
      </c>
      <c r="O137" s="84">
        <f>L137/'סכום נכסי הקרן'!$C$42</f>
        <v>4.9279807420966851E-5</v>
      </c>
    </row>
    <row r="138" spans="2:15">
      <c r="B138" s="76" t="s">
        <v>1277</v>
      </c>
      <c r="C138" s="73" t="s">
        <v>1278</v>
      </c>
      <c r="D138" s="86" t="s">
        <v>121</v>
      </c>
      <c r="E138" s="86" t="s">
        <v>316</v>
      </c>
      <c r="F138" s="73" t="s">
        <v>1279</v>
      </c>
      <c r="G138" s="86" t="s">
        <v>159</v>
      </c>
      <c r="H138" s="86" t="s">
        <v>134</v>
      </c>
      <c r="I138" s="83">
        <v>3358.4827519999999</v>
      </c>
      <c r="J138" s="85">
        <v>2060</v>
      </c>
      <c r="K138" s="73"/>
      <c r="L138" s="83">
        <v>69.184744682999991</v>
      </c>
      <c r="M138" s="84">
        <v>2.8452596527740303E-4</v>
      </c>
      <c r="N138" s="84">
        <f t="shared" si="1"/>
        <v>3.656944695043646E-4</v>
      </c>
      <c r="O138" s="84">
        <f>L138/'סכום נכסי הקרן'!$C$42</f>
        <v>2.8457374305064847E-5</v>
      </c>
    </row>
    <row r="139" spans="2:15">
      <c r="B139" s="76" t="s">
        <v>1280</v>
      </c>
      <c r="C139" s="73" t="s">
        <v>1281</v>
      </c>
      <c r="D139" s="86" t="s">
        <v>121</v>
      </c>
      <c r="E139" s="86" t="s">
        <v>316</v>
      </c>
      <c r="F139" s="73" t="s">
        <v>597</v>
      </c>
      <c r="G139" s="86" t="s">
        <v>131</v>
      </c>
      <c r="H139" s="86" t="s">
        <v>134</v>
      </c>
      <c r="I139" s="83">
        <v>15945.998481000001</v>
      </c>
      <c r="J139" s="85">
        <v>834</v>
      </c>
      <c r="K139" s="73"/>
      <c r="L139" s="83">
        <v>132.98962732999999</v>
      </c>
      <c r="M139" s="84">
        <v>2.3417056166782324E-4</v>
      </c>
      <c r="N139" s="84">
        <f t="shared" si="1"/>
        <v>7.0295223952712932E-4</v>
      </c>
      <c r="O139" s="84">
        <f>L139/'סכום נכסי הקרן'!$C$42</f>
        <v>5.470188003094306E-5</v>
      </c>
    </row>
    <row r="140" spans="2:15">
      <c r="B140" s="76" t="s">
        <v>1282</v>
      </c>
      <c r="C140" s="73" t="s">
        <v>1283</v>
      </c>
      <c r="D140" s="86" t="s">
        <v>121</v>
      </c>
      <c r="E140" s="86" t="s">
        <v>316</v>
      </c>
      <c r="F140" s="73" t="s">
        <v>1284</v>
      </c>
      <c r="G140" s="86" t="s">
        <v>433</v>
      </c>
      <c r="H140" s="86" t="s">
        <v>134</v>
      </c>
      <c r="I140" s="83">
        <v>8451.8439880000005</v>
      </c>
      <c r="J140" s="85">
        <v>702.2</v>
      </c>
      <c r="K140" s="73"/>
      <c r="L140" s="83">
        <v>59.348848491999995</v>
      </c>
      <c r="M140" s="84">
        <v>5.5678351242150165E-4</v>
      </c>
      <c r="N140" s="84">
        <f t="shared" ref="N140:N181" si="2">IFERROR(L140/$L$11,0)</f>
        <v>3.1370420985755006E-4</v>
      </c>
      <c r="O140" s="84">
        <f>L140/'סכום נכסי הקרן'!$C$42</f>
        <v>2.4411630105016853E-5</v>
      </c>
    </row>
    <row r="141" spans="2:15">
      <c r="B141" s="76" t="s">
        <v>1285</v>
      </c>
      <c r="C141" s="73" t="s">
        <v>1286</v>
      </c>
      <c r="D141" s="86" t="s">
        <v>121</v>
      </c>
      <c r="E141" s="86" t="s">
        <v>316</v>
      </c>
      <c r="F141" s="73" t="s">
        <v>1287</v>
      </c>
      <c r="G141" s="86" t="s">
        <v>157</v>
      </c>
      <c r="H141" s="86" t="s">
        <v>134</v>
      </c>
      <c r="I141" s="83">
        <v>10166.126139</v>
      </c>
      <c r="J141" s="85">
        <v>676</v>
      </c>
      <c r="K141" s="73"/>
      <c r="L141" s="83">
        <v>68.723012698000005</v>
      </c>
      <c r="M141" s="84">
        <v>5.1775270505370488E-4</v>
      </c>
      <c r="N141" s="84">
        <f t="shared" si="2"/>
        <v>3.632538616206261E-4</v>
      </c>
      <c r="O141" s="84">
        <f>L141/'סכום נכסי הקרן'!$C$42</f>
        <v>2.8267452668640946E-5</v>
      </c>
    </row>
    <row r="142" spans="2:15">
      <c r="B142" s="76" t="s">
        <v>1288</v>
      </c>
      <c r="C142" s="73" t="s">
        <v>1289</v>
      </c>
      <c r="D142" s="86" t="s">
        <v>121</v>
      </c>
      <c r="E142" s="86" t="s">
        <v>316</v>
      </c>
      <c r="F142" s="73" t="s">
        <v>1290</v>
      </c>
      <c r="G142" s="86" t="s">
        <v>1118</v>
      </c>
      <c r="H142" s="86" t="s">
        <v>134</v>
      </c>
      <c r="I142" s="83">
        <v>42084.411183999997</v>
      </c>
      <c r="J142" s="85">
        <v>51.5</v>
      </c>
      <c r="K142" s="73"/>
      <c r="L142" s="83">
        <v>21.673471760000002</v>
      </c>
      <c r="M142" s="84">
        <v>4.6269209985366143E-4</v>
      </c>
      <c r="N142" s="84">
        <f t="shared" si="2"/>
        <v>1.1456093093798126E-4</v>
      </c>
      <c r="O142" s="84">
        <f>L142/'סכום נכסי הקרן'!$C$42</f>
        <v>8.9148279897623851E-6</v>
      </c>
    </row>
    <row r="143" spans="2:15">
      <c r="B143" s="76" t="s">
        <v>1291</v>
      </c>
      <c r="C143" s="73" t="s">
        <v>1292</v>
      </c>
      <c r="D143" s="86" t="s">
        <v>121</v>
      </c>
      <c r="E143" s="86" t="s">
        <v>316</v>
      </c>
      <c r="F143" s="73" t="s">
        <v>1293</v>
      </c>
      <c r="G143" s="86" t="s">
        <v>426</v>
      </c>
      <c r="H143" s="86" t="s">
        <v>134</v>
      </c>
      <c r="I143" s="83">
        <v>25283.739887</v>
      </c>
      <c r="J143" s="85">
        <v>97.2</v>
      </c>
      <c r="K143" s="73"/>
      <c r="L143" s="83">
        <v>24.575795189999997</v>
      </c>
      <c r="M143" s="84">
        <v>1.4460243131323859E-4</v>
      </c>
      <c r="N143" s="84">
        <f t="shared" si="2"/>
        <v>1.2990193757068673E-4</v>
      </c>
      <c r="O143" s="84">
        <f>L143/'סכום נכסי הקרן'!$C$42</f>
        <v>1.0108624462963276E-5</v>
      </c>
    </row>
    <row r="144" spans="2:15">
      <c r="B144" s="76" t="s">
        <v>1294</v>
      </c>
      <c r="C144" s="73" t="s">
        <v>1295</v>
      </c>
      <c r="D144" s="86" t="s">
        <v>121</v>
      </c>
      <c r="E144" s="86" t="s">
        <v>316</v>
      </c>
      <c r="F144" s="73" t="s">
        <v>1296</v>
      </c>
      <c r="G144" s="86" t="s">
        <v>574</v>
      </c>
      <c r="H144" s="86" t="s">
        <v>134</v>
      </c>
      <c r="I144" s="83">
        <v>5863.0279130000008</v>
      </c>
      <c r="J144" s="85">
        <v>1780</v>
      </c>
      <c r="K144" s="73"/>
      <c r="L144" s="83">
        <v>104.361896848</v>
      </c>
      <c r="M144" s="84">
        <v>4.1189418809740359E-4</v>
      </c>
      <c r="N144" s="84">
        <f t="shared" si="2"/>
        <v>5.5163271439630452E-4</v>
      </c>
      <c r="O144" s="84">
        <f>L144/'סכום נכסי הקרן'!$C$42</f>
        <v>4.2926595673624794E-5</v>
      </c>
    </row>
    <row r="145" spans="2:15">
      <c r="B145" s="76" t="s">
        <v>1297</v>
      </c>
      <c r="C145" s="73" t="s">
        <v>1298</v>
      </c>
      <c r="D145" s="86" t="s">
        <v>121</v>
      </c>
      <c r="E145" s="86" t="s">
        <v>316</v>
      </c>
      <c r="F145" s="73" t="s">
        <v>1299</v>
      </c>
      <c r="G145" s="86" t="s">
        <v>1300</v>
      </c>
      <c r="H145" s="86" t="s">
        <v>134</v>
      </c>
      <c r="I145" s="83">
        <v>35912.548303000003</v>
      </c>
      <c r="J145" s="85">
        <v>670.4</v>
      </c>
      <c r="K145" s="73"/>
      <c r="L145" s="83">
        <v>240.757723803</v>
      </c>
      <c r="M145" s="84">
        <v>3.8164510101187758E-4</v>
      </c>
      <c r="N145" s="84">
        <f t="shared" si="2"/>
        <v>1.2725893329320972E-3</v>
      </c>
      <c r="O145" s="84">
        <f>L145/'סכום נכסי הקרן'!$C$42</f>
        <v>9.9029528756516385E-5</v>
      </c>
    </row>
    <row r="146" spans="2:15">
      <c r="B146" s="76" t="s">
        <v>1301</v>
      </c>
      <c r="C146" s="73" t="s">
        <v>1302</v>
      </c>
      <c r="D146" s="86" t="s">
        <v>121</v>
      </c>
      <c r="E146" s="86" t="s">
        <v>316</v>
      </c>
      <c r="F146" s="73" t="s">
        <v>1303</v>
      </c>
      <c r="G146" s="86" t="s">
        <v>644</v>
      </c>
      <c r="H146" s="86" t="s">
        <v>134</v>
      </c>
      <c r="I146" s="83">
        <v>5068.2800239999997</v>
      </c>
      <c r="J146" s="85">
        <v>227.3</v>
      </c>
      <c r="K146" s="73"/>
      <c r="L146" s="83">
        <v>11.520200474000001</v>
      </c>
      <c r="M146" s="84">
        <v>6.8895254590399079E-5</v>
      </c>
      <c r="N146" s="84">
        <f t="shared" si="2"/>
        <v>6.0893100353646943E-5</v>
      </c>
      <c r="O146" s="84">
        <f>L146/'סכום נכסי הקרן'!$C$42</f>
        <v>4.7385396659353241E-6</v>
      </c>
    </row>
    <row r="147" spans="2:15">
      <c r="B147" s="76" t="s">
        <v>1304</v>
      </c>
      <c r="C147" s="73" t="s">
        <v>1305</v>
      </c>
      <c r="D147" s="86" t="s">
        <v>121</v>
      </c>
      <c r="E147" s="86" t="s">
        <v>316</v>
      </c>
      <c r="F147" s="73" t="s">
        <v>1306</v>
      </c>
      <c r="G147" s="86" t="s">
        <v>564</v>
      </c>
      <c r="H147" s="86" t="s">
        <v>134</v>
      </c>
      <c r="I147" s="83">
        <v>11449.65083</v>
      </c>
      <c r="J147" s="85">
        <v>428.7</v>
      </c>
      <c r="K147" s="73"/>
      <c r="L147" s="83">
        <v>49.084653096000004</v>
      </c>
      <c r="M147" s="84">
        <v>1.5743016999360677E-4</v>
      </c>
      <c r="N147" s="84">
        <f t="shared" si="2"/>
        <v>2.5945006022632826E-4</v>
      </c>
      <c r="O147" s="84">
        <f>L147/'סכום נכסי הקרן'!$C$42</f>
        <v>2.0189715987061488E-5</v>
      </c>
    </row>
    <row r="148" spans="2:15">
      <c r="B148" s="76" t="s">
        <v>1307</v>
      </c>
      <c r="C148" s="73" t="s">
        <v>1308</v>
      </c>
      <c r="D148" s="86" t="s">
        <v>121</v>
      </c>
      <c r="E148" s="86" t="s">
        <v>316</v>
      </c>
      <c r="F148" s="73" t="s">
        <v>1309</v>
      </c>
      <c r="G148" s="86" t="s">
        <v>426</v>
      </c>
      <c r="H148" s="86" t="s">
        <v>134</v>
      </c>
      <c r="I148" s="83">
        <v>16813.320187000001</v>
      </c>
      <c r="J148" s="85">
        <v>353.6</v>
      </c>
      <c r="K148" s="73"/>
      <c r="L148" s="83">
        <v>59.451900180999999</v>
      </c>
      <c r="M148" s="84">
        <v>1.3464026035165129E-4</v>
      </c>
      <c r="N148" s="84">
        <f t="shared" si="2"/>
        <v>3.142489171179881E-4</v>
      </c>
      <c r="O148" s="84">
        <f>L148/'סכום נכסי הקרן'!$C$42</f>
        <v>2.4454017780220096E-5</v>
      </c>
    </row>
    <row r="149" spans="2:15">
      <c r="B149" s="76" t="s">
        <v>1310</v>
      </c>
      <c r="C149" s="73" t="s">
        <v>1311</v>
      </c>
      <c r="D149" s="86" t="s">
        <v>121</v>
      </c>
      <c r="E149" s="86" t="s">
        <v>316</v>
      </c>
      <c r="F149" s="73" t="s">
        <v>1312</v>
      </c>
      <c r="G149" s="86" t="s">
        <v>548</v>
      </c>
      <c r="H149" s="86" t="s">
        <v>134</v>
      </c>
      <c r="I149" s="83">
        <v>4033.5003230000002</v>
      </c>
      <c r="J149" s="85">
        <v>7273</v>
      </c>
      <c r="K149" s="73"/>
      <c r="L149" s="83">
        <v>293.35647850499998</v>
      </c>
      <c r="M149" s="84">
        <v>6.8011843468668157E-5</v>
      </c>
      <c r="N149" s="84">
        <f t="shared" si="2"/>
        <v>1.5506141169429647E-3</v>
      </c>
      <c r="O149" s="84">
        <f>L149/'סכום נכסי הקרן'!$C$42</f>
        <v>1.2066468051422606E-4</v>
      </c>
    </row>
    <row r="150" spans="2:15">
      <c r="B150" s="76" t="s">
        <v>1313</v>
      </c>
      <c r="C150" s="73" t="s">
        <v>1314</v>
      </c>
      <c r="D150" s="86" t="s">
        <v>121</v>
      </c>
      <c r="E150" s="86" t="s">
        <v>316</v>
      </c>
      <c r="F150" s="73" t="s">
        <v>1315</v>
      </c>
      <c r="G150" s="86" t="s">
        <v>130</v>
      </c>
      <c r="H150" s="86" t="s">
        <v>134</v>
      </c>
      <c r="I150" s="83">
        <v>5867.889408</v>
      </c>
      <c r="J150" s="85">
        <v>1355</v>
      </c>
      <c r="K150" s="83">
        <v>5.8678894079999999</v>
      </c>
      <c r="L150" s="83">
        <v>85.377790882999989</v>
      </c>
      <c r="M150" s="84">
        <v>5.0915873105673425E-4</v>
      </c>
      <c r="N150" s="84">
        <f t="shared" si="2"/>
        <v>4.5128714556180396E-4</v>
      </c>
      <c r="O150" s="84">
        <f>L150/'סכום נכסי הקרן'!$C$42</f>
        <v>3.5117969483438586E-5</v>
      </c>
    </row>
    <row r="151" spans="2:15">
      <c r="B151" s="76" t="s">
        <v>1316</v>
      </c>
      <c r="C151" s="73" t="s">
        <v>1317</v>
      </c>
      <c r="D151" s="86" t="s">
        <v>121</v>
      </c>
      <c r="E151" s="86" t="s">
        <v>316</v>
      </c>
      <c r="F151" s="73" t="s">
        <v>1318</v>
      </c>
      <c r="G151" s="86" t="s">
        <v>522</v>
      </c>
      <c r="H151" s="86" t="s">
        <v>134</v>
      </c>
      <c r="I151" s="83">
        <v>2461.406896</v>
      </c>
      <c r="J151" s="85">
        <v>26800</v>
      </c>
      <c r="K151" s="73"/>
      <c r="L151" s="83">
        <v>659.65704811199998</v>
      </c>
      <c r="M151" s="84">
        <v>6.7432258248333239E-4</v>
      </c>
      <c r="N151" s="84">
        <f t="shared" si="2"/>
        <v>3.4867937342176604E-3</v>
      </c>
      <c r="O151" s="84">
        <f>L151/'סכום נכסי הקרן'!$C$42</f>
        <v>2.7133304628223939E-4</v>
      </c>
    </row>
    <row r="152" spans="2:15">
      <c r="B152" s="76" t="s">
        <v>1319</v>
      </c>
      <c r="C152" s="73" t="s">
        <v>1320</v>
      </c>
      <c r="D152" s="86" t="s">
        <v>121</v>
      </c>
      <c r="E152" s="86" t="s">
        <v>316</v>
      </c>
      <c r="F152" s="73" t="s">
        <v>1321</v>
      </c>
      <c r="G152" s="86" t="s">
        <v>1118</v>
      </c>
      <c r="H152" s="86" t="s">
        <v>134</v>
      </c>
      <c r="I152" s="83">
        <v>7157.2008779999996</v>
      </c>
      <c r="J152" s="85">
        <v>654.6</v>
      </c>
      <c r="K152" s="73"/>
      <c r="L152" s="83">
        <v>46.851036946999997</v>
      </c>
      <c r="M152" s="84">
        <v>3.2722307954772336E-4</v>
      </c>
      <c r="N152" s="84">
        <f t="shared" si="2"/>
        <v>2.4764368475399599E-4</v>
      </c>
      <c r="O152" s="84">
        <f>L152/'סכום נכסי הקרן'!$C$42</f>
        <v>1.9270975141848116E-5</v>
      </c>
    </row>
    <row r="153" spans="2:15">
      <c r="B153" s="76" t="s">
        <v>1322</v>
      </c>
      <c r="C153" s="73" t="s">
        <v>1323</v>
      </c>
      <c r="D153" s="86" t="s">
        <v>121</v>
      </c>
      <c r="E153" s="86" t="s">
        <v>316</v>
      </c>
      <c r="F153" s="73" t="s">
        <v>1324</v>
      </c>
      <c r="G153" s="86" t="s">
        <v>574</v>
      </c>
      <c r="H153" s="86" t="s">
        <v>134</v>
      </c>
      <c r="I153" s="83">
        <v>247.25688299999999</v>
      </c>
      <c r="J153" s="85">
        <v>11220</v>
      </c>
      <c r="K153" s="73"/>
      <c r="L153" s="83">
        <v>27.742222233</v>
      </c>
      <c r="M153" s="84">
        <v>7.4366908744643323E-5</v>
      </c>
      <c r="N153" s="84">
        <f t="shared" si="2"/>
        <v>1.466389344768658E-4</v>
      </c>
      <c r="O153" s="84">
        <f>L153/'סכום נכסי הקרן'!$C$42</f>
        <v>1.1411053199026416E-5</v>
      </c>
    </row>
    <row r="154" spans="2:15">
      <c r="B154" s="76" t="s">
        <v>1325</v>
      </c>
      <c r="C154" s="73" t="s">
        <v>1326</v>
      </c>
      <c r="D154" s="86" t="s">
        <v>121</v>
      </c>
      <c r="E154" s="86" t="s">
        <v>316</v>
      </c>
      <c r="F154" s="73" t="s">
        <v>1327</v>
      </c>
      <c r="G154" s="86" t="s">
        <v>129</v>
      </c>
      <c r="H154" s="86" t="s">
        <v>134</v>
      </c>
      <c r="I154" s="83">
        <v>15901.204706</v>
      </c>
      <c r="J154" s="85">
        <v>881.6</v>
      </c>
      <c r="K154" s="73"/>
      <c r="L154" s="83">
        <v>140.185020702</v>
      </c>
      <c r="M154" s="84">
        <v>4.0134179107593023E-4</v>
      </c>
      <c r="N154" s="84">
        <f t="shared" si="2"/>
        <v>7.4098541539711752E-4</v>
      </c>
      <c r="O154" s="84">
        <f>L154/'סכום נכסי הקרן'!$C$42</f>
        <v>5.7661520966201164E-5</v>
      </c>
    </row>
    <row r="155" spans="2:15">
      <c r="B155" s="76" t="s">
        <v>1330</v>
      </c>
      <c r="C155" s="73" t="s">
        <v>1331</v>
      </c>
      <c r="D155" s="86" t="s">
        <v>121</v>
      </c>
      <c r="E155" s="86" t="s">
        <v>316</v>
      </c>
      <c r="F155" s="73" t="s">
        <v>1332</v>
      </c>
      <c r="G155" s="86" t="s">
        <v>494</v>
      </c>
      <c r="H155" s="86" t="s">
        <v>134</v>
      </c>
      <c r="I155" s="83">
        <v>7716.0377230000004</v>
      </c>
      <c r="J155" s="85">
        <v>7550</v>
      </c>
      <c r="K155" s="73"/>
      <c r="L155" s="83">
        <v>582.56084811300002</v>
      </c>
      <c r="M155" s="84">
        <v>3.0864150892000002E-4</v>
      </c>
      <c r="N155" s="84">
        <f t="shared" si="2"/>
        <v>3.0792811519479968E-3</v>
      </c>
      <c r="O155" s="84">
        <f>L155/'סכום נכסי הקרן'!$C$42</f>
        <v>2.3962149728509787E-4</v>
      </c>
    </row>
    <row r="156" spans="2:15">
      <c r="B156" s="76" t="s">
        <v>1333</v>
      </c>
      <c r="C156" s="73" t="s">
        <v>1334</v>
      </c>
      <c r="D156" s="86" t="s">
        <v>121</v>
      </c>
      <c r="E156" s="86" t="s">
        <v>316</v>
      </c>
      <c r="F156" s="73" t="s">
        <v>1335</v>
      </c>
      <c r="G156" s="86" t="s">
        <v>426</v>
      </c>
      <c r="H156" s="86" t="s">
        <v>134</v>
      </c>
      <c r="I156" s="83">
        <v>22364.762285000001</v>
      </c>
      <c r="J156" s="85">
        <v>701.5</v>
      </c>
      <c r="K156" s="83">
        <v>9.6553822819999997</v>
      </c>
      <c r="L156" s="83">
        <v>166.54418974000001</v>
      </c>
      <c r="M156" s="84">
        <v>1.6092305180841944E-4</v>
      </c>
      <c r="N156" s="84">
        <f t="shared" si="2"/>
        <v>8.803138523537674E-4</v>
      </c>
      <c r="O156" s="84">
        <f>L156/'סכום נכסי הקרן'!$C$42</f>
        <v>6.8503690625449168E-5</v>
      </c>
    </row>
    <row r="157" spans="2:15">
      <c r="B157" s="76" t="s">
        <v>1336</v>
      </c>
      <c r="C157" s="73" t="s">
        <v>1337</v>
      </c>
      <c r="D157" s="86" t="s">
        <v>121</v>
      </c>
      <c r="E157" s="86" t="s">
        <v>316</v>
      </c>
      <c r="F157" s="73" t="s">
        <v>1338</v>
      </c>
      <c r="G157" s="86" t="s">
        <v>157</v>
      </c>
      <c r="H157" s="86" t="s">
        <v>134</v>
      </c>
      <c r="I157" s="83">
        <v>3301.0150800000001</v>
      </c>
      <c r="J157" s="85">
        <v>546.4</v>
      </c>
      <c r="K157" s="73"/>
      <c r="L157" s="83">
        <v>18.036746396999998</v>
      </c>
      <c r="M157" s="84">
        <v>4.3546449377780677E-4</v>
      </c>
      <c r="N157" s="84">
        <f t="shared" si="2"/>
        <v>9.5338046493599648E-5</v>
      </c>
      <c r="O157" s="84">
        <f>L157/'סכום נכסי הקרן'!$C$42</f>
        <v>7.4189540745834537E-6</v>
      </c>
    </row>
    <row r="158" spans="2:15">
      <c r="B158" s="76" t="s">
        <v>1339</v>
      </c>
      <c r="C158" s="73" t="s">
        <v>1340</v>
      </c>
      <c r="D158" s="86" t="s">
        <v>121</v>
      </c>
      <c r="E158" s="86" t="s">
        <v>316</v>
      </c>
      <c r="F158" s="73" t="s">
        <v>1341</v>
      </c>
      <c r="G158" s="86" t="s">
        <v>564</v>
      </c>
      <c r="H158" s="86" t="s">
        <v>134</v>
      </c>
      <c r="I158" s="83">
        <v>10812.439883999999</v>
      </c>
      <c r="J158" s="85">
        <v>701.5</v>
      </c>
      <c r="K158" s="73"/>
      <c r="L158" s="83">
        <v>75.849265809999991</v>
      </c>
      <c r="M158" s="84">
        <v>3.8665598640307946E-4</v>
      </c>
      <c r="N158" s="84">
        <f t="shared" si="2"/>
        <v>4.0092157815679787E-4</v>
      </c>
      <c r="O158" s="84">
        <f>L158/'סכום נכסי הקרן'!$C$42</f>
        <v>3.119865452722997E-5</v>
      </c>
    </row>
    <row r="159" spans="2:15">
      <c r="B159" s="76" t="s">
        <v>1342</v>
      </c>
      <c r="C159" s="73" t="s">
        <v>1343</v>
      </c>
      <c r="D159" s="86" t="s">
        <v>121</v>
      </c>
      <c r="E159" s="86" t="s">
        <v>316</v>
      </c>
      <c r="F159" s="73" t="s">
        <v>1344</v>
      </c>
      <c r="G159" s="86" t="s">
        <v>159</v>
      </c>
      <c r="H159" s="86" t="s">
        <v>134</v>
      </c>
      <c r="I159" s="83">
        <v>65985.325844999999</v>
      </c>
      <c r="J159" s="85">
        <v>44.1</v>
      </c>
      <c r="K159" s="73"/>
      <c r="L159" s="83">
        <v>29.099528712999994</v>
      </c>
      <c r="M159" s="84">
        <v>4.8063283823357401E-4</v>
      </c>
      <c r="N159" s="84">
        <f t="shared" si="2"/>
        <v>1.538133408497262E-4</v>
      </c>
      <c r="O159" s="84">
        <f>L159/'סכום נכסי הקרן'!$C$42</f>
        <v>1.1969346486441565E-5</v>
      </c>
    </row>
    <row r="160" spans="2:15">
      <c r="B160" s="76" t="s">
        <v>1345</v>
      </c>
      <c r="C160" s="73" t="s">
        <v>1346</v>
      </c>
      <c r="D160" s="86" t="s">
        <v>121</v>
      </c>
      <c r="E160" s="86" t="s">
        <v>316</v>
      </c>
      <c r="F160" s="73" t="s">
        <v>1347</v>
      </c>
      <c r="G160" s="86" t="s">
        <v>1200</v>
      </c>
      <c r="H160" s="86" t="s">
        <v>134</v>
      </c>
      <c r="I160" s="83">
        <v>715.07818999999984</v>
      </c>
      <c r="J160" s="85">
        <v>711</v>
      </c>
      <c r="K160" s="73"/>
      <c r="L160" s="83">
        <v>5.0842059209999997</v>
      </c>
      <c r="M160" s="84">
        <v>3.8347122129897684E-5</v>
      </c>
      <c r="N160" s="84">
        <f t="shared" si="2"/>
        <v>2.6873930020990617E-5</v>
      </c>
      <c r="O160" s="84">
        <f>L160/'סכום נכסי הקרן'!$C$42</f>
        <v>2.091258002047312E-6</v>
      </c>
    </row>
    <row r="161" spans="2:15">
      <c r="B161" s="76" t="s">
        <v>1348</v>
      </c>
      <c r="C161" s="73" t="s">
        <v>1349</v>
      </c>
      <c r="D161" s="86" t="s">
        <v>121</v>
      </c>
      <c r="E161" s="86" t="s">
        <v>316</v>
      </c>
      <c r="F161" s="73" t="s">
        <v>1350</v>
      </c>
      <c r="G161" s="86" t="s">
        <v>433</v>
      </c>
      <c r="H161" s="86" t="s">
        <v>134</v>
      </c>
      <c r="I161" s="83">
        <v>64471.805429</v>
      </c>
      <c r="J161" s="85">
        <v>861.4</v>
      </c>
      <c r="K161" s="83">
        <v>7.2490164119999996</v>
      </c>
      <c r="L161" s="83">
        <v>562.60914835799997</v>
      </c>
      <c r="M161" s="84">
        <v>6.0408238093391368E-4</v>
      </c>
      <c r="N161" s="84">
        <f t="shared" si="2"/>
        <v>2.9738211073811502E-3</v>
      </c>
      <c r="O161" s="84">
        <f>L161/'סכום נכסי הקרן'!$C$42</f>
        <v>2.3141487614987787E-4</v>
      </c>
    </row>
    <row r="162" spans="2:15">
      <c r="B162" s="76" t="s">
        <v>1351</v>
      </c>
      <c r="C162" s="73" t="s">
        <v>1352</v>
      </c>
      <c r="D162" s="86" t="s">
        <v>121</v>
      </c>
      <c r="E162" s="86" t="s">
        <v>316</v>
      </c>
      <c r="F162" s="73" t="s">
        <v>1353</v>
      </c>
      <c r="G162" s="86" t="s">
        <v>157</v>
      </c>
      <c r="H162" s="86" t="s">
        <v>134</v>
      </c>
      <c r="I162" s="83">
        <v>26908.779595</v>
      </c>
      <c r="J162" s="85">
        <v>265.39999999999998</v>
      </c>
      <c r="K162" s="73"/>
      <c r="L162" s="83">
        <v>71.415901026</v>
      </c>
      <c r="M162" s="84">
        <v>3.5180124714034129E-4</v>
      </c>
      <c r="N162" s="84">
        <f t="shared" si="2"/>
        <v>3.7748784301427907E-4</v>
      </c>
      <c r="O162" s="84">
        <f>L162/'סכום נכסי הקרן'!$C$42</f>
        <v>2.9375103372025938E-5</v>
      </c>
    </row>
    <row r="163" spans="2:15">
      <c r="B163" s="76" t="s">
        <v>1354</v>
      </c>
      <c r="C163" s="73" t="s">
        <v>1355</v>
      </c>
      <c r="D163" s="86" t="s">
        <v>121</v>
      </c>
      <c r="E163" s="86" t="s">
        <v>316</v>
      </c>
      <c r="F163" s="73" t="s">
        <v>1356</v>
      </c>
      <c r="G163" s="86" t="s">
        <v>522</v>
      </c>
      <c r="H163" s="86" t="s">
        <v>134</v>
      </c>
      <c r="I163" s="83">
        <v>76.488670999999997</v>
      </c>
      <c r="J163" s="85">
        <v>168.7</v>
      </c>
      <c r="K163" s="73"/>
      <c r="L163" s="83">
        <v>0.12903642900000001</v>
      </c>
      <c r="M163" s="84">
        <v>1.1157103321181229E-5</v>
      </c>
      <c r="N163" s="84">
        <f t="shared" si="2"/>
        <v>6.8205655258402048E-7</v>
      </c>
      <c r="O163" s="84">
        <f>L163/'סכום נכסי הקרן'!$C$42</f>
        <v>5.3075833059252643E-8</v>
      </c>
    </row>
    <row r="164" spans="2:15">
      <c r="B164" s="76" t="s">
        <v>1357</v>
      </c>
      <c r="C164" s="73" t="s">
        <v>1358</v>
      </c>
      <c r="D164" s="86" t="s">
        <v>121</v>
      </c>
      <c r="E164" s="86" t="s">
        <v>316</v>
      </c>
      <c r="F164" s="73" t="s">
        <v>1359</v>
      </c>
      <c r="G164" s="86" t="s">
        <v>1360</v>
      </c>
      <c r="H164" s="86" t="s">
        <v>134</v>
      </c>
      <c r="I164" s="83">
        <v>8127.4992499999989</v>
      </c>
      <c r="J164" s="85">
        <v>751.1</v>
      </c>
      <c r="K164" s="73"/>
      <c r="L164" s="83">
        <v>61.045646867000002</v>
      </c>
      <c r="M164" s="84">
        <v>1.6281800297105069E-4</v>
      </c>
      <c r="N164" s="84">
        <f t="shared" si="2"/>
        <v>3.2267309142883617E-4</v>
      </c>
      <c r="O164" s="84">
        <f>L164/'סכום נכסי הקרן'!$C$42</f>
        <v>2.51095646959277E-5</v>
      </c>
    </row>
    <row r="165" spans="2:15">
      <c r="B165" s="76" t="s">
        <v>1361</v>
      </c>
      <c r="C165" s="73" t="s">
        <v>1362</v>
      </c>
      <c r="D165" s="86" t="s">
        <v>121</v>
      </c>
      <c r="E165" s="86" t="s">
        <v>316</v>
      </c>
      <c r="F165" s="73" t="s">
        <v>1363</v>
      </c>
      <c r="G165" s="86" t="s">
        <v>433</v>
      </c>
      <c r="H165" s="86" t="s">
        <v>134</v>
      </c>
      <c r="I165" s="83">
        <v>3692.6705160000001</v>
      </c>
      <c r="J165" s="85">
        <v>490</v>
      </c>
      <c r="K165" s="73"/>
      <c r="L165" s="83">
        <v>18.094085529000001</v>
      </c>
      <c r="M165" s="84">
        <v>2.4603249797636374E-4</v>
      </c>
      <c r="N165" s="84">
        <f t="shared" si="2"/>
        <v>9.5641127809497525E-5</v>
      </c>
      <c r="O165" s="84">
        <f>L165/'סכום נכסי הקרן'!$C$42</f>
        <v>7.442539059237629E-6</v>
      </c>
    </row>
    <row r="166" spans="2:15">
      <c r="B166" s="76" t="s">
        <v>1364</v>
      </c>
      <c r="C166" s="73" t="s">
        <v>1365</v>
      </c>
      <c r="D166" s="86" t="s">
        <v>121</v>
      </c>
      <c r="E166" s="86" t="s">
        <v>316</v>
      </c>
      <c r="F166" s="73" t="s">
        <v>1366</v>
      </c>
      <c r="G166" s="86" t="s">
        <v>433</v>
      </c>
      <c r="H166" s="86" t="s">
        <v>134</v>
      </c>
      <c r="I166" s="83">
        <v>8101.5762789999999</v>
      </c>
      <c r="J166" s="85">
        <v>2190</v>
      </c>
      <c r="K166" s="73"/>
      <c r="L166" s="83">
        <v>177.4245205</v>
      </c>
      <c r="M166" s="84">
        <v>3.149241170439261E-4</v>
      </c>
      <c r="N166" s="84">
        <f t="shared" si="2"/>
        <v>9.3782475021920249E-4</v>
      </c>
      <c r="O166" s="84">
        <f>L166/'סכום נכסי הקרן'!$C$42</f>
        <v>7.2979036258636292E-5</v>
      </c>
    </row>
    <row r="167" spans="2:15">
      <c r="B167" s="76" t="s">
        <v>1367</v>
      </c>
      <c r="C167" s="73" t="s">
        <v>1368</v>
      </c>
      <c r="D167" s="86" t="s">
        <v>121</v>
      </c>
      <c r="E167" s="86" t="s">
        <v>316</v>
      </c>
      <c r="F167" s="73" t="s">
        <v>1369</v>
      </c>
      <c r="G167" s="86" t="s">
        <v>504</v>
      </c>
      <c r="H167" s="86" t="s">
        <v>134</v>
      </c>
      <c r="I167" s="83">
        <v>112399.038313</v>
      </c>
      <c r="J167" s="85">
        <v>150.1</v>
      </c>
      <c r="K167" s="73"/>
      <c r="L167" s="83">
        <v>168.71095653200001</v>
      </c>
      <c r="M167" s="84">
        <v>4.9222815590775312E-4</v>
      </c>
      <c r="N167" s="84">
        <f t="shared" si="2"/>
        <v>8.9176687767272638E-4</v>
      </c>
      <c r="O167" s="84">
        <f>L167/'סכום נכסי הקרן'!$C$42</f>
        <v>6.9394934698318886E-5</v>
      </c>
    </row>
    <row r="168" spans="2:15">
      <c r="B168" s="76" t="s">
        <v>1370</v>
      </c>
      <c r="C168" s="73" t="s">
        <v>1371</v>
      </c>
      <c r="D168" s="86" t="s">
        <v>121</v>
      </c>
      <c r="E168" s="86" t="s">
        <v>316</v>
      </c>
      <c r="F168" s="73" t="s">
        <v>1372</v>
      </c>
      <c r="G168" s="86" t="s">
        <v>644</v>
      </c>
      <c r="H168" s="86" t="s">
        <v>134</v>
      </c>
      <c r="I168" s="83">
        <v>45013.84199999999</v>
      </c>
      <c r="J168" s="85">
        <v>414.8</v>
      </c>
      <c r="K168" s="73"/>
      <c r="L168" s="83">
        <v>186.71741661600001</v>
      </c>
      <c r="M168" s="84">
        <v>1.5656443949775656E-4</v>
      </c>
      <c r="N168" s="84">
        <f t="shared" si="2"/>
        <v>9.869448377597559E-4</v>
      </c>
      <c r="O168" s="84">
        <f>L168/'סכום נכסי הקרן'!$C$42</f>
        <v>7.6801431273068959E-5</v>
      </c>
    </row>
    <row r="169" spans="2:15">
      <c r="B169" s="76" t="s">
        <v>1373</v>
      </c>
      <c r="C169" s="73" t="s">
        <v>1374</v>
      </c>
      <c r="D169" s="86" t="s">
        <v>121</v>
      </c>
      <c r="E169" s="86" t="s">
        <v>316</v>
      </c>
      <c r="F169" s="73" t="s">
        <v>1375</v>
      </c>
      <c r="G169" s="86" t="s">
        <v>494</v>
      </c>
      <c r="H169" s="86" t="s">
        <v>134</v>
      </c>
      <c r="I169" s="83">
        <v>37821.630356000001</v>
      </c>
      <c r="J169" s="85">
        <v>483.7</v>
      </c>
      <c r="K169" s="73"/>
      <c r="L169" s="83">
        <v>182.94322603200001</v>
      </c>
      <c r="M169" s="84">
        <v>2.4801445905246966E-4</v>
      </c>
      <c r="N169" s="84">
        <f t="shared" si="2"/>
        <v>9.6699534412863478E-4</v>
      </c>
      <c r="O169" s="84">
        <f>L169/'סכום נכסי הקרן'!$C$42</f>
        <v>7.5249014556932249E-5</v>
      </c>
    </row>
    <row r="170" spans="2:15">
      <c r="B170" s="76" t="s">
        <v>1376</v>
      </c>
      <c r="C170" s="73" t="s">
        <v>1377</v>
      </c>
      <c r="D170" s="86" t="s">
        <v>121</v>
      </c>
      <c r="E170" s="86" t="s">
        <v>316</v>
      </c>
      <c r="F170" s="73" t="s">
        <v>1378</v>
      </c>
      <c r="G170" s="86" t="s">
        <v>644</v>
      </c>
      <c r="H170" s="86" t="s">
        <v>134</v>
      </c>
      <c r="I170" s="83">
        <v>702.20093099999997</v>
      </c>
      <c r="J170" s="85">
        <v>17030</v>
      </c>
      <c r="K170" s="73"/>
      <c r="L170" s="83">
        <v>119.58481847899999</v>
      </c>
      <c r="M170" s="84">
        <v>3.1061642858817455E-4</v>
      </c>
      <c r="N170" s="84">
        <f t="shared" si="2"/>
        <v>6.3209753761220863E-4</v>
      </c>
      <c r="O170" s="84">
        <f>L170/'סכום נכסי הקרן'!$C$42</f>
        <v>4.9188154935785105E-5</v>
      </c>
    </row>
    <row r="171" spans="2:15">
      <c r="B171" s="76" t="s">
        <v>1379</v>
      </c>
      <c r="C171" s="73" t="s">
        <v>1380</v>
      </c>
      <c r="D171" s="86" t="s">
        <v>121</v>
      </c>
      <c r="E171" s="86" t="s">
        <v>316</v>
      </c>
      <c r="F171" s="73" t="s">
        <v>1381</v>
      </c>
      <c r="G171" s="86" t="s">
        <v>1382</v>
      </c>
      <c r="H171" s="86" t="s">
        <v>134</v>
      </c>
      <c r="I171" s="83">
        <v>3319.395732</v>
      </c>
      <c r="J171" s="85">
        <v>1684</v>
      </c>
      <c r="K171" s="73"/>
      <c r="L171" s="83">
        <v>55.898624129000012</v>
      </c>
      <c r="M171" s="84">
        <v>7.4060661368758986E-5</v>
      </c>
      <c r="N171" s="84">
        <f t="shared" si="2"/>
        <v>2.9546712632302999E-4</v>
      </c>
      <c r="O171" s="84">
        <f>L171/'סכום נכסי הקרן'!$C$42</f>
        <v>2.2992468603674055E-5</v>
      </c>
    </row>
    <row r="172" spans="2:15">
      <c r="B172" s="76" t="s">
        <v>1383</v>
      </c>
      <c r="C172" s="73" t="s">
        <v>1384</v>
      </c>
      <c r="D172" s="86" t="s">
        <v>121</v>
      </c>
      <c r="E172" s="86" t="s">
        <v>316</v>
      </c>
      <c r="F172" s="73" t="s">
        <v>566</v>
      </c>
      <c r="G172" s="86" t="s">
        <v>494</v>
      </c>
      <c r="H172" s="86" t="s">
        <v>134</v>
      </c>
      <c r="I172" s="83">
        <v>5361.0993170000011</v>
      </c>
      <c r="J172" s="85">
        <v>5.0999999999999996</v>
      </c>
      <c r="K172" s="73"/>
      <c r="L172" s="83">
        <v>0.27341607699999998</v>
      </c>
      <c r="M172" s="84">
        <v>2.181093349513511E-4</v>
      </c>
      <c r="N172" s="84">
        <f t="shared" si="2"/>
        <v>1.4452137922978871E-6</v>
      </c>
      <c r="O172" s="84">
        <f>L172/'סכום נכסי הקרן'!$C$42</f>
        <v>1.1246270662502419E-7</v>
      </c>
    </row>
    <row r="173" spans="2:15">
      <c r="B173" s="76" t="s">
        <v>1385</v>
      </c>
      <c r="C173" s="73" t="s">
        <v>1386</v>
      </c>
      <c r="D173" s="86" t="s">
        <v>121</v>
      </c>
      <c r="E173" s="86" t="s">
        <v>316</v>
      </c>
      <c r="F173" s="73" t="s">
        <v>1387</v>
      </c>
      <c r="G173" s="86" t="s">
        <v>574</v>
      </c>
      <c r="H173" s="86" t="s">
        <v>134</v>
      </c>
      <c r="I173" s="83">
        <v>4268.5025880000003</v>
      </c>
      <c r="J173" s="85">
        <v>7922</v>
      </c>
      <c r="K173" s="73"/>
      <c r="L173" s="83">
        <v>338.15077499300003</v>
      </c>
      <c r="M173" s="84">
        <v>3.3937515796021701E-4</v>
      </c>
      <c r="N173" s="84">
        <f t="shared" si="2"/>
        <v>1.7873863499844713E-3</v>
      </c>
      <c r="O173" s="84">
        <f>L173/'סכום נכסי הקרן'!$C$42</f>
        <v>1.3908966809973773E-4</v>
      </c>
    </row>
    <row r="174" spans="2:15">
      <c r="B174" s="76" t="s">
        <v>1388</v>
      </c>
      <c r="C174" s="73" t="s">
        <v>1389</v>
      </c>
      <c r="D174" s="86" t="s">
        <v>121</v>
      </c>
      <c r="E174" s="86" t="s">
        <v>316</v>
      </c>
      <c r="F174" s="73" t="s">
        <v>1390</v>
      </c>
      <c r="G174" s="86" t="s">
        <v>433</v>
      </c>
      <c r="H174" s="86" t="s">
        <v>134</v>
      </c>
      <c r="I174" s="83">
        <v>41411.444242999998</v>
      </c>
      <c r="J174" s="85">
        <v>470.4</v>
      </c>
      <c r="K174" s="73"/>
      <c r="L174" s="83">
        <v>194.79943372999998</v>
      </c>
      <c r="M174" s="84">
        <v>4.8492829884303021E-4</v>
      </c>
      <c r="N174" s="84">
        <f t="shared" si="2"/>
        <v>1.0296645005202611E-3</v>
      </c>
      <c r="O174" s="84">
        <f>L174/'סכום נכסי הקרן'!$C$42</f>
        <v>8.0125762196119258E-5</v>
      </c>
    </row>
    <row r="175" spans="2:15">
      <c r="B175" s="76" t="s">
        <v>1391</v>
      </c>
      <c r="C175" s="73" t="s">
        <v>1392</v>
      </c>
      <c r="D175" s="86" t="s">
        <v>121</v>
      </c>
      <c r="E175" s="86" t="s">
        <v>316</v>
      </c>
      <c r="F175" s="73" t="s">
        <v>688</v>
      </c>
      <c r="G175" s="86" t="s">
        <v>340</v>
      </c>
      <c r="H175" s="86" t="s">
        <v>134</v>
      </c>
      <c r="I175" s="83">
        <v>55517.071799999998</v>
      </c>
      <c r="J175" s="85">
        <v>576</v>
      </c>
      <c r="K175" s="73"/>
      <c r="L175" s="83">
        <v>319.77833356799999</v>
      </c>
      <c r="M175" s="84">
        <v>7.8082841093881283E-4</v>
      </c>
      <c r="N175" s="84">
        <f t="shared" si="2"/>
        <v>1.6902738976483378E-3</v>
      </c>
      <c r="O175" s="84">
        <f>L175/'סכום נכסי הקרן'!$C$42</f>
        <v>1.3153263446573815E-4</v>
      </c>
    </row>
    <row r="176" spans="2:15">
      <c r="B176" s="76" t="s">
        <v>1393</v>
      </c>
      <c r="C176" s="73" t="s">
        <v>1394</v>
      </c>
      <c r="D176" s="86" t="s">
        <v>121</v>
      </c>
      <c r="E176" s="86" t="s">
        <v>316</v>
      </c>
      <c r="F176" s="73" t="s">
        <v>1395</v>
      </c>
      <c r="G176" s="86" t="s">
        <v>159</v>
      </c>
      <c r="H176" s="86" t="s">
        <v>134</v>
      </c>
      <c r="I176" s="83">
        <v>9407.8929779999999</v>
      </c>
      <c r="J176" s="85">
        <v>68.400000000000006</v>
      </c>
      <c r="K176" s="73"/>
      <c r="L176" s="83">
        <v>6.4349987970000004</v>
      </c>
      <c r="M176" s="84">
        <v>2.3961316749441291E-4</v>
      </c>
      <c r="N176" s="84">
        <f t="shared" si="2"/>
        <v>3.4013906998031843E-5</v>
      </c>
      <c r="O176" s="84">
        <f>L176/'סכום נכסי הקרן'!$C$42</f>
        <v>2.6468720851385588E-6</v>
      </c>
    </row>
    <row r="177" spans="2:15">
      <c r="B177" s="76" t="s">
        <v>1396</v>
      </c>
      <c r="C177" s="73" t="s">
        <v>1397</v>
      </c>
      <c r="D177" s="86" t="s">
        <v>121</v>
      </c>
      <c r="E177" s="86" t="s">
        <v>316</v>
      </c>
      <c r="F177" s="73" t="s">
        <v>1398</v>
      </c>
      <c r="G177" s="86" t="s">
        <v>522</v>
      </c>
      <c r="H177" s="86" t="s">
        <v>134</v>
      </c>
      <c r="I177" s="83">
        <v>11474.523477999999</v>
      </c>
      <c r="J177" s="85">
        <v>2540</v>
      </c>
      <c r="K177" s="73"/>
      <c r="L177" s="83">
        <v>291.45289634300002</v>
      </c>
      <c r="M177" s="84">
        <v>3.2150528097506302E-4</v>
      </c>
      <c r="N177" s="84">
        <f t="shared" si="2"/>
        <v>1.5405522243670774E-3</v>
      </c>
      <c r="O177" s="84">
        <f>L177/'סכום נכסי הקרן'!$C$42</f>
        <v>1.1988169070407811E-4</v>
      </c>
    </row>
    <row r="178" spans="2:15">
      <c r="B178" s="76" t="s">
        <v>1399</v>
      </c>
      <c r="C178" s="73" t="s">
        <v>1400</v>
      </c>
      <c r="D178" s="86" t="s">
        <v>121</v>
      </c>
      <c r="E178" s="86" t="s">
        <v>316</v>
      </c>
      <c r="F178" s="73" t="s">
        <v>1401</v>
      </c>
      <c r="G178" s="86" t="s">
        <v>433</v>
      </c>
      <c r="H178" s="86" t="s">
        <v>134</v>
      </c>
      <c r="I178" s="83">
        <v>2500.7689999999998</v>
      </c>
      <c r="J178" s="85">
        <v>5790</v>
      </c>
      <c r="K178" s="73"/>
      <c r="L178" s="83">
        <v>144.79452509999999</v>
      </c>
      <c r="M178" s="84">
        <v>2.9757597753397272E-4</v>
      </c>
      <c r="N178" s="84">
        <f t="shared" si="2"/>
        <v>7.6535018357293825E-4</v>
      </c>
      <c r="O178" s="84">
        <f>L178/'סכום נכסי הקרן'!$C$42</f>
        <v>5.955752264425549E-5</v>
      </c>
    </row>
    <row r="179" spans="2:15">
      <c r="B179" s="76" t="s">
        <v>1402</v>
      </c>
      <c r="C179" s="73" t="s">
        <v>1403</v>
      </c>
      <c r="D179" s="86" t="s">
        <v>121</v>
      </c>
      <c r="E179" s="86" t="s">
        <v>316</v>
      </c>
      <c r="F179" s="73" t="s">
        <v>1404</v>
      </c>
      <c r="G179" s="86" t="s">
        <v>433</v>
      </c>
      <c r="H179" s="86" t="s">
        <v>134</v>
      </c>
      <c r="I179" s="83">
        <v>9805.9753899999996</v>
      </c>
      <c r="J179" s="85">
        <v>1013</v>
      </c>
      <c r="K179" s="83">
        <v>1.6172701190000001</v>
      </c>
      <c r="L179" s="83">
        <v>100.95180082499999</v>
      </c>
      <c r="M179" s="84">
        <v>5.8809834869053923E-4</v>
      </c>
      <c r="N179" s="84">
        <f t="shared" si="2"/>
        <v>5.3360773993403187E-4</v>
      </c>
      <c r="O179" s="84">
        <f>L179/'סכום נכסי הקרן'!$C$42</f>
        <v>4.1523939938066814E-5</v>
      </c>
    </row>
    <row r="180" spans="2:15">
      <c r="B180" s="76" t="s">
        <v>1405</v>
      </c>
      <c r="C180" s="73" t="s">
        <v>1406</v>
      </c>
      <c r="D180" s="86" t="s">
        <v>121</v>
      </c>
      <c r="E180" s="86" t="s">
        <v>316</v>
      </c>
      <c r="F180" s="73" t="s">
        <v>1407</v>
      </c>
      <c r="G180" s="86" t="s">
        <v>128</v>
      </c>
      <c r="H180" s="86" t="s">
        <v>134</v>
      </c>
      <c r="I180" s="83">
        <v>7954.9461890000002</v>
      </c>
      <c r="J180" s="85">
        <v>819.8</v>
      </c>
      <c r="K180" s="73"/>
      <c r="L180" s="83">
        <v>65.214648857000014</v>
      </c>
      <c r="M180" s="84">
        <v>3.9772742307884605E-4</v>
      </c>
      <c r="N180" s="84">
        <f t="shared" si="2"/>
        <v>3.4470946632739549E-4</v>
      </c>
      <c r="O180" s="84">
        <f>L180/'סכום נכסי הקרן'!$C$42</f>
        <v>2.6824376980797523E-5</v>
      </c>
    </row>
    <row r="181" spans="2:15">
      <c r="B181" s="76" t="s">
        <v>1408</v>
      </c>
      <c r="C181" s="73" t="s">
        <v>1409</v>
      </c>
      <c r="D181" s="86" t="s">
        <v>121</v>
      </c>
      <c r="E181" s="86" t="s">
        <v>316</v>
      </c>
      <c r="F181" s="73" t="s">
        <v>697</v>
      </c>
      <c r="G181" s="86" t="s">
        <v>128</v>
      </c>
      <c r="H181" s="86" t="s">
        <v>134</v>
      </c>
      <c r="I181" s="83">
        <v>33212.918151999998</v>
      </c>
      <c r="J181" s="85">
        <v>1003</v>
      </c>
      <c r="K181" s="73"/>
      <c r="L181" s="83">
        <v>333.12556906499998</v>
      </c>
      <c r="M181" s="84">
        <v>3.7530597181490745E-4</v>
      </c>
      <c r="N181" s="84">
        <f t="shared" si="2"/>
        <v>1.7608242802043435E-3</v>
      </c>
      <c r="O181" s="84">
        <f>L181/'סכום נכסי הקרן'!$C$42</f>
        <v>1.3702267823501591E-4</v>
      </c>
    </row>
    <row r="182" spans="2:15">
      <c r="B182" s="72"/>
      <c r="C182" s="73"/>
      <c r="D182" s="73"/>
      <c r="E182" s="73"/>
      <c r="F182" s="73"/>
      <c r="G182" s="73"/>
      <c r="H182" s="73"/>
      <c r="I182" s="83"/>
      <c r="J182" s="85"/>
      <c r="K182" s="73"/>
      <c r="L182" s="73"/>
      <c r="M182" s="73"/>
      <c r="N182" s="84"/>
      <c r="O182" s="73"/>
    </row>
    <row r="183" spans="2:15">
      <c r="B183" s="70" t="s">
        <v>199</v>
      </c>
      <c r="C183" s="71"/>
      <c r="D183" s="71"/>
      <c r="E183" s="71"/>
      <c r="F183" s="71"/>
      <c r="G183" s="71"/>
      <c r="H183" s="71"/>
      <c r="I183" s="80"/>
      <c r="J183" s="82"/>
      <c r="K183" s="80">
        <v>6.5617645860000007</v>
      </c>
      <c r="L183" s="80">
        <f>L184+L211</f>
        <v>44251.140736557005</v>
      </c>
      <c r="M183" s="71"/>
      <c r="N183" s="81">
        <f t="shared" ref="N183:N199" si="3">IFERROR(L183/$L$11,0)</f>
        <v>0.23390123806577429</v>
      </c>
      <c r="O183" s="81">
        <f>L183/'סכום נכסי הקרן'!$C$42</f>
        <v>1.8201574366375199E-2</v>
      </c>
    </row>
    <row r="184" spans="2:15">
      <c r="B184" s="89" t="s">
        <v>66</v>
      </c>
      <c r="C184" s="71"/>
      <c r="D184" s="71"/>
      <c r="E184" s="71"/>
      <c r="F184" s="71"/>
      <c r="G184" s="71"/>
      <c r="H184" s="71"/>
      <c r="I184" s="80"/>
      <c r="J184" s="82"/>
      <c r="K184" s="71"/>
      <c r="L184" s="80">
        <f>SUM(L185:L209)</f>
        <v>18495.664548932</v>
      </c>
      <c r="M184" s="71"/>
      <c r="N184" s="81">
        <f t="shared" si="3"/>
        <v>9.7763781110178125E-2</v>
      </c>
      <c r="O184" s="81">
        <f>L184/'סכום נכסי הקרן'!$C$42</f>
        <v>7.6077183127801233E-3</v>
      </c>
    </row>
    <row r="185" spans="2:15">
      <c r="B185" s="76" t="s">
        <v>1410</v>
      </c>
      <c r="C185" s="73" t="s">
        <v>1411</v>
      </c>
      <c r="D185" s="86" t="s">
        <v>1412</v>
      </c>
      <c r="E185" s="86" t="s">
        <v>701</v>
      </c>
      <c r="F185" s="73" t="s">
        <v>1413</v>
      </c>
      <c r="G185" s="86" t="s">
        <v>772</v>
      </c>
      <c r="H185" s="86" t="s">
        <v>133</v>
      </c>
      <c r="I185" s="83">
        <v>7002.1531999999997</v>
      </c>
      <c r="J185" s="85">
        <v>319</v>
      </c>
      <c r="K185" s="73"/>
      <c r="L185" s="83">
        <v>80.747780379000005</v>
      </c>
      <c r="M185" s="84">
        <v>1.0797790112978158E-4</v>
      </c>
      <c r="N185" s="84">
        <f t="shared" si="3"/>
        <v>4.2681398687894836E-4</v>
      </c>
      <c r="O185" s="84">
        <f>L185/'סכום נכסי הקרן'!$C$42</f>
        <v>3.3213533143427276E-5</v>
      </c>
    </row>
    <row r="186" spans="2:15">
      <c r="B186" s="76" t="s">
        <v>1414</v>
      </c>
      <c r="C186" s="73" t="s">
        <v>1415</v>
      </c>
      <c r="D186" s="86" t="s">
        <v>1412</v>
      </c>
      <c r="E186" s="86" t="s">
        <v>701</v>
      </c>
      <c r="F186" s="73" t="s">
        <v>1170</v>
      </c>
      <c r="G186" s="86" t="s">
        <v>1002</v>
      </c>
      <c r="H186" s="86" t="s">
        <v>133</v>
      </c>
      <c r="I186" s="83">
        <v>7662.2211740000002</v>
      </c>
      <c r="J186" s="85">
        <v>2835</v>
      </c>
      <c r="K186" s="73"/>
      <c r="L186" s="83">
        <v>785.26465262999989</v>
      </c>
      <c r="M186" s="84">
        <v>1.7252226105624797E-4</v>
      </c>
      <c r="N186" s="84">
        <f t="shared" si="3"/>
        <v>4.1507263180609721E-3</v>
      </c>
      <c r="O186" s="84">
        <f>L186/'סכום נכסי הקרן'!$C$42</f>
        <v>3.2299852013358097E-4</v>
      </c>
    </row>
    <row r="187" spans="2:15">
      <c r="B187" s="76" t="s">
        <v>1416</v>
      </c>
      <c r="C187" s="73" t="s">
        <v>1417</v>
      </c>
      <c r="D187" s="86" t="s">
        <v>1412</v>
      </c>
      <c r="E187" s="86" t="s">
        <v>701</v>
      </c>
      <c r="F187" s="73" t="s">
        <v>1418</v>
      </c>
      <c r="G187" s="86" t="s">
        <v>813</v>
      </c>
      <c r="H187" s="86" t="s">
        <v>133</v>
      </c>
      <c r="I187" s="83">
        <v>1045.4664869999999</v>
      </c>
      <c r="J187" s="85">
        <v>13000</v>
      </c>
      <c r="K187" s="73"/>
      <c r="L187" s="83">
        <v>491.31697537899998</v>
      </c>
      <c r="M187" s="84">
        <v>8.6572978893162384E-6</v>
      </c>
      <c r="N187" s="84">
        <f t="shared" si="3"/>
        <v>2.596987262046819E-3</v>
      </c>
      <c r="O187" s="84">
        <f>L187/'סכום נכסי הקרן'!$C$42</f>
        <v>2.0209066514381566E-4</v>
      </c>
    </row>
    <row r="188" spans="2:15">
      <c r="B188" s="76" t="s">
        <v>1419</v>
      </c>
      <c r="C188" s="73" t="s">
        <v>1420</v>
      </c>
      <c r="D188" s="86" t="s">
        <v>1412</v>
      </c>
      <c r="E188" s="86" t="s">
        <v>701</v>
      </c>
      <c r="F188" s="73" t="s">
        <v>1421</v>
      </c>
      <c r="G188" s="86" t="s">
        <v>813</v>
      </c>
      <c r="H188" s="86" t="s">
        <v>133</v>
      </c>
      <c r="I188" s="83">
        <v>756.23254599999996</v>
      </c>
      <c r="J188" s="85">
        <v>14798</v>
      </c>
      <c r="K188" s="73"/>
      <c r="L188" s="83">
        <v>404.54486093399998</v>
      </c>
      <c r="M188" s="84">
        <v>1.857320059477857E-5</v>
      </c>
      <c r="N188" s="84">
        <f t="shared" si="3"/>
        <v>2.1383300464260834E-3</v>
      </c>
      <c r="O188" s="84">
        <f>L188/'סכום נכסי הקרן'!$C$42</f>
        <v>1.6639917634353907E-4</v>
      </c>
    </row>
    <row r="189" spans="2:15">
      <c r="B189" s="76" t="s">
        <v>1422</v>
      </c>
      <c r="C189" s="73" t="s">
        <v>1423</v>
      </c>
      <c r="D189" s="86" t="s">
        <v>1412</v>
      </c>
      <c r="E189" s="86" t="s">
        <v>701</v>
      </c>
      <c r="F189" s="73" t="s">
        <v>690</v>
      </c>
      <c r="G189" s="86" t="s">
        <v>577</v>
      </c>
      <c r="H189" s="86" t="s">
        <v>133</v>
      </c>
      <c r="I189" s="83">
        <v>35.010765999999997</v>
      </c>
      <c r="J189" s="85">
        <v>17021</v>
      </c>
      <c r="K189" s="73"/>
      <c r="L189" s="83">
        <v>21.542444668000002</v>
      </c>
      <c r="M189" s="84">
        <v>7.8951189433066638E-7</v>
      </c>
      <c r="N189" s="84">
        <f t="shared" si="3"/>
        <v>1.1386835220376483E-4</v>
      </c>
      <c r="O189" s="84">
        <f>L189/'סכום נכסי הקרן'!$C$42</f>
        <v>8.8609333484186498E-6</v>
      </c>
    </row>
    <row r="190" spans="2:15">
      <c r="B190" s="76" t="s">
        <v>1426</v>
      </c>
      <c r="C190" s="73" t="s">
        <v>1427</v>
      </c>
      <c r="D190" s="86" t="s">
        <v>1428</v>
      </c>
      <c r="E190" s="86" t="s">
        <v>701</v>
      </c>
      <c r="F190" s="73" t="s">
        <v>1429</v>
      </c>
      <c r="G190" s="86" t="s">
        <v>791</v>
      </c>
      <c r="H190" s="86" t="s">
        <v>133</v>
      </c>
      <c r="I190" s="83">
        <v>999.07222000000013</v>
      </c>
      <c r="J190" s="85">
        <v>3492</v>
      </c>
      <c r="K190" s="73"/>
      <c r="L190" s="83">
        <v>126.118680977</v>
      </c>
      <c r="M190" s="84">
        <v>2.6460253996368243E-5</v>
      </c>
      <c r="N190" s="84">
        <f t="shared" si="3"/>
        <v>6.6663401514014688E-4</v>
      </c>
      <c r="O190" s="84">
        <f>L190/'סכום נכסי הקרן'!$C$42</f>
        <v>5.1875692074432668E-5</v>
      </c>
    </row>
    <row r="191" spans="2:15">
      <c r="B191" s="76" t="s">
        <v>1430</v>
      </c>
      <c r="C191" s="73" t="s">
        <v>1431</v>
      </c>
      <c r="D191" s="86" t="s">
        <v>1428</v>
      </c>
      <c r="E191" s="86" t="s">
        <v>701</v>
      </c>
      <c r="F191" s="73" t="s">
        <v>1432</v>
      </c>
      <c r="G191" s="86" t="s">
        <v>1433</v>
      </c>
      <c r="H191" s="86" t="s">
        <v>133</v>
      </c>
      <c r="I191" s="83">
        <v>4101.26116</v>
      </c>
      <c r="J191" s="85">
        <v>3223</v>
      </c>
      <c r="K191" s="73"/>
      <c r="L191" s="83">
        <v>477.84388458000006</v>
      </c>
      <c r="M191" s="84">
        <v>2.6211246509863392E-5</v>
      </c>
      <c r="N191" s="84">
        <f t="shared" si="3"/>
        <v>2.5257716376356895E-3</v>
      </c>
      <c r="O191" s="84">
        <f>L191/'סכום נכסי הקרן'!$C$42</f>
        <v>1.9654885401666587E-4</v>
      </c>
    </row>
    <row r="192" spans="2:15">
      <c r="B192" s="76" t="s">
        <v>1434</v>
      </c>
      <c r="C192" s="73" t="s">
        <v>1435</v>
      </c>
      <c r="D192" s="86" t="s">
        <v>1412</v>
      </c>
      <c r="E192" s="86" t="s">
        <v>701</v>
      </c>
      <c r="F192" s="73" t="s">
        <v>1436</v>
      </c>
      <c r="G192" s="86" t="s">
        <v>1437</v>
      </c>
      <c r="H192" s="86" t="s">
        <v>133</v>
      </c>
      <c r="I192" s="83">
        <v>4922.3436469999997</v>
      </c>
      <c r="J192" s="85">
        <v>3196</v>
      </c>
      <c r="K192" s="73"/>
      <c r="L192" s="83">
        <v>568.70494224700008</v>
      </c>
      <c r="M192" s="84">
        <v>5.9247468220201276E-5</v>
      </c>
      <c r="N192" s="84">
        <f t="shared" si="3"/>
        <v>3.0060420561272916E-3</v>
      </c>
      <c r="O192" s="84">
        <f>L192/'סכום נכסי הקרן'!$C$42</f>
        <v>2.3392222497627929E-4</v>
      </c>
    </row>
    <row r="193" spans="2:15">
      <c r="B193" s="76" t="s">
        <v>1438</v>
      </c>
      <c r="C193" s="73" t="s">
        <v>1439</v>
      </c>
      <c r="D193" s="86" t="s">
        <v>1428</v>
      </c>
      <c r="E193" s="86" t="s">
        <v>701</v>
      </c>
      <c r="F193" s="73" t="s">
        <v>1440</v>
      </c>
      <c r="G193" s="86" t="s">
        <v>847</v>
      </c>
      <c r="H193" s="86" t="s">
        <v>133</v>
      </c>
      <c r="I193" s="83">
        <v>6343.4906579999997</v>
      </c>
      <c r="J193" s="85">
        <v>141</v>
      </c>
      <c r="K193" s="73"/>
      <c r="L193" s="83">
        <v>32.333723395</v>
      </c>
      <c r="M193" s="84">
        <v>4.6547072114042792E-5</v>
      </c>
      <c r="N193" s="84">
        <f t="shared" si="3"/>
        <v>1.7090854173435773E-4</v>
      </c>
      <c r="O193" s="84">
        <f>L193/'סכום נכסי הקרן'!$C$42</f>
        <v>1.329964970665045E-5</v>
      </c>
    </row>
    <row r="194" spans="2:15">
      <c r="B194" s="76" t="s">
        <v>1441</v>
      </c>
      <c r="C194" s="73" t="s">
        <v>1442</v>
      </c>
      <c r="D194" s="86" t="s">
        <v>1428</v>
      </c>
      <c r="E194" s="86" t="s">
        <v>701</v>
      </c>
      <c r="F194" s="73" t="s">
        <v>1443</v>
      </c>
      <c r="G194" s="86" t="s">
        <v>772</v>
      </c>
      <c r="H194" s="86" t="s">
        <v>133</v>
      </c>
      <c r="I194" s="83">
        <v>10328.17597</v>
      </c>
      <c r="J194" s="85">
        <v>350</v>
      </c>
      <c r="K194" s="73"/>
      <c r="L194" s="83">
        <v>130.67724645999999</v>
      </c>
      <c r="M194" s="84">
        <v>7.6048958480943513E-5</v>
      </c>
      <c r="N194" s="84">
        <f t="shared" si="3"/>
        <v>6.9072953205857846E-4</v>
      </c>
      <c r="O194" s="84">
        <f>L194/'סכום נכסי הקרן'!$C$42</f>
        <v>5.3750741333315826E-5</v>
      </c>
    </row>
    <row r="195" spans="2:15">
      <c r="B195" s="76" t="s">
        <v>1444</v>
      </c>
      <c r="C195" s="73" t="s">
        <v>1445</v>
      </c>
      <c r="D195" s="86" t="s">
        <v>1412</v>
      </c>
      <c r="E195" s="86" t="s">
        <v>701</v>
      </c>
      <c r="F195" s="73" t="s">
        <v>1446</v>
      </c>
      <c r="G195" s="86" t="s">
        <v>813</v>
      </c>
      <c r="H195" s="86" t="s">
        <v>133</v>
      </c>
      <c r="I195" s="83">
        <v>750.23069999999996</v>
      </c>
      <c r="J195" s="85">
        <v>1970</v>
      </c>
      <c r="K195" s="73"/>
      <c r="L195" s="83">
        <v>53.428054416000002</v>
      </c>
      <c r="M195" s="84">
        <v>7.376071510712086E-6</v>
      </c>
      <c r="N195" s="84">
        <f t="shared" si="3"/>
        <v>2.8240826942171817E-4</v>
      </c>
      <c r="O195" s="84">
        <f>L195/'סכום נכסי הקרן'!$C$42</f>
        <v>2.1976262973491633E-5</v>
      </c>
    </row>
    <row r="196" spans="2:15">
      <c r="B196" s="76" t="s">
        <v>1447</v>
      </c>
      <c r="C196" s="73" t="s">
        <v>1448</v>
      </c>
      <c r="D196" s="86" t="s">
        <v>1412</v>
      </c>
      <c r="E196" s="86" t="s">
        <v>701</v>
      </c>
      <c r="F196" s="73" t="s">
        <v>1449</v>
      </c>
      <c r="G196" s="86" t="s">
        <v>767</v>
      </c>
      <c r="H196" s="86" t="s">
        <v>133</v>
      </c>
      <c r="I196" s="83">
        <v>2369.1385230000001</v>
      </c>
      <c r="J196" s="85">
        <v>1936</v>
      </c>
      <c r="K196" s="73"/>
      <c r="L196" s="83">
        <v>165.807476296</v>
      </c>
      <c r="M196" s="84">
        <v>4.7587717434429204E-5</v>
      </c>
      <c r="N196" s="84">
        <f t="shared" si="3"/>
        <v>8.7641975643255323E-4</v>
      </c>
      <c r="O196" s="84">
        <f>L196/'סכום נכסי הקרן'!$C$42</f>
        <v>6.8200662402572264E-5</v>
      </c>
    </row>
    <row r="197" spans="2:15">
      <c r="B197" s="76" t="s">
        <v>1452</v>
      </c>
      <c r="C197" s="73" t="s">
        <v>1453</v>
      </c>
      <c r="D197" s="86" t="s">
        <v>1412</v>
      </c>
      <c r="E197" s="86" t="s">
        <v>701</v>
      </c>
      <c r="F197" s="73" t="s">
        <v>1454</v>
      </c>
      <c r="G197" s="86" t="s">
        <v>813</v>
      </c>
      <c r="H197" s="86" t="s">
        <v>133</v>
      </c>
      <c r="I197" s="83">
        <v>752.46638700000005</v>
      </c>
      <c r="J197" s="85">
        <v>14275</v>
      </c>
      <c r="K197" s="73"/>
      <c r="L197" s="83">
        <v>388.30369513699998</v>
      </c>
      <c r="M197" s="84">
        <v>1.5762463187505568E-5</v>
      </c>
      <c r="N197" s="84">
        <f t="shared" si="3"/>
        <v>2.0524830213704895E-3</v>
      </c>
      <c r="O197" s="84">
        <f>L197/'סכום נכסי הקרן'!$C$42</f>
        <v>1.5971878840030781E-4</v>
      </c>
    </row>
    <row r="198" spans="2:15">
      <c r="B198" s="76" t="s">
        <v>1455</v>
      </c>
      <c r="C198" s="73" t="s">
        <v>1456</v>
      </c>
      <c r="D198" s="86" t="s">
        <v>1412</v>
      </c>
      <c r="E198" s="86" t="s">
        <v>701</v>
      </c>
      <c r="F198" s="73" t="s">
        <v>1021</v>
      </c>
      <c r="G198" s="86" t="s">
        <v>159</v>
      </c>
      <c r="H198" s="86" t="s">
        <v>133</v>
      </c>
      <c r="I198" s="83">
        <v>6005.6967839999998</v>
      </c>
      <c r="J198" s="85">
        <v>22889</v>
      </c>
      <c r="K198" s="73"/>
      <c r="L198" s="83">
        <v>4969.3378320739994</v>
      </c>
      <c r="M198" s="84">
        <v>9.4377270894876051E-5</v>
      </c>
      <c r="N198" s="84">
        <f t="shared" si="3"/>
        <v>2.6266764018785284E-2</v>
      </c>
      <c r="O198" s="84">
        <f>L198/'סכום נכסי הקרן'!$C$42</f>
        <v>2.0440099531132253E-3</v>
      </c>
    </row>
    <row r="199" spans="2:15">
      <c r="B199" s="76" t="s">
        <v>1457</v>
      </c>
      <c r="C199" s="73" t="s">
        <v>1458</v>
      </c>
      <c r="D199" s="86" t="s">
        <v>1412</v>
      </c>
      <c r="E199" s="86" t="s">
        <v>701</v>
      </c>
      <c r="F199" s="73" t="s">
        <v>1015</v>
      </c>
      <c r="G199" s="86" t="s">
        <v>1002</v>
      </c>
      <c r="H199" s="86" t="s">
        <v>133</v>
      </c>
      <c r="I199" s="83">
        <v>5260.0424919999996</v>
      </c>
      <c r="J199" s="85">
        <v>10447</v>
      </c>
      <c r="K199" s="73"/>
      <c r="L199" s="83">
        <v>1986.5026503150002</v>
      </c>
      <c r="M199" s="84">
        <v>1.8341429621295078E-4</v>
      </c>
      <c r="N199" s="84">
        <f t="shared" si="3"/>
        <v>1.0500190991590979E-2</v>
      </c>
      <c r="O199" s="84">
        <f>L199/'סכום נכסי הקרן'!$C$42</f>
        <v>8.170970311018285E-4</v>
      </c>
    </row>
    <row r="200" spans="2:15">
      <c r="B200" s="76" t="s">
        <v>1461</v>
      </c>
      <c r="C200" s="73" t="s">
        <v>1462</v>
      </c>
      <c r="D200" s="86" t="s">
        <v>1412</v>
      </c>
      <c r="E200" s="86" t="s">
        <v>701</v>
      </c>
      <c r="F200" s="73" t="s">
        <v>1165</v>
      </c>
      <c r="G200" s="86" t="s">
        <v>159</v>
      </c>
      <c r="H200" s="86" t="s">
        <v>133</v>
      </c>
      <c r="I200" s="83">
        <v>9598.1464820000001</v>
      </c>
      <c r="J200" s="85">
        <v>3958</v>
      </c>
      <c r="K200" s="73"/>
      <c r="L200" s="83">
        <v>1373.3191154589997</v>
      </c>
      <c r="M200" s="84">
        <v>2.1490167160409044E-4</v>
      </c>
      <c r="N200" s="84">
        <f t="shared" ref="N200:N211" si="4">IFERROR(L200/$L$11,0)</f>
        <v>7.2590454397006106E-3</v>
      </c>
      <c r="O200" s="84">
        <f>L200/'סכום נכסי הקרן'!$C$42</f>
        <v>5.6487967525188079E-4</v>
      </c>
    </row>
    <row r="201" spans="2:15">
      <c r="B201" s="76" t="s">
        <v>1463</v>
      </c>
      <c r="C201" s="73" t="s">
        <v>1464</v>
      </c>
      <c r="D201" s="86" t="s">
        <v>1428</v>
      </c>
      <c r="E201" s="86" t="s">
        <v>701</v>
      </c>
      <c r="F201" s="73" t="s">
        <v>1465</v>
      </c>
      <c r="G201" s="86" t="s">
        <v>813</v>
      </c>
      <c r="H201" s="86" t="s">
        <v>133</v>
      </c>
      <c r="I201" s="83">
        <v>3693.8808880000001</v>
      </c>
      <c r="J201" s="85">
        <v>564</v>
      </c>
      <c r="K201" s="73"/>
      <c r="L201" s="83">
        <v>75.313059873</v>
      </c>
      <c r="M201" s="84">
        <v>3.5601504579277944E-5</v>
      </c>
      <c r="N201" s="84">
        <f t="shared" si="4"/>
        <v>3.9808731828383363E-4</v>
      </c>
      <c r="O201" s="84">
        <f>L201/'סכום נכסי הקרן'!$C$42</f>
        <v>3.0978099936420644E-5</v>
      </c>
    </row>
    <row r="202" spans="2:15">
      <c r="B202" s="76" t="s">
        <v>1468</v>
      </c>
      <c r="C202" s="73" t="s">
        <v>1469</v>
      </c>
      <c r="D202" s="86" t="s">
        <v>1428</v>
      </c>
      <c r="E202" s="86" t="s">
        <v>701</v>
      </c>
      <c r="F202" s="73" t="s">
        <v>1470</v>
      </c>
      <c r="G202" s="86" t="s">
        <v>813</v>
      </c>
      <c r="H202" s="86" t="s">
        <v>133</v>
      </c>
      <c r="I202" s="83">
        <v>7937.1907289999999</v>
      </c>
      <c r="J202" s="85">
        <v>676</v>
      </c>
      <c r="K202" s="73"/>
      <c r="L202" s="83">
        <v>193.964304723</v>
      </c>
      <c r="M202" s="84">
        <v>1.0334362872152629E-4</v>
      </c>
      <c r="N202" s="84">
        <f t="shared" si="4"/>
        <v>1.0252502028223814E-3</v>
      </c>
      <c r="O202" s="84">
        <f>L202/'סכום נכסי הקרן'!$C$42</f>
        <v>7.9782253249831929E-5</v>
      </c>
    </row>
    <row r="203" spans="2:15">
      <c r="B203" s="76" t="s">
        <v>1471</v>
      </c>
      <c r="C203" s="73" t="s">
        <v>1472</v>
      </c>
      <c r="D203" s="86" t="s">
        <v>1412</v>
      </c>
      <c r="E203" s="86" t="s">
        <v>701</v>
      </c>
      <c r="F203" s="73" t="s">
        <v>1473</v>
      </c>
      <c r="G203" s="86" t="s">
        <v>855</v>
      </c>
      <c r="H203" s="86" t="s">
        <v>133</v>
      </c>
      <c r="I203" s="83">
        <v>6155.0727179999994</v>
      </c>
      <c r="J203" s="85">
        <v>388</v>
      </c>
      <c r="K203" s="73"/>
      <c r="L203" s="83">
        <v>86.332280944000004</v>
      </c>
      <c r="M203" s="84">
        <v>2.3953932706706374E-4</v>
      </c>
      <c r="N203" s="84">
        <f t="shared" si="4"/>
        <v>4.5633235803030294E-4</v>
      </c>
      <c r="O203" s="84">
        <f>L203/'סכום נכסי הקרן'!$C$42</f>
        <v>3.551057454486936E-5</v>
      </c>
    </row>
    <row r="204" spans="2:15">
      <c r="B204" s="76" t="s">
        <v>1474</v>
      </c>
      <c r="C204" s="73" t="s">
        <v>1475</v>
      </c>
      <c r="D204" s="86" t="s">
        <v>1412</v>
      </c>
      <c r="E204" s="86" t="s">
        <v>701</v>
      </c>
      <c r="F204" s="73" t="s">
        <v>728</v>
      </c>
      <c r="G204" s="86" t="s">
        <v>729</v>
      </c>
      <c r="H204" s="86" t="s">
        <v>133</v>
      </c>
      <c r="I204" s="83">
        <v>1294.688124</v>
      </c>
      <c r="J204" s="85">
        <v>30395</v>
      </c>
      <c r="K204" s="73"/>
      <c r="L204" s="83">
        <v>1422.5764454550001</v>
      </c>
      <c r="M204" s="84">
        <v>2.305906216097685E-5</v>
      </c>
      <c r="N204" s="84">
        <f t="shared" si="4"/>
        <v>7.5194082298593919E-3</v>
      </c>
      <c r="O204" s="84">
        <f>L204/'סכום נכסי הקרן'!$C$42</f>
        <v>5.8514041746299879E-4</v>
      </c>
    </row>
    <row r="205" spans="2:15">
      <c r="B205" s="76" t="s">
        <v>1476</v>
      </c>
      <c r="C205" s="73" t="s">
        <v>1477</v>
      </c>
      <c r="D205" s="86" t="s">
        <v>1412</v>
      </c>
      <c r="E205" s="86" t="s">
        <v>701</v>
      </c>
      <c r="F205" s="73" t="s">
        <v>1478</v>
      </c>
      <c r="G205" s="86" t="s">
        <v>813</v>
      </c>
      <c r="H205" s="86" t="s">
        <v>137</v>
      </c>
      <c r="I205" s="83">
        <v>66520.455400000006</v>
      </c>
      <c r="J205" s="85">
        <v>13.5</v>
      </c>
      <c r="K205" s="73"/>
      <c r="L205" s="83">
        <v>21.695413707</v>
      </c>
      <c r="M205" s="84">
        <v>1.239160290901207E-4</v>
      </c>
      <c r="N205" s="84">
        <f t="shared" si="4"/>
        <v>1.1467691096659629E-4</v>
      </c>
      <c r="O205" s="84">
        <f>L205/'סכום נכסי הקרן'!$C$42</f>
        <v>8.9238532481719062E-6</v>
      </c>
    </row>
    <row r="206" spans="2:15">
      <c r="B206" s="76" t="s">
        <v>1479</v>
      </c>
      <c r="C206" s="73" t="s">
        <v>1480</v>
      </c>
      <c r="D206" s="86" t="s">
        <v>1412</v>
      </c>
      <c r="E206" s="86" t="s">
        <v>701</v>
      </c>
      <c r="F206" s="73" t="s">
        <v>719</v>
      </c>
      <c r="G206" s="86" t="s">
        <v>720</v>
      </c>
      <c r="H206" s="86" t="s">
        <v>133</v>
      </c>
      <c r="I206" s="83">
        <v>116699.88584599999</v>
      </c>
      <c r="J206" s="85">
        <v>885</v>
      </c>
      <c r="K206" s="73"/>
      <c r="L206" s="83">
        <v>3733.5502729119999</v>
      </c>
      <c r="M206" s="84">
        <v>1.0507399386404551E-4</v>
      </c>
      <c r="N206" s="84">
        <f t="shared" si="4"/>
        <v>1.9734678398775955E-2</v>
      </c>
      <c r="O206" s="84">
        <f>L206/'סכום נכסי הקרן'!$C$42</f>
        <v>1.5357003641460385E-3</v>
      </c>
    </row>
    <row r="207" spans="2:15">
      <c r="B207" s="76" t="s">
        <v>1481</v>
      </c>
      <c r="C207" s="73" t="s">
        <v>1482</v>
      </c>
      <c r="D207" s="86" t="s">
        <v>1412</v>
      </c>
      <c r="E207" s="86" t="s">
        <v>701</v>
      </c>
      <c r="F207" s="73" t="s">
        <v>1001</v>
      </c>
      <c r="G207" s="86" t="s">
        <v>1002</v>
      </c>
      <c r="H207" s="86" t="s">
        <v>133</v>
      </c>
      <c r="I207" s="83">
        <v>2804.8925199999999</v>
      </c>
      <c r="J207" s="85">
        <v>4247</v>
      </c>
      <c r="K207" s="73"/>
      <c r="L207" s="83">
        <v>430.63248391900004</v>
      </c>
      <c r="M207" s="84">
        <v>2.5486314969059788E-5</v>
      </c>
      <c r="N207" s="84">
        <f t="shared" si="4"/>
        <v>2.2762231541023719E-3</v>
      </c>
      <c r="O207" s="84">
        <f>L207/'סכום נכסי הקרן'!$C$42</f>
        <v>1.7712965248268102E-4</v>
      </c>
    </row>
    <row r="208" spans="2:15">
      <c r="B208" s="76" t="s">
        <v>1483</v>
      </c>
      <c r="C208" s="73" t="s">
        <v>1484</v>
      </c>
      <c r="D208" s="86" t="s">
        <v>1412</v>
      </c>
      <c r="E208" s="86" t="s">
        <v>701</v>
      </c>
      <c r="F208" s="73" t="s">
        <v>1485</v>
      </c>
      <c r="G208" s="86" t="s">
        <v>855</v>
      </c>
      <c r="H208" s="86" t="s">
        <v>133</v>
      </c>
      <c r="I208" s="83">
        <v>3492.5839879999999</v>
      </c>
      <c r="J208" s="85">
        <v>924</v>
      </c>
      <c r="K208" s="73"/>
      <c r="L208" s="83">
        <v>116.66138595700002</v>
      </c>
      <c r="M208" s="84">
        <v>1.4899771161229735E-4</v>
      </c>
      <c r="N208" s="84">
        <f t="shared" si="4"/>
        <v>6.1664495322871413E-4</v>
      </c>
      <c r="O208" s="84">
        <f>L208/'סכום נכסי הקרן'!$C$42</f>
        <v>4.7985675777766396E-5</v>
      </c>
    </row>
    <row r="209" spans="2:15">
      <c r="B209" s="76" t="s">
        <v>1486</v>
      </c>
      <c r="C209" s="73" t="s">
        <v>1487</v>
      </c>
      <c r="D209" s="86" t="s">
        <v>1412</v>
      </c>
      <c r="E209" s="86" t="s">
        <v>701</v>
      </c>
      <c r="F209" s="73" t="s">
        <v>1488</v>
      </c>
      <c r="G209" s="86" t="s">
        <v>813</v>
      </c>
      <c r="H209" s="86" t="s">
        <v>133</v>
      </c>
      <c r="I209" s="83">
        <v>995.47611400000005</v>
      </c>
      <c r="J209" s="85">
        <v>9980</v>
      </c>
      <c r="K209" s="73"/>
      <c r="L209" s="83">
        <v>359.14488609599999</v>
      </c>
      <c r="M209" s="84">
        <v>1.7533580456776672E-5</v>
      </c>
      <c r="N209" s="84">
        <f t="shared" si="4"/>
        <v>1.8983563384942902E-3</v>
      </c>
      <c r="O209" s="84">
        <f>L209/'סכום נכסי הקרן'!$C$42</f>
        <v>1.4772505846791221E-4</v>
      </c>
    </row>
    <row r="210" spans="2:15">
      <c r="B210" s="72"/>
      <c r="C210" s="73"/>
      <c r="D210" s="73"/>
      <c r="E210" s="73"/>
      <c r="F210" s="73"/>
      <c r="G210" s="73"/>
      <c r="H210" s="73"/>
      <c r="I210" s="83"/>
      <c r="J210" s="85"/>
      <c r="K210" s="73"/>
      <c r="L210" s="73"/>
      <c r="M210" s="73"/>
      <c r="N210" s="84"/>
      <c r="O210" s="73"/>
    </row>
    <row r="211" spans="2:15">
      <c r="B211" s="89" t="s">
        <v>65</v>
      </c>
      <c r="C211" s="71"/>
      <c r="D211" s="71"/>
      <c r="E211" s="71"/>
      <c r="F211" s="71"/>
      <c r="G211" s="71"/>
      <c r="H211" s="71"/>
      <c r="I211" s="80"/>
      <c r="J211" s="82"/>
      <c r="K211" s="80">
        <v>6.5617645860000007</v>
      </c>
      <c r="L211" s="80">
        <f>SUM(L212:L247)</f>
        <v>25755.476187625001</v>
      </c>
      <c r="M211" s="71"/>
      <c r="N211" s="81">
        <f t="shared" si="4"/>
        <v>0.13613745695559615</v>
      </c>
      <c r="O211" s="81">
        <f>L211/'סכום נכסי הקרן'!$C$42</f>
        <v>1.0593856053595077E-2</v>
      </c>
    </row>
    <row r="212" spans="2:15">
      <c r="B212" s="76" t="s">
        <v>1489</v>
      </c>
      <c r="C212" s="73" t="s">
        <v>1490</v>
      </c>
      <c r="D212" s="86" t="s">
        <v>1428</v>
      </c>
      <c r="E212" s="86" t="s">
        <v>701</v>
      </c>
      <c r="F212" s="73"/>
      <c r="G212" s="86" t="s">
        <v>767</v>
      </c>
      <c r="H212" s="86" t="s">
        <v>133</v>
      </c>
      <c r="I212" s="83">
        <v>1332.8644999999999</v>
      </c>
      <c r="J212" s="85">
        <v>13520</v>
      </c>
      <c r="K212" s="73"/>
      <c r="L212" s="83">
        <v>651.43485864600007</v>
      </c>
      <c r="M212" s="84">
        <v>1.7808045744795823E-5</v>
      </c>
      <c r="N212" s="84">
        <f t="shared" ref="N212:N247" si="5">IFERROR(L212/$L$11,0)</f>
        <v>3.4433331530055707E-3</v>
      </c>
      <c r="O212" s="84">
        <f>L212/'סכום נכסי הקרן'!$C$42</f>
        <v>2.6795105904916931E-4</v>
      </c>
    </row>
    <row r="213" spans="2:15">
      <c r="B213" s="76" t="s">
        <v>1491</v>
      </c>
      <c r="C213" s="73" t="s">
        <v>1492</v>
      </c>
      <c r="D213" s="86" t="s">
        <v>1412</v>
      </c>
      <c r="E213" s="86" t="s">
        <v>701</v>
      </c>
      <c r="F213" s="73"/>
      <c r="G213" s="86" t="s">
        <v>847</v>
      </c>
      <c r="H213" s="86" t="s">
        <v>133</v>
      </c>
      <c r="I213" s="83">
        <v>1609.4242870000003</v>
      </c>
      <c r="J213" s="85">
        <v>10400</v>
      </c>
      <c r="K213" s="73"/>
      <c r="L213" s="83">
        <v>605.07915497699992</v>
      </c>
      <c r="M213" s="84">
        <v>2.6967565130697058E-7</v>
      </c>
      <c r="N213" s="84">
        <f t="shared" si="5"/>
        <v>3.1983076847551693E-3</v>
      </c>
      <c r="O213" s="84">
        <f>L213/'סכום נכסי הקרן'!$C$42</f>
        <v>2.4888382657577189E-4</v>
      </c>
    </row>
    <row r="214" spans="2:15">
      <c r="B214" s="76" t="s">
        <v>1493</v>
      </c>
      <c r="C214" s="73" t="s">
        <v>1494</v>
      </c>
      <c r="D214" s="86" t="s">
        <v>1412</v>
      </c>
      <c r="E214" s="86" t="s">
        <v>701</v>
      </c>
      <c r="F214" s="73"/>
      <c r="G214" s="86" t="s">
        <v>1433</v>
      </c>
      <c r="H214" s="86" t="s">
        <v>133</v>
      </c>
      <c r="I214" s="83">
        <v>1786.0384299999998</v>
      </c>
      <c r="J214" s="85">
        <v>10329</v>
      </c>
      <c r="K214" s="73"/>
      <c r="L214" s="83">
        <v>666.89487260600004</v>
      </c>
      <c r="M214" s="84">
        <v>1.7429424766752304E-7</v>
      </c>
      <c r="N214" s="84">
        <f t="shared" si="5"/>
        <v>3.5250511911299703E-3</v>
      </c>
      <c r="O214" s="84">
        <f>L214/'סכום נכסי הקרן'!$C$42</f>
        <v>2.7431014017373042E-4</v>
      </c>
    </row>
    <row r="215" spans="2:15">
      <c r="B215" s="76" t="s">
        <v>1495</v>
      </c>
      <c r="C215" s="73" t="s">
        <v>1496</v>
      </c>
      <c r="D215" s="86" t="s">
        <v>1412</v>
      </c>
      <c r="E215" s="86" t="s">
        <v>701</v>
      </c>
      <c r="F215" s="73"/>
      <c r="G215" s="86" t="s">
        <v>772</v>
      </c>
      <c r="H215" s="86" t="s">
        <v>133</v>
      </c>
      <c r="I215" s="83">
        <v>1833.1311989999999</v>
      </c>
      <c r="J215" s="85">
        <v>16490</v>
      </c>
      <c r="K215" s="73"/>
      <c r="L215" s="83">
        <v>1092.754254729</v>
      </c>
      <c r="M215" s="84">
        <v>1.1586003384160203E-7</v>
      </c>
      <c r="N215" s="84">
        <f t="shared" si="5"/>
        <v>5.7760448392599447E-3</v>
      </c>
      <c r="O215" s="84">
        <f>L215/'סכום נכסי הקרן'!$C$42</f>
        <v>4.4947649937510624E-4</v>
      </c>
    </row>
    <row r="216" spans="2:15">
      <c r="B216" s="76" t="s">
        <v>1497</v>
      </c>
      <c r="C216" s="73" t="s">
        <v>1498</v>
      </c>
      <c r="D216" s="86" t="s">
        <v>29</v>
      </c>
      <c r="E216" s="86" t="s">
        <v>701</v>
      </c>
      <c r="F216" s="73"/>
      <c r="G216" s="86" t="s">
        <v>762</v>
      </c>
      <c r="H216" s="86" t="s">
        <v>135</v>
      </c>
      <c r="I216" s="83">
        <v>38011.688800000004</v>
      </c>
      <c r="J216" s="85">
        <v>132.44999999999999</v>
      </c>
      <c r="K216" s="73"/>
      <c r="L216" s="83">
        <v>197.972435795</v>
      </c>
      <c r="M216" s="84">
        <v>2.4730680202999796E-5</v>
      </c>
      <c r="N216" s="84">
        <f t="shared" si="5"/>
        <v>1.0464362514635229E-3</v>
      </c>
      <c r="O216" s="84">
        <f>L216/'סכום נכסי הקרן'!$C$42</f>
        <v>8.1430895399228935E-5</v>
      </c>
    </row>
    <row r="217" spans="2:15">
      <c r="B217" s="76" t="s">
        <v>1499</v>
      </c>
      <c r="C217" s="73" t="s">
        <v>1500</v>
      </c>
      <c r="D217" s="86" t="s">
        <v>29</v>
      </c>
      <c r="E217" s="86" t="s">
        <v>701</v>
      </c>
      <c r="F217" s="73"/>
      <c r="G217" s="86" t="s">
        <v>729</v>
      </c>
      <c r="H217" s="86" t="s">
        <v>135</v>
      </c>
      <c r="I217" s="83">
        <v>453.17392999999998</v>
      </c>
      <c r="J217" s="85">
        <v>62520</v>
      </c>
      <c r="K217" s="73"/>
      <c r="L217" s="83">
        <v>1114.0879738219999</v>
      </c>
      <c r="M217" s="84">
        <v>1.1241154981710143E-6</v>
      </c>
      <c r="N217" s="84">
        <f t="shared" si="5"/>
        <v>5.8888099166193569E-3</v>
      </c>
      <c r="O217" s="84">
        <f>L217/'סכום נכסי הקרן'!$C$42</f>
        <v>4.5825157879948378E-4</v>
      </c>
    </row>
    <row r="218" spans="2:15">
      <c r="B218" s="76" t="s">
        <v>1501</v>
      </c>
      <c r="C218" s="73" t="s">
        <v>1502</v>
      </c>
      <c r="D218" s="86" t="s">
        <v>1428</v>
      </c>
      <c r="E218" s="86" t="s">
        <v>701</v>
      </c>
      <c r="F218" s="73"/>
      <c r="G218" s="86" t="s">
        <v>767</v>
      </c>
      <c r="H218" s="86" t="s">
        <v>133</v>
      </c>
      <c r="I218" s="83">
        <v>1583.4430259999999</v>
      </c>
      <c r="J218" s="85">
        <v>21243</v>
      </c>
      <c r="K218" s="73"/>
      <c r="L218" s="83">
        <v>1215.9804492780002</v>
      </c>
      <c r="M218" s="84">
        <v>2.6426962956998732E-6</v>
      </c>
      <c r="N218" s="84">
        <f t="shared" si="5"/>
        <v>6.4273898438720828E-3</v>
      </c>
      <c r="O218" s="84">
        <f>L218/'סכום נכסי הקרן'!$C$42</f>
        <v>5.0016244117538438E-4</v>
      </c>
    </row>
    <row r="219" spans="2:15">
      <c r="B219" s="76" t="s">
        <v>1503</v>
      </c>
      <c r="C219" s="73" t="s">
        <v>1504</v>
      </c>
      <c r="D219" s="86" t="s">
        <v>1412</v>
      </c>
      <c r="E219" s="86" t="s">
        <v>701</v>
      </c>
      <c r="F219" s="73"/>
      <c r="G219" s="86" t="s">
        <v>729</v>
      </c>
      <c r="H219" s="86" t="s">
        <v>133</v>
      </c>
      <c r="I219" s="83">
        <v>415.853724</v>
      </c>
      <c r="J219" s="85">
        <v>64154</v>
      </c>
      <c r="K219" s="73"/>
      <c r="L219" s="83">
        <v>964.4342751129999</v>
      </c>
      <c r="M219" s="84">
        <v>9.9743372686084818E-7</v>
      </c>
      <c r="N219" s="84">
        <f t="shared" si="5"/>
        <v>5.0977752714889638E-3</v>
      </c>
      <c r="O219" s="84">
        <f>L219/'סכום נכסי הקרן'!$C$42</f>
        <v>3.9669535943620169E-4</v>
      </c>
    </row>
    <row r="220" spans="2:15">
      <c r="B220" s="76" t="s">
        <v>1505</v>
      </c>
      <c r="C220" s="73" t="s">
        <v>1506</v>
      </c>
      <c r="D220" s="86" t="s">
        <v>1412</v>
      </c>
      <c r="E220" s="86" t="s">
        <v>701</v>
      </c>
      <c r="F220" s="73"/>
      <c r="G220" s="86" t="s">
        <v>786</v>
      </c>
      <c r="H220" s="86" t="s">
        <v>133</v>
      </c>
      <c r="I220" s="83">
        <v>5001.5379999999996</v>
      </c>
      <c r="J220" s="85">
        <v>1015</v>
      </c>
      <c r="K220" s="73"/>
      <c r="L220" s="83">
        <v>183.517682681</v>
      </c>
      <c r="M220" s="84">
        <v>1.4975000487286376E-4</v>
      </c>
      <c r="N220" s="84">
        <f t="shared" si="5"/>
        <v>9.7003178836893458E-4</v>
      </c>
      <c r="O220" s="84">
        <f>L220/'סכום נכסי הקרן'!$C$42</f>
        <v>7.548530259929664E-5</v>
      </c>
    </row>
    <row r="221" spans="2:15">
      <c r="B221" s="76" t="s">
        <v>1507</v>
      </c>
      <c r="C221" s="73" t="s">
        <v>1508</v>
      </c>
      <c r="D221" s="86" t="s">
        <v>1412</v>
      </c>
      <c r="E221" s="86" t="s">
        <v>701</v>
      </c>
      <c r="F221" s="73"/>
      <c r="G221" s="86" t="s">
        <v>813</v>
      </c>
      <c r="H221" s="86" t="s">
        <v>133</v>
      </c>
      <c r="I221" s="83">
        <v>657.20209299999999</v>
      </c>
      <c r="J221" s="85">
        <v>13726</v>
      </c>
      <c r="K221" s="73"/>
      <c r="L221" s="83">
        <v>326.10032691499998</v>
      </c>
      <c r="M221" s="84">
        <v>2.9479242099891052E-6</v>
      </c>
      <c r="N221" s="84">
        <f t="shared" si="5"/>
        <v>1.7236904841203171E-3</v>
      </c>
      <c r="O221" s="84">
        <f>L221/'סכום נכסי הקרן'!$C$42</f>
        <v>1.3413302465080035E-4</v>
      </c>
    </row>
    <row r="222" spans="2:15">
      <c r="B222" s="76" t="s">
        <v>1509</v>
      </c>
      <c r="C222" s="73" t="s">
        <v>1510</v>
      </c>
      <c r="D222" s="86" t="s">
        <v>1428</v>
      </c>
      <c r="E222" s="86" t="s">
        <v>701</v>
      </c>
      <c r="F222" s="73"/>
      <c r="G222" s="86" t="s">
        <v>767</v>
      </c>
      <c r="H222" s="86" t="s">
        <v>133</v>
      </c>
      <c r="I222" s="83">
        <v>479.83121999999997</v>
      </c>
      <c r="J222" s="85">
        <v>41288</v>
      </c>
      <c r="K222" s="83">
        <v>2.1682373250000002</v>
      </c>
      <c r="L222" s="83">
        <v>718.345698846</v>
      </c>
      <c r="M222" s="84">
        <v>1.6192884022592522E-6</v>
      </c>
      <c r="N222" s="84">
        <f t="shared" si="5"/>
        <v>3.7970082922742826E-3</v>
      </c>
      <c r="O222" s="84">
        <f>L222/'סכום נכסי הקרן'!$C$42</f>
        <v>2.9547312093379822E-4</v>
      </c>
    </row>
    <row r="223" spans="2:15">
      <c r="B223" s="76" t="s">
        <v>1511</v>
      </c>
      <c r="C223" s="73" t="s">
        <v>1512</v>
      </c>
      <c r="D223" s="86" t="s">
        <v>29</v>
      </c>
      <c r="E223" s="86" t="s">
        <v>701</v>
      </c>
      <c r="F223" s="73"/>
      <c r="G223" s="86" t="s">
        <v>767</v>
      </c>
      <c r="H223" s="86" t="s">
        <v>135</v>
      </c>
      <c r="I223" s="83">
        <v>1626.0946899999999</v>
      </c>
      <c r="J223" s="85">
        <v>9974</v>
      </c>
      <c r="K223" s="73"/>
      <c r="L223" s="83">
        <v>637.75048032099994</v>
      </c>
      <c r="M223" s="84">
        <v>1.6592802959183674E-5</v>
      </c>
      <c r="N223" s="84">
        <f t="shared" si="5"/>
        <v>3.3710007118729576E-3</v>
      </c>
      <c r="O223" s="84">
        <f>L223/'סכום נכסי הקרן'!$C$42</f>
        <v>2.6232234020499422E-4</v>
      </c>
    </row>
    <row r="224" spans="2:15">
      <c r="B224" s="76" t="s">
        <v>1513</v>
      </c>
      <c r="C224" s="73" t="s">
        <v>1514</v>
      </c>
      <c r="D224" s="86" t="s">
        <v>1428</v>
      </c>
      <c r="E224" s="86" t="s">
        <v>701</v>
      </c>
      <c r="F224" s="73"/>
      <c r="G224" s="86" t="s">
        <v>767</v>
      </c>
      <c r="H224" s="86" t="s">
        <v>133</v>
      </c>
      <c r="I224" s="83">
        <v>1492.8082399999998</v>
      </c>
      <c r="J224" s="85">
        <v>8714</v>
      </c>
      <c r="K224" s="73"/>
      <c r="L224" s="83">
        <v>470.25116577100005</v>
      </c>
      <c r="M224" s="84">
        <v>2.6125450472523625E-6</v>
      </c>
      <c r="N224" s="84">
        <f t="shared" si="5"/>
        <v>2.4856382919151072E-3</v>
      </c>
      <c r="O224" s="84">
        <f>L224/'סכום נכסי הקרן'!$C$42</f>
        <v>1.9342578343035623E-4</v>
      </c>
    </row>
    <row r="225" spans="2:15">
      <c r="B225" s="76" t="s">
        <v>1424</v>
      </c>
      <c r="C225" s="73" t="s">
        <v>1425</v>
      </c>
      <c r="D225" s="86" t="s">
        <v>122</v>
      </c>
      <c r="E225" s="86" t="s">
        <v>701</v>
      </c>
      <c r="F225" s="73"/>
      <c r="G225" s="86" t="s">
        <v>128</v>
      </c>
      <c r="H225" s="86" t="s">
        <v>136</v>
      </c>
      <c r="I225" s="83">
        <v>19847.568234999999</v>
      </c>
      <c r="J225" s="85">
        <v>1302</v>
      </c>
      <c r="K225" s="73"/>
      <c r="L225" s="83">
        <v>1154.392999744</v>
      </c>
      <c r="M225" s="84">
        <v>1.1091877625471519E-4</v>
      </c>
      <c r="N225" s="84">
        <f t="shared" si="5"/>
        <v>6.1018529095571809E-3</v>
      </c>
      <c r="O225" s="84">
        <f>L225/'סכום נכסי הקרן'!$C$42</f>
        <v>4.7483001981698072E-4</v>
      </c>
    </row>
    <row r="226" spans="2:15">
      <c r="B226" s="76" t="s">
        <v>1515</v>
      </c>
      <c r="C226" s="73" t="s">
        <v>1516</v>
      </c>
      <c r="D226" s="86" t="s">
        <v>1428</v>
      </c>
      <c r="E226" s="86" t="s">
        <v>701</v>
      </c>
      <c r="F226" s="73"/>
      <c r="G226" s="86" t="s">
        <v>1517</v>
      </c>
      <c r="H226" s="86" t="s">
        <v>133</v>
      </c>
      <c r="I226" s="83">
        <v>741.96834700000011</v>
      </c>
      <c r="J226" s="85">
        <v>24646</v>
      </c>
      <c r="K226" s="73"/>
      <c r="L226" s="83">
        <v>661.05885043299998</v>
      </c>
      <c r="M226" s="84">
        <v>3.2025820568359209E-6</v>
      </c>
      <c r="N226" s="84">
        <f t="shared" si="5"/>
        <v>3.4942033352572672E-3</v>
      </c>
      <c r="O226" s="84">
        <f>L226/'סכום נכסי הקרן'!$C$42</f>
        <v>2.7190964179521249E-4</v>
      </c>
    </row>
    <row r="227" spans="2:15">
      <c r="B227" s="76" t="s">
        <v>1518</v>
      </c>
      <c r="C227" s="73" t="s">
        <v>1519</v>
      </c>
      <c r="D227" s="86" t="s">
        <v>1412</v>
      </c>
      <c r="E227" s="86" t="s">
        <v>701</v>
      </c>
      <c r="F227" s="73"/>
      <c r="G227" s="86" t="s">
        <v>813</v>
      </c>
      <c r="H227" s="86" t="s">
        <v>133</v>
      </c>
      <c r="I227" s="83">
        <v>1151.6041250000001</v>
      </c>
      <c r="J227" s="85">
        <v>6646</v>
      </c>
      <c r="K227" s="73"/>
      <c r="L227" s="83">
        <v>276.67623058799995</v>
      </c>
      <c r="M227" s="84">
        <v>1.468758625586057E-6</v>
      </c>
      <c r="N227" s="84">
        <f t="shared" si="5"/>
        <v>1.462446205922149E-3</v>
      </c>
      <c r="O227" s="84">
        <f>L227/'סכום נכסי הקרן'!$C$42</f>
        <v>1.1380368737693427E-4</v>
      </c>
    </row>
    <row r="228" spans="2:15">
      <c r="B228" s="76" t="s">
        <v>1450</v>
      </c>
      <c r="C228" s="73" t="s">
        <v>1451</v>
      </c>
      <c r="D228" s="86" t="s">
        <v>1412</v>
      </c>
      <c r="E228" s="86" t="s">
        <v>701</v>
      </c>
      <c r="F228" s="73"/>
      <c r="G228" s="86" t="s">
        <v>767</v>
      </c>
      <c r="H228" s="86" t="s">
        <v>133</v>
      </c>
      <c r="I228" s="83">
        <v>6550.7994060000001</v>
      </c>
      <c r="J228" s="85">
        <v>1297</v>
      </c>
      <c r="K228" s="73"/>
      <c r="L228" s="83">
        <v>307.14438390999999</v>
      </c>
      <c r="M228" s="84">
        <v>2.5142389908961113E-5</v>
      </c>
      <c r="N228" s="84">
        <f t="shared" si="5"/>
        <v>1.6234937781422754E-3</v>
      </c>
      <c r="O228" s="84">
        <f>L228/'סכום נכסי הקרן'!$C$42</f>
        <v>1.2633598257352706E-4</v>
      </c>
    </row>
    <row r="229" spans="2:15">
      <c r="B229" s="76" t="s">
        <v>1520</v>
      </c>
      <c r="C229" s="73" t="s">
        <v>1521</v>
      </c>
      <c r="D229" s="86" t="s">
        <v>1412</v>
      </c>
      <c r="E229" s="86" t="s">
        <v>701</v>
      </c>
      <c r="F229" s="73"/>
      <c r="G229" s="86" t="s">
        <v>847</v>
      </c>
      <c r="H229" s="86" t="s">
        <v>133</v>
      </c>
      <c r="I229" s="83">
        <v>1706.06656</v>
      </c>
      <c r="J229" s="85">
        <v>21194</v>
      </c>
      <c r="K229" s="73"/>
      <c r="L229" s="83">
        <v>1307.125244416</v>
      </c>
      <c r="M229" s="84">
        <v>7.665086086040286E-7</v>
      </c>
      <c r="N229" s="84">
        <f t="shared" si="5"/>
        <v>6.9091600326441306E-3</v>
      </c>
      <c r="O229" s="84">
        <f>L229/'סכום נכסי הקרן'!$C$42</f>
        <v>5.3765252028292276E-4</v>
      </c>
    </row>
    <row r="230" spans="2:15">
      <c r="B230" s="76" t="s">
        <v>1522</v>
      </c>
      <c r="C230" s="73" t="s">
        <v>1523</v>
      </c>
      <c r="D230" s="86" t="s">
        <v>1428</v>
      </c>
      <c r="E230" s="86" t="s">
        <v>701</v>
      </c>
      <c r="F230" s="73"/>
      <c r="G230" s="86" t="s">
        <v>786</v>
      </c>
      <c r="H230" s="86" t="s">
        <v>133</v>
      </c>
      <c r="I230" s="83">
        <v>2927.8767900000003</v>
      </c>
      <c r="J230" s="85">
        <v>8780</v>
      </c>
      <c r="K230" s="73"/>
      <c r="L230" s="83">
        <v>929.29930947100002</v>
      </c>
      <c r="M230" s="84">
        <v>1.7407734640832096E-6</v>
      </c>
      <c r="N230" s="84">
        <f t="shared" si="5"/>
        <v>4.9120600147459208E-3</v>
      </c>
      <c r="O230" s="84">
        <f>L230/'סכום נכסי הקרן'!$C$42</f>
        <v>3.8224349041433527E-4</v>
      </c>
    </row>
    <row r="231" spans="2:15">
      <c r="B231" s="76" t="s">
        <v>1524</v>
      </c>
      <c r="C231" s="73" t="s">
        <v>1525</v>
      </c>
      <c r="D231" s="86" t="s">
        <v>1428</v>
      </c>
      <c r="E231" s="86" t="s">
        <v>701</v>
      </c>
      <c r="F231" s="73"/>
      <c r="G231" s="86" t="s">
        <v>900</v>
      </c>
      <c r="H231" s="86" t="s">
        <v>133</v>
      </c>
      <c r="I231" s="83">
        <v>600.18456000000003</v>
      </c>
      <c r="J231" s="85">
        <v>7385</v>
      </c>
      <c r="K231" s="83">
        <v>1.1499236080000002</v>
      </c>
      <c r="L231" s="83">
        <v>161.379845176</v>
      </c>
      <c r="M231" s="84">
        <v>1.2021870745071923E-6</v>
      </c>
      <c r="N231" s="84">
        <f t="shared" si="5"/>
        <v>8.5301632810441089E-4</v>
      </c>
      <c r="O231" s="84">
        <f>L231/'סכום נכסי הקרן'!$C$42</f>
        <v>6.6379469643331599E-5</v>
      </c>
    </row>
    <row r="232" spans="2:15">
      <c r="B232" s="76" t="s">
        <v>1459</v>
      </c>
      <c r="C232" s="73" t="s">
        <v>1460</v>
      </c>
      <c r="D232" s="86" t="s">
        <v>1428</v>
      </c>
      <c r="E232" s="86" t="s">
        <v>701</v>
      </c>
      <c r="F232" s="73"/>
      <c r="G232" s="86" t="s">
        <v>564</v>
      </c>
      <c r="H232" s="86" t="s">
        <v>133</v>
      </c>
      <c r="I232" s="83">
        <v>5694.381053000001</v>
      </c>
      <c r="J232" s="85">
        <v>8477</v>
      </c>
      <c r="K232" s="73"/>
      <c r="L232" s="83">
        <v>1745.0063449439999</v>
      </c>
      <c r="M232" s="84">
        <v>9.4534643815007532E-5</v>
      </c>
      <c r="N232" s="84">
        <f t="shared" si="5"/>
        <v>9.2236976882686863E-3</v>
      </c>
      <c r="O232" s="84">
        <f>L232/'סכום נכסי הקרן'!$C$42</f>
        <v>7.1776370571743247E-4</v>
      </c>
    </row>
    <row r="233" spans="2:15">
      <c r="B233" s="76" t="s">
        <v>1526</v>
      </c>
      <c r="C233" s="73" t="s">
        <v>1527</v>
      </c>
      <c r="D233" s="86" t="s">
        <v>1428</v>
      </c>
      <c r="E233" s="86" t="s">
        <v>701</v>
      </c>
      <c r="F233" s="73"/>
      <c r="G233" s="86" t="s">
        <v>813</v>
      </c>
      <c r="H233" s="86" t="s">
        <v>133</v>
      </c>
      <c r="I233" s="83">
        <v>1159.8766680000001</v>
      </c>
      <c r="J233" s="85">
        <v>19974</v>
      </c>
      <c r="K233" s="73"/>
      <c r="L233" s="83">
        <v>837.50066313600007</v>
      </c>
      <c r="M233" s="84">
        <v>3.8329353166811466E-6</v>
      </c>
      <c r="N233" s="84">
        <f t="shared" si="5"/>
        <v>4.4268337206183166E-3</v>
      </c>
      <c r="O233" s="84">
        <f>L233/'סכום נכסי הקרן'!$C$42</f>
        <v>3.4448446634879925E-4</v>
      </c>
    </row>
    <row r="234" spans="2:15">
      <c r="B234" s="76" t="s">
        <v>1528</v>
      </c>
      <c r="C234" s="73" t="s">
        <v>1529</v>
      </c>
      <c r="D234" s="86" t="s">
        <v>1428</v>
      </c>
      <c r="E234" s="86" t="s">
        <v>701</v>
      </c>
      <c r="F234" s="73"/>
      <c r="G234" s="86" t="s">
        <v>855</v>
      </c>
      <c r="H234" s="86" t="s">
        <v>133</v>
      </c>
      <c r="I234" s="83">
        <v>4531.7393000000002</v>
      </c>
      <c r="J234" s="85">
        <v>4080</v>
      </c>
      <c r="K234" s="73"/>
      <c r="L234" s="83">
        <v>668.39529283599995</v>
      </c>
      <c r="M234" s="84">
        <v>8.0287318396980613E-7</v>
      </c>
      <c r="N234" s="84">
        <f t="shared" si="5"/>
        <v>3.5329820635001371E-3</v>
      </c>
      <c r="O234" s="84">
        <f>L234/'סכום נכסי הקרן'!$C$42</f>
        <v>2.7492729963996302E-4</v>
      </c>
    </row>
    <row r="235" spans="2:15">
      <c r="B235" s="76" t="s">
        <v>1530</v>
      </c>
      <c r="C235" s="73" t="s">
        <v>1531</v>
      </c>
      <c r="D235" s="86" t="s">
        <v>1412</v>
      </c>
      <c r="E235" s="86" t="s">
        <v>701</v>
      </c>
      <c r="F235" s="73"/>
      <c r="G235" s="86" t="s">
        <v>729</v>
      </c>
      <c r="H235" s="86" t="s">
        <v>133</v>
      </c>
      <c r="I235" s="83">
        <v>1439.4936600000001</v>
      </c>
      <c r="J235" s="85">
        <v>12758</v>
      </c>
      <c r="K235" s="73"/>
      <c r="L235" s="83">
        <v>663.89692313099999</v>
      </c>
      <c r="M235" s="84">
        <v>1.2910257040358745E-6</v>
      </c>
      <c r="N235" s="84">
        <f t="shared" si="5"/>
        <v>3.5092047274639651E-3</v>
      </c>
      <c r="O235" s="84">
        <f>L235/'סכום נכסי הקרן'!$C$42</f>
        <v>2.7307701037396535E-4</v>
      </c>
    </row>
    <row r="236" spans="2:15">
      <c r="B236" s="76" t="s">
        <v>1532</v>
      </c>
      <c r="C236" s="73" t="s">
        <v>1533</v>
      </c>
      <c r="D236" s="86" t="s">
        <v>1428</v>
      </c>
      <c r="E236" s="86" t="s">
        <v>701</v>
      </c>
      <c r="F236" s="73"/>
      <c r="G236" s="86" t="s">
        <v>767</v>
      </c>
      <c r="H236" s="86" t="s">
        <v>133</v>
      </c>
      <c r="I236" s="83">
        <v>1919.3248799999999</v>
      </c>
      <c r="J236" s="85">
        <v>9793</v>
      </c>
      <c r="K236" s="73"/>
      <c r="L236" s="83">
        <v>679.47354007700017</v>
      </c>
      <c r="M236" s="84">
        <v>1.3117238251417101E-6</v>
      </c>
      <c r="N236" s="84">
        <f t="shared" si="5"/>
        <v>3.5915391018530043E-3</v>
      </c>
      <c r="O236" s="84">
        <f>L236/'סכום נכסי הקרן'!$C$42</f>
        <v>2.7948405315297641E-4</v>
      </c>
    </row>
    <row r="237" spans="2:15">
      <c r="B237" s="76" t="s">
        <v>1534</v>
      </c>
      <c r="C237" s="73" t="s">
        <v>1535</v>
      </c>
      <c r="D237" s="86" t="s">
        <v>29</v>
      </c>
      <c r="E237" s="86" t="s">
        <v>701</v>
      </c>
      <c r="F237" s="73"/>
      <c r="G237" s="86" t="s">
        <v>127</v>
      </c>
      <c r="H237" s="86" t="s">
        <v>135</v>
      </c>
      <c r="I237" s="83">
        <v>1327.533042</v>
      </c>
      <c r="J237" s="85">
        <v>13654</v>
      </c>
      <c r="K237" s="73"/>
      <c r="L237" s="83">
        <v>712.75592589500002</v>
      </c>
      <c r="M237" s="84">
        <v>3.1070808432085005E-6</v>
      </c>
      <c r="N237" s="84">
        <f t="shared" si="5"/>
        <v>3.7674620525167762E-3</v>
      </c>
      <c r="O237" s="84">
        <f>L237/'סכום נכסי הקרן'!$C$42</f>
        <v>2.9317391087129411E-4</v>
      </c>
    </row>
    <row r="238" spans="2:15">
      <c r="B238" s="76" t="s">
        <v>1536</v>
      </c>
      <c r="C238" s="73" t="s">
        <v>1537</v>
      </c>
      <c r="D238" s="86" t="s">
        <v>29</v>
      </c>
      <c r="E238" s="86" t="s">
        <v>701</v>
      </c>
      <c r="F238" s="73"/>
      <c r="G238" s="86" t="s">
        <v>772</v>
      </c>
      <c r="H238" s="86" t="s">
        <v>133</v>
      </c>
      <c r="I238" s="83">
        <v>195.13136299999999</v>
      </c>
      <c r="J238" s="85">
        <v>122850</v>
      </c>
      <c r="K238" s="73"/>
      <c r="L238" s="83">
        <v>866.58374830700018</v>
      </c>
      <c r="M238" s="84">
        <v>8.1716277504948647E-7</v>
      </c>
      <c r="N238" s="84">
        <f t="shared" si="5"/>
        <v>4.5805601447294472E-3</v>
      </c>
      <c r="O238" s="84">
        <f>L238/'סכום נכסי הקרן'!$C$42</f>
        <v>3.5644704920502528E-4</v>
      </c>
    </row>
    <row r="239" spans="2:15">
      <c r="B239" s="76" t="s">
        <v>1466</v>
      </c>
      <c r="C239" s="73" t="s">
        <v>1467</v>
      </c>
      <c r="D239" s="86" t="s">
        <v>1412</v>
      </c>
      <c r="E239" s="86" t="s">
        <v>701</v>
      </c>
      <c r="F239" s="73"/>
      <c r="G239" s="86" t="s">
        <v>159</v>
      </c>
      <c r="H239" s="86" t="s">
        <v>133</v>
      </c>
      <c r="I239" s="83">
        <v>608.31205899999998</v>
      </c>
      <c r="J239" s="85">
        <v>2172</v>
      </c>
      <c r="K239" s="73"/>
      <c r="L239" s="83">
        <v>47.763324580999999</v>
      </c>
      <c r="M239" s="84">
        <v>1.0585137866642992E-5</v>
      </c>
      <c r="N239" s="84">
        <f t="shared" si="5"/>
        <v>2.5246582500875364E-4</v>
      </c>
      <c r="O239" s="84">
        <f>L239/'סכום נכסי הקרן'!$C$42</f>
        <v>1.964622131488197E-5</v>
      </c>
    </row>
    <row r="240" spans="2:15">
      <c r="B240" s="76" t="s">
        <v>1538</v>
      </c>
      <c r="C240" s="73" t="s">
        <v>1539</v>
      </c>
      <c r="D240" s="86" t="s">
        <v>29</v>
      </c>
      <c r="E240" s="86" t="s">
        <v>701</v>
      </c>
      <c r="F240" s="73"/>
      <c r="G240" s="86" t="s">
        <v>767</v>
      </c>
      <c r="H240" s="86" t="s">
        <v>135</v>
      </c>
      <c r="I240" s="83">
        <v>2020.6225819999997</v>
      </c>
      <c r="J240" s="85">
        <v>15368</v>
      </c>
      <c r="K240" s="73"/>
      <c r="L240" s="83">
        <v>1221.06322851</v>
      </c>
      <c r="M240" s="84">
        <v>3.5381677966903038E-6</v>
      </c>
      <c r="N240" s="84">
        <f t="shared" si="5"/>
        <v>6.4542562327468359E-3</v>
      </c>
      <c r="O240" s="84">
        <f>L240/'סכום נכסי הקרן'!$C$42</f>
        <v>5.0225311234542011E-4</v>
      </c>
    </row>
    <row r="241" spans="2:15">
      <c r="B241" s="76" t="s">
        <v>1540</v>
      </c>
      <c r="C241" s="73" t="s">
        <v>1541</v>
      </c>
      <c r="D241" s="86" t="s">
        <v>1412</v>
      </c>
      <c r="E241" s="86" t="s">
        <v>701</v>
      </c>
      <c r="F241" s="73"/>
      <c r="G241" s="86" t="s">
        <v>813</v>
      </c>
      <c r="H241" s="86" t="s">
        <v>133</v>
      </c>
      <c r="I241" s="83">
        <v>5501.6917999999996</v>
      </c>
      <c r="J241" s="85">
        <v>1636</v>
      </c>
      <c r="K241" s="73"/>
      <c r="L241" s="83">
        <v>325.37775542100002</v>
      </c>
      <c r="M241" s="84">
        <v>2.3410095785972657E-5</v>
      </c>
      <c r="N241" s="84">
        <f t="shared" si="5"/>
        <v>1.7198711392576885E-3</v>
      </c>
      <c r="O241" s="84">
        <f>L241/'סכום נכסי הקרן'!$C$42</f>
        <v>1.3383581335716703E-4</v>
      </c>
    </row>
    <row r="242" spans="2:15">
      <c r="B242" s="76" t="s">
        <v>1542</v>
      </c>
      <c r="C242" s="73" t="s">
        <v>1543</v>
      </c>
      <c r="D242" s="86" t="s">
        <v>29</v>
      </c>
      <c r="E242" s="86" t="s">
        <v>701</v>
      </c>
      <c r="F242" s="73"/>
      <c r="G242" s="86" t="s">
        <v>767</v>
      </c>
      <c r="H242" s="86" t="s">
        <v>135</v>
      </c>
      <c r="I242" s="83">
        <v>1679.4092700000003</v>
      </c>
      <c r="J242" s="85">
        <v>14912</v>
      </c>
      <c r="K242" s="73"/>
      <c r="L242" s="83">
        <v>984.75464936799995</v>
      </c>
      <c r="M242" s="84">
        <v>2.0992615875000002E-6</v>
      </c>
      <c r="N242" s="84">
        <f t="shared" si="5"/>
        <v>5.2051840437170177E-3</v>
      </c>
      <c r="O242" s="84">
        <f>L242/'סכום נכסי הקרן'!$C$42</f>
        <v>4.0505362539270854E-4</v>
      </c>
    </row>
    <row r="243" spans="2:15">
      <c r="B243" s="76" t="s">
        <v>1544</v>
      </c>
      <c r="C243" s="73" t="s">
        <v>1545</v>
      </c>
      <c r="D243" s="86" t="s">
        <v>1428</v>
      </c>
      <c r="E243" s="86" t="s">
        <v>701</v>
      </c>
      <c r="F243" s="73"/>
      <c r="G243" s="86" t="s">
        <v>847</v>
      </c>
      <c r="H243" s="86" t="s">
        <v>133</v>
      </c>
      <c r="I243" s="83">
        <v>15320.886254999998</v>
      </c>
      <c r="J243" s="85">
        <v>272</v>
      </c>
      <c r="K243" s="73"/>
      <c r="L243" s="83">
        <v>150.647210382</v>
      </c>
      <c r="M243" s="84">
        <v>5.1816468537747601E-5</v>
      </c>
      <c r="N243" s="84">
        <f t="shared" si="5"/>
        <v>7.9628611676433301E-4</v>
      </c>
      <c r="O243" s="84">
        <f>L243/'סכום נכסי הקרן'!$C$42</f>
        <v>6.1964874966255798E-5</v>
      </c>
    </row>
    <row r="244" spans="2:15">
      <c r="B244" s="76" t="s">
        <v>1546</v>
      </c>
      <c r="C244" s="73" t="s">
        <v>1547</v>
      </c>
      <c r="D244" s="86" t="s">
        <v>1428</v>
      </c>
      <c r="E244" s="86" t="s">
        <v>701</v>
      </c>
      <c r="F244" s="73"/>
      <c r="G244" s="86" t="s">
        <v>729</v>
      </c>
      <c r="H244" s="86" t="s">
        <v>133</v>
      </c>
      <c r="I244" s="83">
        <v>1999.29675</v>
      </c>
      <c r="J244" s="85">
        <v>9302</v>
      </c>
      <c r="K244" s="83">
        <v>3.2436036530000001</v>
      </c>
      <c r="L244" s="83">
        <v>675.54172367500007</v>
      </c>
      <c r="M244" s="84">
        <v>3.8548105379308795E-7</v>
      </c>
      <c r="N244" s="84">
        <f t="shared" si="5"/>
        <v>3.5707564348083243E-3</v>
      </c>
      <c r="O244" s="84">
        <f>L244/'סכום נכסי הקרן'!$C$42</f>
        <v>2.7786680109021059E-4</v>
      </c>
    </row>
    <row r="245" spans="2:15">
      <c r="B245" s="76" t="s">
        <v>1548</v>
      </c>
      <c r="C245" s="73" t="s">
        <v>1549</v>
      </c>
      <c r="D245" s="86" t="s">
        <v>1412</v>
      </c>
      <c r="E245" s="86" t="s">
        <v>701</v>
      </c>
      <c r="F245" s="73"/>
      <c r="G245" s="86" t="s">
        <v>1437</v>
      </c>
      <c r="H245" s="86" t="s">
        <v>133</v>
      </c>
      <c r="I245" s="83">
        <v>10003.075999999999</v>
      </c>
      <c r="J245" s="85">
        <v>69.510000000000005</v>
      </c>
      <c r="K245" s="73"/>
      <c r="L245" s="83">
        <v>25.135594331</v>
      </c>
      <c r="M245" s="84">
        <v>6.1672871608334568E-5</v>
      </c>
      <c r="N245" s="84">
        <f t="shared" si="5"/>
        <v>1.3286090563272102E-4</v>
      </c>
      <c r="O245" s="84">
        <f>L245/'סכום נכסי הקרן'!$C$42</f>
        <v>1.0338883514493826E-5</v>
      </c>
    </row>
    <row r="246" spans="2:15">
      <c r="B246" s="76" t="s">
        <v>1550</v>
      </c>
      <c r="C246" s="73" t="s">
        <v>1551</v>
      </c>
      <c r="D246" s="86" t="s">
        <v>29</v>
      </c>
      <c r="E246" s="86" t="s">
        <v>701</v>
      </c>
      <c r="F246" s="73"/>
      <c r="G246" s="86" t="s">
        <v>767</v>
      </c>
      <c r="H246" s="86" t="s">
        <v>135</v>
      </c>
      <c r="I246" s="83">
        <v>1911.652912</v>
      </c>
      <c r="J246" s="85">
        <v>13635</v>
      </c>
      <c r="K246" s="73"/>
      <c r="L246" s="83">
        <v>1024.943165484</v>
      </c>
      <c r="M246" s="84">
        <v>9.0940090330561597E-6</v>
      </c>
      <c r="N246" s="84">
        <f t="shared" si="5"/>
        <v>5.4176111929180107E-3</v>
      </c>
      <c r="O246" s="84">
        <f>L246/'סכום נכסי הקרן'!$C$42</f>
        <v>4.2158414308296412E-4</v>
      </c>
    </row>
    <row r="247" spans="2:15">
      <c r="B247" s="76" t="s">
        <v>1552</v>
      </c>
      <c r="C247" s="73" t="s">
        <v>1553</v>
      </c>
      <c r="D247" s="86" t="s">
        <v>29</v>
      </c>
      <c r="E247" s="86" t="s">
        <v>701</v>
      </c>
      <c r="F247" s="73"/>
      <c r="G247" s="86" t="s">
        <v>767</v>
      </c>
      <c r="H247" s="86" t="s">
        <v>135</v>
      </c>
      <c r="I247" s="83">
        <v>3572.0786190000003</v>
      </c>
      <c r="J247" s="85">
        <v>10572</v>
      </c>
      <c r="K247" s="73"/>
      <c r="L247" s="83">
        <v>1484.9566043090001</v>
      </c>
      <c r="M247" s="84">
        <v>6.0490287561619024E-6</v>
      </c>
      <c r="N247" s="84">
        <f t="shared" si="5"/>
        <v>7.849135241272601E-3</v>
      </c>
      <c r="O247" s="84">
        <f>L247/'סכום נכסי הקרן'!$C$42</f>
        <v>6.1079889951495153E-4</v>
      </c>
    </row>
    <row r="248" spans="2:15">
      <c r="B248" s="124"/>
      <c r="C248" s="124"/>
      <c r="D248" s="124"/>
      <c r="E248" s="125"/>
      <c r="F248" s="125"/>
      <c r="G248" s="125"/>
      <c r="H248" s="125"/>
      <c r="I248" s="125"/>
      <c r="J248" s="125"/>
      <c r="K248" s="125"/>
      <c r="L248" s="125"/>
      <c r="M248" s="125"/>
      <c r="N248" s="125"/>
      <c r="O248" s="125"/>
    </row>
    <row r="249" spans="2:15">
      <c r="B249" s="124"/>
      <c r="C249" s="124"/>
      <c r="D249" s="124"/>
      <c r="E249" s="125"/>
      <c r="F249" s="125"/>
      <c r="G249" s="125"/>
      <c r="H249" s="125"/>
      <c r="I249" s="125"/>
      <c r="J249" s="125"/>
      <c r="K249" s="125"/>
      <c r="L249" s="125"/>
      <c r="M249" s="125"/>
      <c r="N249" s="125"/>
      <c r="O249" s="125"/>
    </row>
    <row r="250" spans="2:15">
      <c r="B250" s="124"/>
      <c r="C250" s="124"/>
      <c r="D250" s="124"/>
      <c r="E250" s="125"/>
      <c r="F250" s="125"/>
      <c r="G250" s="125"/>
      <c r="H250" s="125"/>
      <c r="I250" s="125"/>
      <c r="J250" s="125"/>
      <c r="K250" s="125"/>
      <c r="L250" s="125"/>
      <c r="M250" s="125"/>
      <c r="N250" s="125"/>
      <c r="O250" s="125"/>
    </row>
    <row r="251" spans="2:15">
      <c r="B251" s="133" t="s">
        <v>222</v>
      </c>
      <c r="C251" s="124"/>
      <c r="D251" s="124"/>
      <c r="E251" s="125"/>
      <c r="F251" s="125"/>
      <c r="G251" s="125"/>
      <c r="H251" s="125"/>
      <c r="I251" s="125"/>
      <c r="J251" s="125"/>
      <c r="K251" s="125"/>
      <c r="L251" s="125"/>
      <c r="M251" s="125"/>
      <c r="N251" s="125"/>
      <c r="O251" s="125"/>
    </row>
    <row r="252" spans="2:15">
      <c r="B252" s="133" t="s">
        <v>113</v>
      </c>
      <c r="C252" s="124"/>
      <c r="D252" s="124"/>
      <c r="E252" s="125"/>
      <c r="F252" s="125"/>
      <c r="G252" s="125"/>
      <c r="H252" s="125"/>
      <c r="I252" s="125"/>
      <c r="J252" s="125"/>
      <c r="K252" s="125"/>
      <c r="L252" s="125"/>
      <c r="M252" s="125"/>
      <c r="N252" s="125"/>
      <c r="O252" s="125"/>
    </row>
    <row r="253" spans="2:15">
      <c r="B253" s="133" t="s">
        <v>205</v>
      </c>
      <c r="C253" s="124"/>
      <c r="D253" s="124"/>
      <c r="E253" s="125"/>
      <c r="F253" s="125"/>
      <c r="G253" s="125"/>
      <c r="H253" s="125"/>
      <c r="I253" s="125"/>
      <c r="J253" s="125"/>
      <c r="K253" s="125"/>
      <c r="L253" s="125"/>
      <c r="M253" s="125"/>
      <c r="N253" s="125"/>
      <c r="O253" s="125"/>
    </row>
    <row r="254" spans="2:15">
      <c r="B254" s="133" t="s">
        <v>213</v>
      </c>
      <c r="C254" s="124"/>
      <c r="D254" s="124"/>
      <c r="E254" s="125"/>
      <c r="F254" s="125"/>
      <c r="G254" s="125"/>
      <c r="H254" s="125"/>
      <c r="I254" s="125"/>
      <c r="J254" s="125"/>
      <c r="K254" s="125"/>
      <c r="L254" s="125"/>
      <c r="M254" s="125"/>
      <c r="N254" s="125"/>
      <c r="O254" s="125"/>
    </row>
    <row r="255" spans="2:15">
      <c r="B255" s="133" t="s">
        <v>219</v>
      </c>
      <c r="C255" s="124"/>
      <c r="D255" s="124"/>
      <c r="E255" s="125"/>
      <c r="F255" s="125"/>
      <c r="G255" s="125"/>
      <c r="H255" s="125"/>
      <c r="I255" s="125"/>
      <c r="J255" s="125"/>
      <c r="K255" s="125"/>
      <c r="L255" s="125"/>
      <c r="M255" s="125"/>
      <c r="N255" s="125"/>
      <c r="O255" s="125"/>
    </row>
    <row r="256" spans="2:15">
      <c r="B256" s="124"/>
      <c r="C256" s="124"/>
      <c r="D256" s="124"/>
      <c r="E256" s="125"/>
      <c r="F256" s="125"/>
      <c r="G256" s="125"/>
      <c r="H256" s="125"/>
      <c r="I256" s="125"/>
      <c r="J256" s="125"/>
      <c r="K256" s="125"/>
      <c r="L256" s="125"/>
      <c r="M256" s="125"/>
      <c r="N256" s="125"/>
      <c r="O256" s="125"/>
    </row>
    <row r="257" spans="2:15">
      <c r="B257" s="124"/>
      <c r="C257" s="124"/>
      <c r="D257" s="124"/>
      <c r="E257" s="125"/>
      <c r="F257" s="125"/>
      <c r="G257" s="125"/>
      <c r="H257" s="125"/>
      <c r="I257" s="125"/>
      <c r="J257" s="125"/>
      <c r="K257" s="125"/>
      <c r="L257" s="125"/>
      <c r="M257" s="125"/>
      <c r="N257" s="125"/>
      <c r="O257" s="125"/>
    </row>
    <row r="258" spans="2:15">
      <c r="B258" s="124"/>
      <c r="C258" s="124"/>
      <c r="D258" s="124"/>
      <c r="E258" s="125"/>
      <c r="F258" s="125"/>
      <c r="G258" s="125"/>
      <c r="H258" s="125"/>
      <c r="I258" s="125"/>
      <c r="J258" s="125"/>
      <c r="K258" s="125"/>
      <c r="L258" s="125"/>
      <c r="M258" s="125"/>
      <c r="N258" s="125"/>
      <c r="O258" s="125"/>
    </row>
    <row r="259" spans="2:15">
      <c r="B259" s="124"/>
      <c r="C259" s="124"/>
      <c r="D259" s="124"/>
      <c r="E259" s="125"/>
      <c r="F259" s="125"/>
      <c r="G259" s="125"/>
      <c r="H259" s="125"/>
      <c r="I259" s="125"/>
      <c r="J259" s="125"/>
      <c r="K259" s="125"/>
      <c r="L259" s="125"/>
      <c r="M259" s="125"/>
      <c r="N259" s="125"/>
      <c r="O259" s="125"/>
    </row>
    <row r="260" spans="2:15">
      <c r="B260" s="124"/>
      <c r="C260" s="124"/>
      <c r="D260" s="124"/>
      <c r="E260" s="125"/>
      <c r="F260" s="125"/>
      <c r="G260" s="125"/>
      <c r="H260" s="125"/>
      <c r="I260" s="125"/>
      <c r="J260" s="125"/>
      <c r="K260" s="125"/>
      <c r="L260" s="125"/>
      <c r="M260" s="125"/>
      <c r="N260" s="125"/>
      <c r="O260" s="125"/>
    </row>
    <row r="261" spans="2:15">
      <c r="B261" s="124"/>
      <c r="C261" s="124"/>
      <c r="D261" s="124"/>
      <c r="E261" s="125"/>
      <c r="F261" s="125"/>
      <c r="G261" s="125"/>
      <c r="H261" s="125"/>
      <c r="I261" s="125"/>
      <c r="J261" s="125"/>
      <c r="K261" s="125"/>
      <c r="L261" s="125"/>
      <c r="M261" s="125"/>
      <c r="N261" s="125"/>
      <c r="O261" s="125"/>
    </row>
    <row r="262" spans="2:15">
      <c r="B262" s="124"/>
      <c r="C262" s="124"/>
      <c r="D262" s="124"/>
      <c r="E262" s="125"/>
      <c r="F262" s="125"/>
      <c r="G262" s="125"/>
      <c r="H262" s="125"/>
      <c r="I262" s="125"/>
      <c r="J262" s="125"/>
      <c r="K262" s="125"/>
      <c r="L262" s="125"/>
      <c r="M262" s="125"/>
      <c r="N262" s="125"/>
      <c r="O262" s="125"/>
    </row>
    <row r="263" spans="2:15">
      <c r="B263" s="124"/>
      <c r="C263" s="124"/>
      <c r="D263" s="124"/>
      <c r="E263" s="125"/>
      <c r="F263" s="125"/>
      <c r="G263" s="125"/>
      <c r="H263" s="125"/>
      <c r="I263" s="125"/>
      <c r="J263" s="125"/>
      <c r="K263" s="125"/>
      <c r="L263" s="125"/>
      <c r="M263" s="125"/>
      <c r="N263" s="125"/>
      <c r="O263" s="125"/>
    </row>
    <row r="264" spans="2:15">
      <c r="B264" s="124"/>
      <c r="C264" s="124"/>
      <c r="D264" s="124"/>
      <c r="E264" s="125"/>
      <c r="F264" s="125"/>
      <c r="G264" s="125"/>
      <c r="H264" s="125"/>
      <c r="I264" s="125"/>
      <c r="J264" s="125"/>
      <c r="K264" s="125"/>
      <c r="L264" s="125"/>
      <c r="M264" s="125"/>
      <c r="N264" s="125"/>
      <c r="O264" s="125"/>
    </row>
    <row r="265" spans="2:15">
      <c r="B265" s="124"/>
      <c r="C265" s="124"/>
      <c r="D265" s="124"/>
      <c r="E265" s="125"/>
      <c r="F265" s="125"/>
      <c r="G265" s="125"/>
      <c r="H265" s="125"/>
      <c r="I265" s="125"/>
      <c r="J265" s="125"/>
      <c r="K265" s="125"/>
      <c r="L265" s="125"/>
      <c r="M265" s="125"/>
      <c r="N265" s="125"/>
      <c r="O265" s="125"/>
    </row>
    <row r="266" spans="2:15">
      <c r="B266" s="124"/>
      <c r="C266" s="124"/>
      <c r="D266" s="124"/>
      <c r="E266" s="125"/>
      <c r="F266" s="125"/>
      <c r="G266" s="125"/>
      <c r="H266" s="125"/>
      <c r="I266" s="125"/>
      <c r="J266" s="125"/>
      <c r="K266" s="125"/>
      <c r="L266" s="125"/>
      <c r="M266" s="125"/>
      <c r="N266" s="125"/>
      <c r="O266" s="125"/>
    </row>
    <row r="267" spans="2:15">
      <c r="B267" s="124"/>
      <c r="C267" s="124"/>
      <c r="D267" s="124"/>
      <c r="E267" s="125"/>
      <c r="F267" s="125"/>
      <c r="G267" s="125"/>
      <c r="H267" s="125"/>
      <c r="I267" s="125"/>
      <c r="J267" s="125"/>
      <c r="K267" s="125"/>
      <c r="L267" s="125"/>
      <c r="M267" s="125"/>
      <c r="N267" s="125"/>
      <c r="O267" s="125"/>
    </row>
    <row r="268" spans="2:15">
      <c r="B268" s="124"/>
      <c r="C268" s="124"/>
      <c r="D268" s="124"/>
      <c r="E268" s="125"/>
      <c r="F268" s="125"/>
      <c r="G268" s="125"/>
      <c r="H268" s="125"/>
      <c r="I268" s="125"/>
      <c r="J268" s="125"/>
      <c r="K268" s="125"/>
      <c r="L268" s="125"/>
      <c r="M268" s="125"/>
      <c r="N268" s="125"/>
      <c r="O268" s="125"/>
    </row>
    <row r="269" spans="2:15">
      <c r="B269" s="124"/>
      <c r="C269" s="124"/>
      <c r="D269" s="124"/>
      <c r="E269" s="125"/>
      <c r="F269" s="125"/>
      <c r="G269" s="125"/>
      <c r="H269" s="125"/>
      <c r="I269" s="125"/>
      <c r="J269" s="125"/>
      <c r="K269" s="125"/>
      <c r="L269" s="125"/>
      <c r="M269" s="125"/>
      <c r="N269" s="125"/>
      <c r="O269" s="125"/>
    </row>
    <row r="270" spans="2:15">
      <c r="B270" s="124"/>
      <c r="C270" s="124"/>
      <c r="D270" s="124"/>
      <c r="E270" s="125"/>
      <c r="F270" s="125"/>
      <c r="G270" s="125"/>
      <c r="H270" s="125"/>
      <c r="I270" s="125"/>
      <c r="J270" s="125"/>
      <c r="K270" s="125"/>
      <c r="L270" s="125"/>
      <c r="M270" s="125"/>
      <c r="N270" s="125"/>
      <c r="O270" s="125"/>
    </row>
    <row r="271" spans="2:15">
      <c r="B271" s="124"/>
      <c r="C271" s="124"/>
      <c r="D271" s="124"/>
      <c r="E271" s="125"/>
      <c r="F271" s="125"/>
      <c r="G271" s="125"/>
      <c r="H271" s="125"/>
      <c r="I271" s="125"/>
      <c r="J271" s="125"/>
      <c r="K271" s="125"/>
      <c r="L271" s="125"/>
      <c r="M271" s="125"/>
      <c r="N271" s="125"/>
      <c r="O271" s="125"/>
    </row>
    <row r="272" spans="2:15">
      <c r="B272" s="136"/>
      <c r="C272" s="124"/>
      <c r="D272" s="124"/>
      <c r="E272" s="125"/>
      <c r="F272" s="125"/>
      <c r="G272" s="125"/>
      <c r="H272" s="125"/>
      <c r="I272" s="125"/>
      <c r="J272" s="125"/>
      <c r="K272" s="125"/>
      <c r="L272" s="125"/>
      <c r="M272" s="125"/>
      <c r="N272" s="125"/>
      <c r="O272" s="125"/>
    </row>
    <row r="273" spans="2:15">
      <c r="B273" s="136"/>
      <c r="C273" s="124"/>
      <c r="D273" s="124"/>
      <c r="E273" s="125"/>
      <c r="F273" s="125"/>
      <c r="G273" s="125"/>
      <c r="H273" s="125"/>
      <c r="I273" s="125"/>
      <c r="J273" s="125"/>
      <c r="K273" s="125"/>
      <c r="L273" s="125"/>
      <c r="M273" s="125"/>
      <c r="N273" s="125"/>
      <c r="O273" s="125"/>
    </row>
    <row r="274" spans="2:15">
      <c r="B274" s="137"/>
      <c r="C274" s="124"/>
      <c r="D274" s="124"/>
      <c r="E274" s="125"/>
      <c r="F274" s="125"/>
      <c r="G274" s="125"/>
      <c r="H274" s="125"/>
      <c r="I274" s="125"/>
      <c r="J274" s="125"/>
      <c r="K274" s="125"/>
      <c r="L274" s="125"/>
      <c r="M274" s="125"/>
      <c r="N274" s="125"/>
      <c r="O274" s="125"/>
    </row>
    <row r="275" spans="2:15">
      <c r="B275" s="124"/>
      <c r="C275" s="124"/>
      <c r="D275" s="124"/>
      <c r="E275" s="125"/>
      <c r="F275" s="125"/>
      <c r="G275" s="125"/>
      <c r="H275" s="125"/>
      <c r="I275" s="125"/>
      <c r="J275" s="125"/>
      <c r="K275" s="125"/>
      <c r="L275" s="125"/>
      <c r="M275" s="125"/>
      <c r="N275" s="125"/>
      <c r="O275" s="125"/>
    </row>
    <row r="276" spans="2:15">
      <c r="B276" s="124"/>
      <c r="C276" s="124"/>
      <c r="D276" s="124"/>
      <c r="E276" s="125"/>
      <c r="F276" s="125"/>
      <c r="G276" s="125"/>
      <c r="H276" s="125"/>
      <c r="I276" s="125"/>
      <c r="J276" s="125"/>
      <c r="K276" s="125"/>
      <c r="L276" s="125"/>
      <c r="M276" s="125"/>
      <c r="N276" s="125"/>
      <c r="O276" s="125"/>
    </row>
    <row r="277" spans="2:15">
      <c r="B277" s="124"/>
      <c r="C277" s="124"/>
      <c r="D277" s="124"/>
      <c r="E277" s="125"/>
      <c r="F277" s="125"/>
      <c r="G277" s="125"/>
      <c r="H277" s="125"/>
      <c r="I277" s="125"/>
      <c r="J277" s="125"/>
      <c r="K277" s="125"/>
      <c r="L277" s="125"/>
      <c r="M277" s="125"/>
      <c r="N277" s="125"/>
      <c r="O277" s="125"/>
    </row>
    <row r="278" spans="2:15">
      <c r="B278" s="124"/>
      <c r="C278" s="124"/>
      <c r="D278" s="124"/>
      <c r="E278" s="125"/>
      <c r="F278" s="125"/>
      <c r="G278" s="125"/>
      <c r="H278" s="125"/>
      <c r="I278" s="125"/>
      <c r="J278" s="125"/>
      <c r="K278" s="125"/>
      <c r="L278" s="125"/>
      <c r="M278" s="125"/>
      <c r="N278" s="125"/>
      <c r="O278" s="125"/>
    </row>
    <row r="279" spans="2:15">
      <c r="B279" s="124"/>
      <c r="C279" s="124"/>
      <c r="D279" s="124"/>
      <c r="E279" s="125"/>
      <c r="F279" s="125"/>
      <c r="G279" s="125"/>
      <c r="H279" s="125"/>
      <c r="I279" s="125"/>
      <c r="J279" s="125"/>
      <c r="K279" s="125"/>
      <c r="L279" s="125"/>
      <c r="M279" s="125"/>
      <c r="N279" s="125"/>
      <c r="O279" s="125"/>
    </row>
    <row r="280" spans="2:15">
      <c r="B280" s="124"/>
      <c r="C280" s="124"/>
      <c r="D280" s="124"/>
      <c r="E280" s="125"/>
      <c r="F280" s="125"/>
      <c r="G280" s="125"/>
      <c r="H280" s="125"/>
      <c r="I280" s="125"/>
      <c r="J280" s="125"/>
      <c r="K280" s="125"/>
      <c r="L280" s="125"/>
      <c r="M280" s="125"/>
      <c r="N280" s="125"/>
      <c r="O280" s="125"/>
    </row>
    <row r="281" spans="2:15">
      <c r="B281" s="124"/>
      <c r="C281" s="124"/>
      <c r="D281" s="124"/>
      <c r="E281" s="125"/>
      <c r="F281" s="125"/>
      <c r="G281" s="125"/>
      <c r="H281" s="125"/>
      <c r="I281" s="125"/>
      <c r="J281" s="125"/>
      <c r="K281" s="125"/>
      <c r="L281" s="125"/>
      <c r="M281" s="125"/>
      <c r="N281" s="125"/>
      <c r="O281" s="125"/>
    </row>
    <row r="282" spans="2:15">
      <c r="B282" s="124"/>
      <c r="C282" s="124"/>
      <c r="D282" s="124"/>
      <c r="E282" s="125"/>
      <c r="F282" s="125"/>
      <c r="G282" s="125"/>
      <c r="H282" s="125"/>
      <c r="I282" s="125"/>
      <c r="J282" s="125"/>
      <c r="K282" s="125"/>
      <c r="L282" s="125"/>
      <c r="M282" s="125"/>
      <c r="N282" s="125"/>
      <c r="O282" s="125"/>
    </row>
    <row r="283" spans="2:15">
      <c r="B283" s="124"/>
      <c r="C283" s="124"/>
      <c r="D283" s="124"/>
      <c r="E283" s="125"/>
      <c r="F283" s="125"/>
      <c r="G283" s="125"/>
      <c r="H283" s="125"/>
      <c r="I283" s="125"/>
      <c r="J283" s="125"/>
      <c r="K283" s="125"/>
      <c r="L283" s="125"/>
      <c r="M283" s="125"/>
      <c r="N283" s="125"/>
      <c r="O283" s="125"/>
    </row>
    <row r="284" spans="2:15">
      <c r="B284" s="124"/>
      <c r="C284" s="124"/>
      <c r="D284" s="124"/>
      <c r="E284" s="125"/>
      <c r="F284" s="125"/>
      <c r="G284" s="125"/>
      <c r="H284" s="125"/>
      <c r="I284" s="125"/>
      <c r="J284" s="125"/>
      <c r="K284" s="125"/>
      <c r="L284" s="125"/>
      <c r="M284" s="125"/>
      <c r="N284" s="125"/>
      <c r="O284" s="125"/>
    </row>
    <row r="285" spans="2:15">
      <c r="B285" s="124"/>
      <c r="C285" s="124"/>
      <c r="D285" s="124"/>
      <c r="E285" s="125"/>
      <c r="F285" s="125"/>
      <c r="G285" s="125"/>
      <c r="H285" s="125"/>
      <c r="I285" s="125"/>
      <c r="J285" s="125"/>
      <c r="K285" s="125"/>
      <c r="L285" s="125"/>
      <c r="M285" s="125"/>
      <c r="N285" s="125"/>
      <c r="O285" s="125"/>
    </row>
    <row r="286" spans="2:15">
      <c r="B286" s="124"/>
      <c r="C286" s="124"/>
      <c r="D286" s="124"/>
      <c r="E286" s="125"/>
      <c r="F286" s="125"/>
      <c r="G286" s="125"/>
      <c r="H286" s="125"/>
      <c r="I286" s="125"/>
      <c r="J286" s="125"/>
      <c r="K286" s="125"/>
      <c r="L286" s="125"/>
      <c r="M286" s="125"/>
      <c r="N286" s="125"/>
      <c r="O286" s="125"/>
    </row>
    <row r="287" spans="2:15">
      <c r="B287" s="124"/>
      <c r="C287" s="124"/>
      <c r="D287" s="124"/>
      <c r="E287" s="125"/>
      <c r="F287" s="125"/>
      <c r="G287" s="125"/>
      <c r="H287" s="125"/>
      <c r="I287" s="125"/>
      <c r="J287" s="125"/>
      <c r="K287" s="125"/>
      <c r="L287" s="125"/>
      <c r="M287" s="125"/>
      <c r="N287" s="125"/>
      <c r="O287" s="125"/>
    </row>
    <row r="288" spans="2:15">
      <c r="B288" s="124"/>
      <c r="C288" s="124"/>
      <c r="D288" s="124"/>
      <c r="E288" s="125"/>
      <c r="F288" s="125"/>
      <c r="G288" s="125"/>
      <c r="H288" s="125"/>
      <c r="I288" s="125"/>
      <c r="J288" s="125"/>
      <c r="K288" s="125"/>
      <c r="L288" s="125"/>
      <c r="M288" s="125"/>
      <c r="N288" s="125"/>
      <c r="O288" s="125"/>
    </row>
    <row r="289" spans="2:15">
      <c r="B289" s="124"/>
      <c r="C289" s="124"/>
      <c r="D289" s="124"/>
      <c r="E289" s="125"/>
      <c r="F289" s="125"/>
      <c r="G289" s="125"/>
      <c r="H289" s="125"/>
      <c r="I289" s="125"/>
      <c r="J289" s="125"/>
      <c r="K289" s="125"/>
      <c r="L289" s="125"/>
      <c r="M289" s="125"/>
      <c r="N289" s="125"/>
      <c r="O289" s="125"/>
    </row>
    <row r="290" spans="2:15">
      <c r="B290" s="124"/>
      <c r="C290" s="124"/>
      <c r="D290" s="124"/>
      <c r="E290" s="125"/>
      <c r="F290" s="125"/>
      <c r="G290" s="125"/>
      <c r="H290" s="125"/>
      <c r="I290" s="125"/>
      <c r="J290" s="125"/>
      <c r="K290" s="125"/>
      <c r="L290" s="125"/>
      <c r="M290" s="125"/>
      <c r="N290" s="125"/>
      <c r="O290" s="125"/>
    </row>
    <row r="291" spans="2:15">
      <c r="B291" s="124"/>
      <c r="C291" s="124"/>
      <c r="D291" s="124"/>
      <c r="E291" s="125"/>
      <c r="F291" s="125"/>
      <c r="G291" s="125"/>
      <c r="H291" s="125"/>
      <c r="I291" s="125"/>
      <c r="J291" s="125"/>
      <c r="K291" s="125"/>
      <c r="L291" s="125"/>
      <c r="M291" s="125"/>
      <c r="N291" s="125"/>
      <c r="O291" s="125"/>
    </row>
    <row r="292" spans="2:15">
      <c r="B292" s="124"/>
      <c r="C292" s="124"/>
      <c r="D292" s="124"/>
      <c r="E292" s="125"/>
      <c r="F292" s="125"/>
      <c r="G292" s="125"/>
      <c r="H292" s="125"/>
      <c r="I292" s="125"/>
      <c r="J292" s="125"/>
      <c r="K292" s="125"/>
      <c r="L292" s="125"/>
      <c r="M292" s="125"/>
      <c r="N292" s="125"/>
      <c r="O292" s="125"/>
    </row>
    <row r="293" spans="2:15">
      <c r="B293" s="136"/>
      <c r="C293" s="124"/>
      <c r="D293" s="124"/>
      <c r="E293" s="125"/>
      <c r="F293" s="125"/>
      <c r="G293" s="125"/>
      <c r="H293" s="125"/>
      <c r="I293" s="125"/>
      <c r="J293" s="125"/>
      <c r="K293" s="125"/>
      <c r="L293" s="125"/>
      <c r="M293" s="125"/>
      <c r="N293" s="125"/>
      <c r="O293" s="125"/>
    </row>
    <row r="294" spans="2:15">
      <c r="B294" s="136"/>
      <c r="C294" s="124"/>
      <c r="D294" s="124"/>
      <c r="E294" s="125"/>
      <c r="F294" s="125"/>
      <c r="G294" s="125"/>
      <c r="H294" s="125"/>
      <c r="I294" s="125"/>
      <c r="J294" s="125"/>
      <c r="K294" s="125"/>
      <c r="L294" s="125"/>
      <c r="M294" s="125"/>
      <c r="N294" s="125"/>
      <c r="O294" s="125"/>
    </row>
    <row r="295" spans="2:15">
      <c r="B295" s="137"/>
      <c r="C295" s="124"/>
      <c r="D295" s="124"/>
      <c r="E295" s="125"/>
      <c r="F295" s="125"/>
      <c r="G295" s="125"/>
      <c r="H295" s="125"/>
      <c r="I295" s="125"/>
      <c r="J295" s="125"/>
      <c r="K295" s="125"/>
      <c r="L295" s="125"/>
      <c r="M295" s="125"/>
      <c r="N295" s="125"/>
      <c r="O295" s="125"/>
    </row>
    <row r="296" spans="2:15">
      <c r="B296" s="124"/>
      <c r="C296" s="124"/>
      <c r="D296" s="124"/>
      <c r="E296" s="125"/>
      <c r="F296" s="125"/>
      <c r="G296" s="125"/>
      <c r="H296" s="125"/>
      <c r="I296" s="125"/>
      <c r="J296" s="125"/>
      <c r="K296" s="125"/>
      <c r="L296" s="125"/>
      <c r="M296" s="125"/>
      <c r="N296" s="125"/>
      <c r="O296" s="125"/>
    </row>
    <row r="297" spans="2:15">
      <c r="B297" s="124"/>
      <c r="C297" s="124"/>
      <c r="D297" s="124"/>
      <c r="E297" s="125"/>
      <c r="F297" s="125"/>
      <c r="G297" s="125"/>
      <c r="H297" s="125"/>
      <c r="I297" s="125"/>
      <c r="J297" s="125"/>
      <c r="K297" s="125"/>
      <c r="L297" s="125"/>
      <c r="M297" s="125"/>
      <c r="N297" s="125"/>
      <c r="O297" s="125"/>
    </row>
    <row r="298" spans="2:15">
      <c r="B298" s="124"/>
      <c r="C298" s="124"/>
      <c r="D298" s="124"/>
      <c r="E298" s="125"/>
      <c r="F298" s="125"/>
      <c r="G298" s="125"/>
      <c r="H298" s="125"/>
      <c r="I298" s="125"/>
      <c r="J298" s="125"/>
      <c r="K298" s="125"/>
      <c r="L298" s="125"/>
      <c r="M298" s="125"/>
      <c r="N298" s="125"/>
      <c r="O298" s="125"/>
    </row>
    <row r="299" spans="2:15">
      <c r="B299" s="124"/>
      <c r="C299" s="124"/>
      <c r="D299" s="124"/>
      <c r="E299" s="125"/>
      <c r="F299" s="125"/>
      <c r="G299" s="125"/>
      <c r="H299" s="125"/>
      <c r="I299" s="125"/>
      <c r="J299" s="125"/>
      <c r="K299" s="125"/>
      <c r="L299" s="125"/>
      <c r="M299" s="125"/>
      <c r="N299" s="125"/>
      <c r="O299" s="125"/>
    </row>
    <row r="300" spans="2:15">
      <c r="B300" s="124"/>
      <c r="C300" s="124"/>
      <c r="D300" s="124"/>
      <c r="E300" s="125"/>
      <c r="F300" s="125"/>
      <c r="G300" s="125"/>
      <c r="H300" s="125"/>
      <c r="I300" s="125"/>
      <c r="J300" s="125"/>
      <c r="K300" s="125"/>
      <c r="L300" s="125"/>
      <c r="M300" s="125"/>
      <c r="N300" s="125"/>
      <c r="O300" s="125"/>
    </row>
    <row r="301" spans="2:15">
      <c r="B301" s="124"/>
      <c r="C301" s="124"/>
      <c r="D301" s="124"/>
      <c r="E301" s="125"/>
      <c r="F301" s="125"/>
      <c r="G301" s="125"/>
      <c r="H301" s="125"/>
      <c r="I301" s="125"/>
      <c r="J301" s="125"/>
      <c r="K301" s="125"/>
      <c r="L301" s="125"/>
      <c r="M301" s="125"/>
      <c r="N301" s="125"/>
      <c r="O301" s="125"/>
    </row>
    <row r="302" spans="2:15">
      <c r="B302" s="124"/>
      <c r="C302" s="124"/>
      <c r="D302" s="124"/>
      <c r="E302" s="125"/>
      <c r="F302" s="125"/>
      <c r="G302" s="125"/>
      <c r="H302" s="125"/>
      <c r="I302" s="125"/>
      <c r="J302" s="125"/>
      <c r="K302" s="125"/>
      <c r="L302" s="125"/>
      <c r="M302" s="125"/>
      <c r="N302" s="125"/>
      <c r="O302" s="125"/>
    </row>
    <row r="303" spans="2:15">
      <c r="B303" s="124"/>
      <c r="C303" s="124"/>
      <c r="D303" s="124"/>
      <c r="E303" s="125"/>
      <c r="F303" s="125"/>
      <c r="G303" s="125"/>
      <c r="H303" s="125"/>
      <c r="I303" s="125"/>
      <c r="J303" s="125"/>
      <c r="K303" s="125"/>
      <c r="L303" s="125"/>
      <c r="M303" s="125"/>
      <c r="N303" s="125"/>
      <c r="O303" s="125"/>
    </row>
    <row r="304" spans="2:15">
      <c r="B304" s="124"/>
      <c r="C304" s="124"/>
      <c r="D304" s="124"/>
      <c r="E304" s="125"/>
      <c r="F304" s="125"/>
      <c r="G304" s="125"/>
      <c r="H304" s="125"/>
      <c r="I304" s="125"/>
      <c r="J304" s="125"/>
      <c r="K304" s="125"/>
      <c r="L304" s="125"/>
      <c r="M304" s="125"/>
      <c r="N304" s="125"/>
      <c r="O304" s="125"/>
    </row>
    <row r="305" spans="2:15">
      <c r="B305" s="124"/>
      <c r="C305" s="124"/>
      <c r="D305" s="124"/>
      <c r="E305" s="125"/>
      <c r="F305" s="125"/>
      <c r="G305" s="125"/>
      <c r="H305" s="125"/>
      <c r="I305" s="125"/>
      <c r="J305" s="125"/>
      <c r="K305" s="125"/>
      <c r="L305" s="125"/>
      <c r="M305" s="125"/>
      <c r="N305" s="125"/>
      <c r="O305" s="125"/>
    </row>
    <row r="306" spans="2:15">
      <c r="B306" s="124"/>
      <c r="C306" s="124"/>
      <c r="D306" s="124"/>
      <c r="E306" s="125"/>
      <c r="F306" s="125"/>
      <c r="G306" s="125"/>
      <c r="H306" s="125"/>
      <c r="I306" s="125"/>
      <c r="J306" s="125"/>
      <c r="K306" s="125"/>
      <c r="L306" s="125"/>
      <c r="M306" s="125"/>
      <c r="N306" s="125"/>
      <c r="O306" s="125"/>
    </row>
    <row r="307" spans="2:15">
      <c r="B307" s="124"/>
      <c r="C307" s="124"/>
      <c r="D307" s="124"/>
      <c r="E307" s="125"/>
      <c r="F307" s="125"/>
      <c r="G307" s="125"/>
      <c r="H307" s="125"/>
      <c r="I307" s="125"/>
      <c r="J307" s="125"/>
      <c r="K307" s="125"/>
      <c r="L307" s="125"/>
      <c r="M307" s="125"/>
      <c r="N307" s="125"/>
      <c r="O307" s="125"/>
    </row>
    <row r="308" spans="2:15">
      <c r="B308" s="124"/>
      <c r="C308" s="124"/>
      <c r="D308" s="124"/>
      <c r="E308" s="125"/>
      <c r="F308" s="125"/>
      <c r="G308" s="125"/>
      <c r="H308" s="125"/>
      <c r="I308" s="125"/>
      <c r="J308" s="125"/>
      <c r="K308" s="125"/>
      <c r="L308" s="125"/>
      <c r="M308" s="125"/>
      <c r="N308" s="125"/>
      <c r="O308" s="125"/>
    </row>
    <row r="309" spans="2:15">
      <c r="B309" s="124"/>
      <c r="C309" s="124"/>
      <c r="D309" s="124"/>
      <c r="E309" s="125"/>
      <c r="F309" s="125"/>
      <c r="G309" s="125"/>
      <c r="H309" s="125"/>
      <c r="I309" s="125"/>
      <c r="J309" s="125"/>
      <c r="K309" s="125"/>
      <c r="L309" s="125"/>
      <c r="M309" s="125"/>
      <c r="N309" s="125"/>
      <c r="O309" s="125"/>
    </row>
    <row r="310" spans="2:15">
      <c r="B310" s="124"/>
      <c r="C310" s="124"/>
      <c r="D310" s="124"/>
      <c r="E310" s="125"/>
      <c r="F310" s="125"/>
      <c r="G310" s="125"/>
      <c r="H310" s="125"/>
      <c r="I310" s="125"/>
      <c r="J310" s="125"/>
      <c r="K310" s="125"/>
      <c r="L310" s="125"/>
      <c r="M310" s="125"/>
      <c r="N310" s="125"/>
      <c r="O310" s="125"/>
    </row>
    <row r="311" spans="2:15">
      <c r="B311" s="124"/>
      <c r="C311" s="124"/>
      <c r="D311" s="124"/>
      <c r="E311" s="125"/>
      <c r="F311" s="125"/>
      <c r="G311" s="125"/>
      <c r="H311" s="125"/>
      <c r="I311" s="125"/>
      <c r="J311" s="125"/>
      <c r="K311" s="125"/>
      <c r="L311" s="125"/>
      <c r="M311" s="125"/>
      <c r="N311" s="125"/>
      <c r="O311" s="125"/>
    </row>
    <row r="312" spans="2:15">
      <c r="B312" s="124"/>
      <c r="C312" s="124"/>
      <c r="D312" s="124"/>
      <c r="E312" s="125"/>
      <c r="F312" s="125"/>
      <c r="G312" s="125"/>
      <c r="H312" s="125"/>
      <c r="I312" s="125"/>
      <c r="J312" s="125"/>
      <c r="K312" s="125"/>
      <c r="L312" s="125"/>
      <c r="M312" s="125"/>
      <c r="N312" s="125"/>
      <c r="O312" s="125"/>
    </row>
    <row r="313" spans="2:15">
      <c r="B313" s="124"/>
      <c r="C313" s="124"/>
      <c r="D313" s="124"/>
      <c r="E313" s="125"/>
      <c r="F313" s="125"/>
      <c r="G313" s="125"/>
      <c r="H313" s="125"/>
      <c r="I313" s="125"/>
      <c r="J313" s="125"/>
      <c r="K313" s="125"/>
      <c r="L313" s="125"/>
      <c r="M313" s="125"/>
      <c r="N313" s="125"/>
      <c r="O313" s="125"/>
    </row>
    <row r="314" spans="2:15">
      <c r="B314" s="124"/>
      <c r="C314" s="124"/>
      <c r="D314" s="124"/>
      <c r="E314" s="125"/>
      <c r="F314" s="125"/>
      <c r="G314" s="125"/>
      <c r="H314" s="125"/>
      <c r="I314" s="125"/>
      <c r="J314" s="125"/>
      <c r="K314" s="125"/>
      <c r="L314" s="125"/>
      <c r="M314" s="125"/>
      <c r="N314" s="125"/>
      <c r="O314" s="125"/>
    </row>
    <row r="315" spans="2:15">
      <c r="B315" s="124"/>
      <c r="C315" s="124"/>
      <c r="D315" s="124"/>
      <c r="E315" s="125"/>
      <c r="F315" s="125"/>
      <c r="G315" s="125"/>
      <c r="H315" s="125"/>
      <c r="I315" s="125"/>
      <c r="J315" s="125"/>
      <c r="K315" s="125"/>
      <c r="L315" s="125"/>
      <c r="M315" s="125"/>
      <c r="N315" s="125"/>
      <c r="O315" s="125"/>
    </row>
    <row r="316" spans="2:15">
      <c r="B316" s="124"/>
      <c r="C316" s="124"/>
      <c r="D316" s="124"/>
      <c r="E316" s="125"/>
      <c r="F316" s="125"/>
      <c r="G316" s="125"/>
      <c r="H316" s="125"/>
      <c r="I316" s="125"/>
      <c r="J316" s="125"/>
      <c r="K316" s="125"/>
      <c r="L316" s="125"/>
      <c r="M316" s="125"/>
      <c r="N316" s="125"/>
      <c r="O316" s="125"/>
    </row>
    <row r="317" spans="2:15">
      <c r="B317" s="124"/>
      <c r="C317" s="124"/>
      <c r="D317" s="124"/>
      <c r="E317" s="125"/>
      <c r="F317" s="125"/>
      <c r="G317" s="125"/>
      <c r="H317" s="125"/>
      <c r="I317" s="125"/>
      <c r="J317" s="125"/>
      <c r="K317" s="125"/>
      <c r="L317" s="125"/>
      <c r="M317" s="125"/>
      <c r="N317" s="125"/>
      <c r="O317" s="125"/>
    </row>
    <row r="318" spans="2:15">
      <c r="B318" s="124"/>
      <c r="C318" s="124"/>
      <c r="D318" s="124"/>
      <c r="E318" s="125"/>
      <c r="F318" s="125"/>
      <c r="G318" s="125"/>
      <c r="H318" s="125"/>
      <c r="I318" s="125"/>
      <c r="J318" s="125"/>
      <c r="K318" s="125"/>
      <c r="L318" s="125"/>
      <c r="M318" s="125"/>
      <c r="N318" s="125"/>
      <c r="O318" s="125"/>
    </row>
    <row r="319" spans="2:15">
      <c r="B319" s="124"/>
      <c r="C319" s="124"/>
      <c r="D319" s="124"/>
      <c r="E319" s="125"/>
      <c r="F319" s="125"/>
      <c r="G319" s="125"/>
      <c r="H319" s="125"/>
      <c r="I319" s="125"/>
      <c r="J319" s="125"/>
      <c r="K319" s="125"/>
      <c r="L319" s="125"/>
      <c r="M319" s="125"/>
      <c r="N319" s="125"/>
      <c r="O319" s="125"/>
    </row>
    <row r="320" spans="2:15">
      <c r="B320" s="124"/>
      <c r="C320" s="124"/>
      <c r="D320" s="124"/>
      <c r="E320" s="125"/>
      <c r="F320" s="125"/>
      <c r="G320" s="125"/>
      <c r="H320" s="125"/>
      <c r="I320" s="125"/>
      <c r="J320" s="125"/>
      <c r="K320" s="125"/>
      <c r="L320" s="125"/>
      <c r="M320" s="125"/>
      <c r="N320" s="125"/>
      <c r="O320" s="125"/>
    </row>
    <row r="321" spans="2:15">
      <c r="B321" s="124"/>
      <c r="C321" s="124"/>
      <c r="D321" s="124"/>
      <c r="E321" s="125"/>
      <c r="F321" s="125"/>
      <c r="G321" s="125"/>
      <c r="H321" s="125"/>
      <c r="I321" s="125"/>
      <c r="J321" s="125"/>
      <c r="K321" s="125"/>
      <c r="L321" s="125"/>
      <c r="M321" s="125"/>
      <c r="N321" s="125"/>
      <c r="O321" s="125"/>
    </row>
    <row r="322" spans="2:15">
      <c r="B322" s="124"/>
      <c r="C322" s="124"/>
      <c r="D322" s="124"/>
      <c r="E322" s="125"/>
      <c r="F322" s="125"/>
      <c r="G322" s="125"/>
      <c r="H322" s="125"/>
      <c r="I322" s="125"/>
      <c r="J322" s="125"/>
      <c r="K322" s="125"/>
      <c r="L322" s="125"/>
      <c r="M322" s="125"/>
      <c r="N322" s="125"/>
      <c r="O322" s="125"/>
    </row>
    <row r="323" spans="2:15">
      <c r="B323" s="124"/>
      <c r="C323" s="124"/>
      <c r="D323" s="124"/>
      <c r="E323" s="125"/>
      <c r="F323" s="125"/>
      <c r="G323" s="125"/>
      <c r="H323" s="125"/>
      <c r="I323" s="125"/>
      <c r="J323" s="125"/>
      <c r="K323" s="125"/>
      <c r="L323" s="125"/>
      <c r="M323" s="125"/>
      <c r="N323" s="125"/>
      <c r="O323" s="125"/>
    </row>
    <row r="324" spans="2:15">
      <c r="B324" s="124"/>
      <c r="C324" s="124"/>
      <c r="D324" s="124"/>
      <c r="E324" s="125"/>
      <c r="F324" s="125"/>
      <c r="G324" s="125"/>
      <c r="H324" s="125"/>
      <c r="I324" s="125"/>
      <c r="J324" s="125"/>
      <c r="K324" s="125"/>
      <c r="L324" s="125"/>
      <c r="M324" s="125"/>
      <c r="N324" s="125"/>
      <c r="O324" s="125"/>
    </row>
    <row r="325" spans="2:15">
      <c r="B325" s="124"/>
      <c r="C325" s="124"/>
      <c r="D325" s="124"/>
      <c r="E325" s="125"/>
      <c r="F325" s="125"/>
      <c r="G325" s="125"/>
      <c r="H325" s="125"/>
      <c r="I325" s="125"/>
      <c r="J325" s="125"/>
      <c r="K325" s="125"/>
      <c r="L325" s="125"/>
      <c r="M325" s="125"/>
      <c r="N325" s="125"/>
      <c r="O325" s="125"/>
    </row>
    <row r="326" spans="2:15">
      <c r="B326" s="124"/>
      <c r="C326" s="124"/>
      <c r="D326" s="124"/>
      <c r="E326" s="125"/>
      <c r="F326" s="125"/>
      <c r="G326" s="125"/>
      <c r="H326" s="125"/>
      <c r="I326" s="125"/>
      <c r="J326" s="125"/>
      <c r="K326" s="125"/>
      <c r="L326" s="125"/>
      <c r="M326" s="125"/>
      <c r="N326" s="125"/>
      <c r="O326" s="125"/>
    </row>
    <row r="327" spans="2:15">
      <c r="B327" s="124"/>
      <c r="C327" s="124"/>
      <c r="D327" s="124"/>
      <c r="E327" s="125"/>
      <c r="F327" s="125"/>
      <c r="G327" s="125"/>
      <c r="H327" s="125"/>
      <c r="I327" s="125"/>
      <c r="J327" s="125"/>
      <c r="K327" s="125"/>
      <c r="L327" s="125"/>
      <c r="M327" s="125"/>
      <c r="N327" s="125"/>
      <c r="O327" s="125"/>
    </row>
    <row r="328" spans="2:15">
      <c r="B328" s="124"/>
      <c r="C328" s="124"/>
      <c r="D328" s="124"/>
      <c r="E328" s="125"/>
      <c r="F328" s="125"/>
      <c r="G328" s="125"/>
      <c r="H328" s="125"/>
      <c r="I328" s="125"/>
      <c r="J328" s="125"/>
      <c r="K328" s="125"/>
      <c r="L328" s="125"/>
      <c r="M328" s="125"/>
      <c r="N328" s="125"/>
      <c r="O328" s="125"/>
    </row>
    <row r="329" spans="2:15">
      <c r="B329" s="124"/>
      <c r="C329" s="124"/>
      <c r="D329" s="124"/>
      <c r="E329" s="125"/>
      <c r="F329" s="125"/>
      <c r="G329" s="125"/>
      <c r="H329" s="125"/>
      <c r="I329" s="125"/>
      <c r="J329" s="125"/>
      <c r="K329" s="125"/>
      <c r="L329" s="125"/>
      <c r="M329" s="125"/>
      <c r="N329" s="125"/>
      <c r="O329" s="125"/>
    </row>
    <row r="330" spans="2:15">
      <c r="B330" s="124"/>
      <c r="C330" s="124"/>
      <c r="D330" s="124"/>
      <c r="E330" s="125"/>
      <c r="F330" s="125"/>
      <c r="G330" s="125"/>
      <c r="H330" s="125"/>
      <c r="I330" s="125"/>
      <c r="J330" s="125"/>
      <c r="K330" s="125"/>
      <c r="L330" s="125"/>
      <c r="M330" s="125"/>
      <c r="N330" s="125"/>
      <c r="O330" s="125"/>
    </row>
    <row r="331" spans="2:15">
      <c r="B331" s="124"/>
      <c r="C331" s="124"/>
      <c r="D331" s="124"/>
      <c r="E331" s="125"/>
      <c r="F331" s="125"/>
      <c r="G331" s="125"/>
      <c r="H331" s="125"/>
      <c r="I331" s="125"/>
      <c r="J331" s="125"/>
      <c r="K331" s="125"/>
      <c r="L331" s="125"/>
      <c r="M331" s="125"/>
      <c r="N331" s="125"/>
      <c r="O331" s="125"/>
    </row>
    <row r="332" spans="2:15">
      <c r="B332" s="124"/>
      <c r="C332" s="124"/>
      <c r="D332" s="124"/>
      <c r="E332" s="125"/>
      <c r="F332" s="125"/>
      <c r="G332" s="125"/>
      <c r="H332" s="125"/>
      <c r="I332" s="125"/>
      <c r="J332" s="125"/>
      <c r="K332" s="125"/>
      <c r="L332" s="125"/>
      <c r="M332" s="125"/>
      <c r="N332" s="125"/>
      <c r="O332" s="125"/>
    </row>
    <row r="333" spans="2:15">
      <c r="B333" s="124"/>
      <c r="C333" s="124"/>
      <c r="D333" s="124"/>
      <c r="E333" s="125"/>
      <c r="F333" s="125"/>
      <c r="G333" s="125"/>
      <c r="H333" s="125"/>
      <c r="I333" s="125"/>
      <c r="J333" s="125"/>
      <c r="K333" s="125"/>
      <c r="L333" s="125"/>
      <c r="M333" s="125"/>
      <c r="N333" s="125"/>
      <c r="O333" s="125"/>
    </row>
    <row r="334" spans="2:15">
      <c r="B334" s="124"/>
      <c r="C334" s="124"/>
      <c r="D334" s="124"/>
      <c r="E334" s="125"/>
      <c r="F334" s="125"/>
      <c r="G334" s="125"/>
      <c r="H334" s="125"/>
      <c r="I334" s="125"/>
      <c r="J334" s="125"/>
      <c r="K334" s="125"/>
      <c r="L334" s="125"/>
      <c r="M334" s="125"/>
      <c r="N334" s="125"/>
      <c r="O334" s="125"/>
    </row>
    <row r="335" spans="2:15">
      <c r="B335" s="124"/>
      <c r="C335" s="124"/>
      <c r="D335" s="124"/>
      <c r="E335" s="125"/>
      <c r="F335" s="125"/>
      <c r="G335" s="125"/>
      <c r="H335" s="125"/>
      <c r="I335" s="125"/>
      <c r="J335" s="125"/>
      <c r="K335" s="125"/>
      <c r="L335" s="125"/>
      <c r="M335" s="125"/>
      <c r="N335" s="125"/>
      <c r="O335" s="125"/>
    </row>
    <row r="336" spans="2:15">
      <c r="B336" s="124"/>
      <c r="C336" s="124"/>
      <c r="D336" s="124"/>
      <c r="E336" s="125"/>
      <c r="F336" s="125"/>
      <c r="G336" s="125"/>
      <c r="H336" s="125"/>
      <c r="I336" s="125"/>
      <c r="J336" s="125"/>
      <c r="K336" s="125"/>
      <c r="L336" s="125"/>
      <c r="M336" s="125"/>
      <c r="N336" s="125"/>
      <c r="O336" s="125"/>
    </row>
    <row r="337" spans="2:15">
      <c r="B337" s="124"/>
      <c r="C337" s="124"/>
      <c r="D337" s="124"/>
      <c r="E337" s="125"/>
      <c r="F337" s="125"/>
      <c r="G337" s="125"/>
      <c r="H337" s="125"/>
      <c r="I337" s="125"/>
      <c r="J337" s="125"/>
      <c r="K337" s="125"/>
      <c r="L337" s="125"/>
      <c r="M337" s="125"/>
      <c r="N337" s="125"/>
      <c r="O337" s="125"/>
    </row>
    <row r="338" spans="2:15">
      <c r="B338" s="124"/>
      <c r="C338" s="124"/>
      <c r="D338" s="124"/>
      <c r="E338" s="125"/>
      <c r="F338" s="125"/>
      <c r="G338" s="125"/>
      <c r="H338" s="125"/>
      <c r="I338" s="125"/>
      <c r="J338" s="125"/>
      <c r="K338" s="125"/>
      <c r="L338" s="125"/>
      <c r="M338" s="125"/>
      <c r="N338" s="125"/>
      <c r="O338" s="125"/>
    </row>
    <row r="339" spans="2:15">
      <c r="B339" s="124"/>
      <c r="C339" s="124"/>
      <c r="D339" s="124"/>
      <c r="E339" s="125"/>
      <c r="F339" s="125"/>
      <c r="G339" s="125"/>
      <c r="H339" s="125"/>
      <c r="I339" s="125"/>
      <c r="J339" s="125"/>
      <c r="K339" s="125"/>
      <c r="L339" s="125"/>
      <c r="M339" s="125"/>
      <c r="N339" s="125"/>
      <c r="O339" s="125"/>
    </row>
    <row r="340" spans="2:15">
      <c r="B340" s="124"/>
      <c r="C340" s="124"/>
      <c r="D340" s="124"/>
      <c r="E340" s="125"/>
      <c r="F340" s="125"/>
      <c r="G340" s="125"/>
      <c r="H340" s="125"/>
      <c r="I340" s="125"/>
      <c r="J340" s="125"/>
      <c r="K340" s="125"/>
      <c r="L340" s="125"/>
      <c r="M340" s="125"/>
      <c r="N340" s="125"/>
      <c r="O340" s="125"/>
    </row>
    <row r="341" spans="2:15">
      <c r="B341" s="124"/>
      <c r="C341" s="124"/>
      <c r="D341" s="124"/>
      <c r="E341" s="125"/>
      <c r="F341" s="125"/>
      <c r="G341" s="125"/>
      <c r="H341" s="125"/>
      <c r="I341" s="125"/>
      <c r="J341" s="125"/>
      <c r="K341" s="125"/>
      <c r="L341" s="125"/>
      <c r="M341" s="125"/>
      <c r="N341" s="125"/>
      <c r="O341" s="125"/>
    </row>
    <row r="342" spans="2:15">
      <c r="B342" s="124"/>
      <c r="C342" s="124"/>
      <c r="D342" s="124"/>
      <c r="E342" s="125"/>
      <c r="F342" s="125"/>
      <c r="G342" s="125"/>
      <c r="H342" s="125"/>
      <c r="I342" s="125"/>
      <c r="J342" s="125"/>
      <c r="K342" s="125"/>
      <c r="L342" s="125"/>
      <c r="M342" s="125"/>
      <c r="N342" s="125"/>
      <c r="O342" s="125"/>
    </row>
    <row r="343" spans="2:15">
      <c r="B343" s="124"/>
      <c r="C343" s="124"/>
      <c r="D343" s="124"/>
      <c r="E343" s="125"/>
      <c r="F343" s="125"/>
      <c r="G343" s="125"/>
      <c r="H343" s="125"/>
      <c r="I343" s="125"/>
      <c r="J343" s="125"/>
      <c r="K343" s="125"/>
      <c r="L343" s="125"/>
      <c r="M343" s="125"/>
      <c r="N343" s="125"/>
      <c r="O343" s="125"/>
    </row>
    <row r="344" spans="2:15">
      <c r="B344" s="124"/>
      <c r="C344" s="124"/>
      <c r="D344" s="124"/>
      <c r="E344" s="125"/>
      <c r="F344" s="125"/>
      <c r="G344" s="125"/>
      <c r="H344" s="125"/>
      <c r="I344" s="125"/>
      <c r="J344" s="125"/>
      <c r="K344" s="125"/>
      <c r="L344" s="125"/>
      <c r="M344" s="125"/>
      <c r="N344" s="125"/>
      <c r="O344" s="125"/>
    </row>
    <row r="345" spans="2:15">
      <c r="B345" s="124"/>
      <c r="C345" s="124"/>
      <c r="D345" s="124"/>
      <c r="E345" s="125"/>
      <c r="F345" s="125"/>
      <c r="G345" s="125"/>
      <c r="H345" s="125"/>
      <c r="I345" s="125"/>
      <c r="J345" s="125"/>
      <c r="K345" s="125"/>
      <c r="L345" s="125"/>
      <c r="M345" s="125"/>
      <c r="N345" s="125"/>
      <c r="O345" s="125"/>
    </row>
    <row r="346" spans="2:15">
      <c r="B346" s="124"/>
      <c r="C346" s="124"/>
      <c r="D346" s="124"/>
      <c r="E346" s="125"/>
      <c r="F346" s="125"/>
      <c r="G346" s="125"/>
      <c r="H346" s="125"/>
      <c r="I346" s="125"/>
      <c r="J346" s="125"/>
      <c r="K346" s="125"/>
      <c r="L346" s="125"/>
      <c r="M346" s="125"/>
      <c r="N346" s="125"/>
      <c r="O346" s="125"/>
    </row>
    <row r="347" spans="2:15">
      <c r="B347" s="124"/>
      <c r="C347" s="124"/>
      <c r="D347" s="124"/>
      <c r="E347" s="125"/>
      <c r="F347" s="125"/>
      <c r="G347" s="125"/>
      <c r="H347" s="125"/>
      <c r="I347" s="125"/>
      <c r="J347" s="125"/>
      <c r="K347" s="125"/>
      <c r="L347" s="125"/>
      <c r="M347" s="125"/>
      <c r="N347" s="125"/>
      <c r="O347" s="125"/>
    </row>
    <row r="348" spans="2:15">
      <c r="B348" s="124"/>
      <c r="C348" s="124"/>
      <c r="D348" s="124"/>
      <c r="E348" s="125"/>
      <c r="F348" s="125"/>
      <c r="G348" s="125"/>
      <c r="H348" s="125"/>
      <c r="I348" s="125"/>
      <c r="J348" s="125"/>
      <c r="K348" s="125"/>
      <c r="L348" s="125"/>
      <c r="M348" s="125"/>
      <c r="N348" s="125"/>
      <c r="O348" s="125"/>
    </row>
    <row r="349" spans="2:15">
      <c r="B349" s="124"/>
      <c r="C349" s="124"/>
      <c r="D349" s="124"/>
      <c r="E349" s="125"/>
      <c r="F349" s="125"/>
      <c r="G349" s="125"/>
      <c r="H349" s="125"/>
      <c r="I349" s="125"/>
      <c r="J349" s="125"/>
      <c r="K349" s="125"/>
      <c r="L349" s="125"/>
      <c r="M349" s="125"/>
      <c r="N349" s="125"/>
      <c r="O349" s="125"/>
    </row>
    <row r="350" spans="2:15">
      <c r="B350" s="124"/>
      <c r="C350" s="124"/>
      <c r="D350" s="124"/>
      <c r="E350" s="125"/>
      <c r="F350" s="125"/>
      <c r="G350" s="125"/>
      <c r="H350" s="125"/>
      <c r="I350" s="125"/>
      <c r="J350" s="125"/>
      <c r="K350" s="125"/>
      <c r="L350" s="125"/>
      <c r="M350" s="125"/>
      <c r="N350" s="125"/>
      <c r="O350" s="125"/>
    </row>
    <row r="351" spans="2:15">
      <c r="B351" s="124"/>
      <c r="C351" s="124"/>
      <c r="D351" s="124"/>
      <c r="E351" s="125"/>
      <c r="F351" s="125"/>
      <c r="G351" s="125"/>
      <c r="H351" s="125"/>
      <c r="I351" s="125"/>
      <c r="J351" s="125"/>
      <c r="K351" s="125"/>
      <c r="L351" s="125"/>
      <c r="M351" s="125"/>
      <c r="N351" s="125"/>
      <c r="O351" s="125"/>
    </row>
    <row r="352" spans="2:15">
      <c r="B352" s="124"/>
      <c r="C352" s="124"/>
      <c r="D352" s="124"/>
      <c r="E352" s="125"/>
      <c r="F352" s="125"/>
      <c r="G352" s="125"/>
      <c r="H352" s="125"/>
      <c r="I352" s="125"/>
      <c r="J352" s="125"/>
      <c r="K352" s="125"/>
      <c r="L352" s="125"/>
      <c r="M352" s="125"/>
      <c r="N352" s="125"/>
      <c r="O352" s="125"/>
    </row>
    <row r="353" spans="2:15">
      <c r="B353" s="124"/>
      <c r="C353" s="124"/>
      <c r="D353" s="124"/>
      <c r="E353" s="125"/>
      <c r="F353" s="125"/>
      <c r="G353" s="125"/>
      <c r="H353" s="125"/>
      <c r="I353" s="125"/>
      <c r="J353" s="125"/>
      <c r="K353" s="125"/>
      <c r="L353" s="125"/>
      <c r="M353" s="125"/>
      <c r="N353" s="125"/>
      <c r="O353" s="125"/>
    </row>
    <row r="354" spans="2:15">
      <c r="B354" s="124"/>
      <c r="C354" s="124"/>
      <c r="D354" s="124"/>
      <c r="E354" s="125"/>
      <c r="F354" s="125"/>
      <c r="G354" s="125"/>
      <c r="H354" s="125"/>
      <c r="I354" s="125"/>
      <c r="J354" s="125"/>
      <c r="K354" s="125"/>
      <c r="L354" s="125"/>
      <c r="M354" s="125"/>
      <c r="N354" s="125"/>
      <c r="O354" s="125"/>
    </row>
    <row r="355" spans="2:15">
      <c r="B355" s="124"/>
      <c r="C355" s="124"/>
      <c r="D355" s="124"/>
      <c r="E355" s="125"/>
      <c r="F355" s="125"/>
      <c r="G355" s="125"/>
      <c r="H355" s="125"/>
      <c r="I355" s="125"/>
      <c r="J355" s="125"/>
      <c r="K355" s="125"/>
      <c r="L355" s="125"/>
      <c r="M355" s="125"/>
      <c r="N355" s="125"/>
      <c r="O355" s="125"/>
    </row>
    <row r="356" spans="2:15">
      <c r="B356" s="124"/>
      <c r="C356" s="124"/>
      <c r="D356" s="124"/>
      <c r="E356" s="125"/>
      <c r="F356" s="125"/>
      <c r="G356" s="125"/>
      <c r="H356" s="125"/>
      <c r="I356" s="125"/>
      <c r="J356" s="125"/>
      <c r="K356" s="125"/>
      <c r="L356" s="125"/>
      <c r="M356" s="125"/>
      <c r="N356" s="125"/>
      <c r="O356" s="125"/>
    </row>
    <row r="357" spans="2:15">
      <c r="B357" s="124"/>
      <c r="C357" s="124"/>
      <c r="D357" s="124"/>
      <c r="E357" s="125"/>
      <c r="F357" s="125"/>
      <c r="G357" s="125"/>
      <c r="H357" s="125"/>
      <c r="I357" s="125"/>
      <c r="J357" s="125"/>
      <c r="K357" s="125"/>
      <c r="L357" s="125"/>
      <c r="M357" s="125"/>
      <c r="N357" s="125"/>
      <c r="O357" s="125"/>
    </row>
    <row r="358" spans="2:15">
      <c r="B358" s="124"/>
      <c r="C358" s="124"/>
      <c r="D358" s="124"/>
      <c r="E358" s="125"/>
      <c r="F358" s="125"/>
      <c r="G358" s="125"/>
      <c r="H358" s="125"/>
      <c r="I358" s="125"/>
      <c r="J358" s="125"/>
      <c r="K358" s="125"/>
      <c r="L358" s="125"/>
      <c r="M358" s="125"/>
      <c r="N358" s="125"/>
      <c r="O358" s="125"/>
    </row>
    <row r="359" spans="2:15">
      <c r="B359" s="124"/>
      <c r="C359" s="124"/>
      <c r="D359" s="124"/>
      <c r="E359" s="125"/>
      <c r="F359" s="125"/>
      <c r="G359" s="125"/>
      <c r="H359" s="125"/>
      <c r="I359" s="125"/>
      <c r="J359" s="125"/>
      <c r="K359" s="125"/>
      <c r="L359" s="125"/>
      <c r="M359" s="125"/>
      <c r="N359" s="125"/>
      <c r="O359" s="125"/>
    </row>
    <row r="360" spans="2:15">
      <c r="B360" s="136"/>
      <c r="C360" s="124"/>
      <c r="D360" s="124"/>
      <c r="E360" s="125"/>
      <c r="F360" s="125"/>
      <c r="G360" s="125"/>
      <c r="H360" s="125"/>
      <c r="I360" s="125"/>
      <c r="J360" s="125"/>
      <c r="K360" s="125"/>
      <c r="L360" s="125"/>
      <c r="M360" s="125"/>
      <c r="N360" s="125"/>
      <c r="O360" s="125"/>
    </row>
    <row r="361" spans="2:15">
      <c r="B361" s="136"/>
      <c r="C361" s="124"/>
      <c r="D361" s="124"/>
      <c r="E361" s="125"/>
      <c r="F361" s="125"/>
      <c r="G361" s="125"/>
      <c r="H361" s="125"/>
      <c r="I361" s="125"/>
      <c r="J361" s="125"/>
      <c r="K361" s="125"/>
      <c r="L361" s="125"/>
      <c r="M361" s="125"/>
      <c r="N361" s="125"/>
      <c r="O361" s="125"/>
    </row>
    <row r="362" spans="2:15">
      <c r="B362" s="137"/>
      <c r="C362" s="124"/>
      <c r="D362" s="124"/>
      <c r="E362" s="124"/>
      <c r="F362" s="124"/>
      <c r="G362" s="124"/>
      <c r="H362" s="125"/>
      <c r="I362" s="125"/>
      <c r="J362" s="125"/>
      <c r="K362" s="125"/>
      <c r="L362" s="125"/>
      <c r="M362" s="125"/>
      <c r="N362" s="125"/>
      <c r="O362" s="125"/>
    </row>
    <row r="363" spans="2:15">
      <c r="B363" s="124"/>
      <c r="C363" s="124"/>
      <c r="D363" s="124"/>
      <c r="E363" s="124"/>
      <c r="F363" s="124"/>
      <c r="G363" s="124"/>
      <c r="H363" s="125"/>
      <c r="I363" s="125"/>
      <c r="J363" s="125"/>
      <c r="K363" s="125"/>
      <c r="L363" s="125"/>
      <c r="M363" s="125"/>
      <c r="N363" s="125"/>
      <c r="O363" s="125"/>
    </row>
    <row r="364" spans="2:15">
      <c r="B364" s="124"/>
      <c r="C364" s="124"/>
      <c r="D364" s="124"/>
      <c r="E364" s="124"/>
      <c r="F364" s="124"/>
      <c r="G364" s="124"/>
      <c r="H364" s="125"/>
      <c r="I364" s="125"/>
      <c r="J364" s="125"/>
      <c r="K364" s="125"/>
      <c r="L364" s="125"/>
      <c r="M364" s="125"/>
      <c r="N364" s="125"/>
      <c r="O364" s="125"/>
    </row>
    <row r="365" spans="2:15">
      <c r="B365" s="124"/>
      <c r="C365" s="124"/>
      <c r="D365" s="124"/>
      <c r="E365" s="124"/>
      <c r="F365" s="124"/>
      <c r="G365" s="124"/>
      <c r="H365" s="125"/>
      <c r="I365" s="125"/>
      <c r="J365" s="125"/>
      <c r="K365" s="125"/>
      <c r="L365" s="125"/>
      <c r="M365" s="125"/>
      <c r="N365" s="125"/>
      <c r="O365" s="125"/>
    </row>
    <row r="366" spans="2:15">
      <c r="B366" s="124"/>
      <c r="C366" s="124"/>
      <c r="D366" s="124"/>
      <c r="E366" s="124"/>
      <c r="F366" s="124"/>
      <c r="G366" s="124"/>
      <c r="H366" s="125"/>
      <c r="I366" s="125"/>
      <c r="J366" s="125"/>
      <c r="K366" s="125"/>
      <c r="L366" s="125"/>
      <c r="M366" s="125"/>
      <c r="N366" s="125"/>
      <c r="O366" s="125"/>
    </row>
    <row r="367" spans="2:15">
      <c r="B367" s="124"/>
      <c r="C367" s="124"/>
      <c r="D367" s="124"/>
      <c r="E367" s="124"/>
      <c r="F367" s="124"/>
      <c r="G367" s="124"/>
      <c r="H367" s="125"/>
      <c r="I367" s="125"/>
      <c r="J367" s="125"/>
      <c r="K367" s="125"/>
      <c r="L367" s="125"/>
      <c r="M367" s="125"/>
      <c r="N367" s="125"/>
      <c r="O367" s="125"/>
    </row>
    <row r="368" spans="2:15">
      <c r="B368" s="124"/>
      <c r="C368" s="124"/>
      <c r="D368" s="124"/>
      <c r="E368" s="124"/>
      <c r="F368" s="124"/>
      <c r="G368" s="124"/>
      <c r="H368" s="125"/>
      <c r="I368" s="125"/>
      <c r="J368" s="125"/>
      <c r="K368" s="125"/>
      <c r="L368" s="125"/>
      <c r="M368" s="125"/>
      <c r="N368" s="125"/>
      <c r="O368" s="125"/>
    </row>
    <row r="369" spans="2:15">
      <c r="B369" s="124"/>
      <c r="C369" s="124"/>
      <c r="D369" s="124"/>
      <c r="E369" s="124"/>
      <c r="F369" s="124"/>
      <c r="G369" s="124"/>
      <c r="H369" s="125"/>
      <c r="I369" s="125"/>
      <c r="J369" s="125"/>
      <c r="K369" s="125"/>
      <c r="L369" s="125"/>
      <c r="M369" s="125"/>
      <c r="N369" s="125"/>
      <c r="O369" s="125"/>
    </row>
    <row r="370" spans="2:15">
      <c r="B370" s="124"/>
      <c r="C370" s="124"/>
      <c r="D370" s="124"/>
      <c r="E370" s="124"/>
      <c r="F370" s="124"/>
      <c r="G370" s="124"/>
      <c r="H370" s="125"/>
      <c r="I370" s="125"/>
      <c r="J370" s="125"/>
      <c r="K370" s="125"/>
      <c r="L370" s="125"/>
      <c r="M370" s="125"/>
      <c r="N370" s="125"/>
      <c r="O370" s="125"/>
    </row>
    <row r="371" spans="2:15">
      <c r="B371" s="124"/>
      <c r="C371" s="124"/>
      <c r="D371" s="124"/>
      <c r="E371" s="124"/>
      <c r="F371" s="124"/>
      <c r="G371" s="124"/>
      <c r="H371" s="125"/>
      <c r="I371" s="125"/>
      <c r="J371" s="125"/>
      <c r="K371" s="125"/>
      <c r="L371" s="125"/>
      <c r="M371" s="125"/>
      <c r="N371" s="125"/>
      <c r="O371" s="125"/>
    </row>
    <row r="372" spans="2:15">
      <c r="B372" s="124"/>
      <c r="C372" s="124"/>
      <c r="D372" s="124"/>
      <c r="E372" s="124"/>
      <c r="F372" s="124"/>
      <c r="G372" s="124"/>
      <c r="H372" s="125"/>
      <c r="I372" s="125"/>
      <c r="J372" s="125"/>
      <c r="K372" s="125"/>
      <c r="L372" s="125"/>
      <c r="M372" s="125"/>
      <c r="N372" s="125"/>
      <c r="O372" s="125"/>
    </row>
    <row r="373" spans="2:15">
      <c r="B373" s="124"/>
      <c r="C373" s="124"/>
      <c r="D373" s="124"/>
      <c r="E373" s="124"/>
      <c r="F373" s="124"/>
      <c r="G373" s="124"/>
      <c r="H373" s="125"/>
      <c r="I373" s="125"/>
      <c r="J373" s="125"/>
      <c r="K373" s="125"/>
      <c r="L373" s="125"/>
      <c r="M373" s="125"/>
      <c r="N373" s="125"/>
      <c r="O373" s="125"/>
    </row>
    <row r="374" spans="2:15">
      <c r="B374" s="124"/>
      <c r="C374" s="124"/>
      <c r="D374" s="124"/>
      <c r="E374" s="124"/>
      <c r="F374" s="124"/>
      <c r="G374" s="124"/>
      <c r="H374" s="125"/>
      <c r="I374" s="125"/>
      <c r="J374" s="125"/>
      <c r="K374" s="125"/>
      <c r="L374" s="125"/>
      <c r="M374" s="125"/>
      <c r="N374" s="125"/>
      <c r="O374" s="125"/>
    </row>
    <row r="375" spans="2:15">
      <c r="B375" s="124"/>
      <c r="C375" s="124"/>
      <c r="D375" s="124"/>
      <c r="E375" s="124"/>
      <c r="F375" s="124"/>
      <c r="G375" s="124"/>
      <c r="H375" s="125"/>
      <c r="I375" s="125"/>
      <c r="J375" s="125"/>
      <c r="K375" s="125"/>
      <c r="L375" s="125"/>
      <c r="M375" s="125"/>
      <c r="N375" s="125"/>
      <c r="O375" s="125"/>
    </row>
    <row r="376" spans="2:15">
      <c r="B376" s="124"/>
      <c r="C376" s="124"/>
      <c r="D376" s="124"/>
      <c r="E376" s="124"/>
      <c r="F376" s="124"/>
      <c r="G376" s="124"/>
      <c r="H376" s="125"/>
      <c r="I376" s="125"/>
      <c r="J376" s="125"/>
      <c r="K376" s="125"/>
      <c r="L376" s="125"/>
      <c r="M376" s="125"/>
      <c r="N376" s="125"/>
      <c r="O376" s="125"/>
    </row>
    <row r="377" spans="2:15">
      <c r="B377" s="124"/>
      <c r="C377" s="124"/>
      <c r="D377" s="124"/>
      <c r="E377" s="124"/>
      <c r="F377" s="124"/>
      <c r="G377" s="124"/>
      <c r="H377" s="125"/>
      <c r="I377" s="125"/>
      <c r="J377" s="125"/>
      <c r="K377" s="125"/>
      <c r="L377" s="125"/>
      <c r="M377" s="125"/>
      <c r="N377" s="125"/>
      <c r="O377" s="125"/>
    </row>
    <row r="378" spans="2:15">
      <c r="B378" s="124"/>
      <c r="C378" s="124"/>
      <c r="D378" s="124"/>
      <c r="E378" s="124"/>
      <c r="F378" s="124"/>
      <c r="G378" s="124"/>
      <c r="H378" s="125"/>
      <c r="I378" s="125"/>
      <c r="J378" s="125"/>
      <c r="K378" s="125"/>
      <c r="L378" s="125"/>
      <c r="M378" s="125"/>
      <c r="N378" s="125"/>
      <c r="O378" s="125"/>
    </row>
    <row r="379" spans="2:15">
      <c r="B379" s="124"/>
      <c r="C379" s="124"/>
      <c r="D379" s="124"/>
      <c r="E379" s="124"/>
      <c r="F379" s="124"/>
      <c r="G379" s="124"/>
      <c r="H379" s="125"/>
      <c r="I379" s="125"/>
      <c r="J379" s="125"/>
      <c r="K379" s="125"/>
      <c r="L379" s="125"/>
      <c r="M379" s="125"/>
      <c r="N379" s="125"/>
      <c r="O379" s="125"/>
    </row>
    <row r="380" spans="2:15">
      <c r="B380" s="124"/>
      <c r="C380" s="124"/>
      <c r="D380" s="124"/>
      <c r="E380" s="124"/>
      <c r="F380" s="124"/>
      <c r="G380" s="124"/>
      <c r="H380" s="125"/>
      <c r="I380" s="125"/>
      <c r="J380" s="125"/>
      <c r="K380" s="125"/>
      <c r="L380" s="125"/>
      <c r="M380" s="125"/>
      <c r="N380" s="125"/>
      <c r="O380" s="125"/>
    </row>
    <row r="381" spans="2:15">
      <c r="B381" s="124"/>
      <c r="C381" s="124"/>
      <c r="D381" s="124"/>
      <c r="E381" s="124"/>
      <c r="F381" s="124"/>
      <c r="G381" s="124"/>
      <c r="H381" s="125"/>
      <c r="I381" s="125"/>
      <c r="J381" s="125"/>
      <c r="K381" s="125"/>
      <c r="L381" s="125"/>
      <c r="M381" s="125"/>
      <c r="N381" s="125"/>
      <c r="O381" s="125"/>
    </row>
    <row r="382" spans="2:15">
      <c r="B382" s="124"/>
      <c r="C382" s="124"/>
      <c r="D382" s="124"/>
      <c r="E382" s="124"/>
      <c r="F382" s="124"/>
      <c r="G382" s="124"/>
      <c r="H382" s="125"/>
      <c r="I382" s="125"/>
      <c r="J382" s="125"/>
      <c r="K382" s="125"/>
      <c r="L382" s="125"/>
      <c r="M382" s="125"/>
      <c r="N382" s="125"/>
      <c r="O382" s="125"/>
    </row>
    <row r="383" spans="2:15">
      <c r="B383" s="124"/>
      <c r="C383" s="124"/>
      <c r="D383" s="124"/>
      <c r="E383" s="124"/>
      <c r="F383" s="124"/>
      <c r="G383" s="124"/>
      <c r="H383" s="125"/>
      <c r="I383" s="125"/>
      <c r="J383" s="125"/>
      <c r="K383" s="125"/>
      <c r="L383" s="125"/>
      <c r="M383" s="125"/>
      <c r="N383" s="125"/>
      <c r="O383" s="125"/>
    </row>
    <row r="384" spans="2:15">
      <c r="B384" s="124"/>
      <c r="C384" s="124"/>
      <c r="D384" s="124"/>
      <c r="E384" s="124"/>
      <c r="F384" s="124"/>
      <c r="G384" s="124"/>
      <c r="H384" s="125"/>
      <c r="I384" s="125"/>
      <c r="J384" s="125"/>
      <c r="K384" s="125"/>
      <c r="L384" s="125"/>
      <c r="M384" s="125"/>
      <c r="N384" s="125"/>
      <c r="O384" s="125"/>
    </row>
    <row r="385" spans="2:15">
      <c r="B385" s="124"/>
      <c r="C385" s="124"/>
      <c r="D385" s="124"/>
      <c r="E385" s="124"/>
      <c r="F385" s="124"/>
      <c r="G385" s="124"/>
      <c r="H385" s="125"/>
      <c r="I385" s="125"/>
      <c r="J385" s="125"/>
      <c r="K385" s="125"/>
      <c r="L385" s="125"/>
      <c r="M385" s="125"/>
      <c r="N385" s="125"/>
      <c r="O385" s="125"/>
    </row>
    <row r="386" spans="2:15">
      <c r="B386" s="124"/>
      <c r="C386" s="124"/>
      <c r="D386" s="124"/>
      <c r="E386" s="124"/>
      <c r="F386" s="124"/>
      <c r="G386" s="124"/>
      <c r="H386" s="125"/>
      <c r="I386" s="125"/>
      <c r="J386" s="125"/>
      <c r="K386" s="125"/>
      <c r="L386" s="125"/>
      <c r="M386" s="125"/>
      <c r="N386" s="125"/>
      <c r="O386" s="125"/>
    </row>
    <row r="387" spans="2:15">
      <c r="B387" s="124"/>
      <c r="C387" s="124"/>
      <c r="D387" s="124"/>
      <c r="E387" s="124"/>
      <c r="F387" s="124"/>
      <c r="G387" s="124"/>
      <c r="H387" s="125"/>
      <c r="I387" s="125"/>
      <c r="J387" s="125"/>
      <c r="K387" s="125"/>
      <c r="L387" s="125"/>
      <c r="M387" s="125"/>
      <c r="N387" s="125"/>
      <c r="O387" s="125"/>
    </row>
    <row r="388" spans="2:15">
      <c r="B388" s="124"/>
      <c r="C388" s="124"/>
      <c r="D388" s="124"/>
      <c r="E388" s="124"/>
      <c r="F388" s="124"/>
      <c r="G388" s="124"/>
      <c r="H388" s="125"/>
      <c r="I388" s="125"/>
      <c r="J388" s="125"/>
      <c r="K388" s="125"/>
      <c r="L388" s="125"/>
      <c r="M388" s="125"/>
      <c r="N388" s="125"/>
      <c r="O388" s="125"/>
    </row>
    <row r="389" spans="2:15">
      <c r="B389" s="124"/>
      <c r="C389" s="124"/>
      <c r="D389" s="124"/>
      <c r="E389" s="124"/>
      <c r="F389" s="124"/>
      <c r="G389" s="124"/>
      <c r="H389" s="125"/>
      <c r="I389" s="125"/>
      <c r="J389" s="125"/>
      <c r="K389" s="125"/>
      <c r="L389" s="125"/>
      <c r="M389" s="125"/>
      <c r="N389" s="125"/>
      <c r="O389" s="125"/>
    </row>
    <row r="390" spans="2:15">
      <c r="B390" s="124"/>
      <c r="C390" s="124"/>
      <c r="D390" s="124"/>
      <c r="E390" s="124"/>
      <c r="F390" s="124"/>
      <c r="G390" s="124"/>
      <c r="H390" s="125"/>
      <c r="I390" s="125"/>
      <c r="J390" s="125"/>
      <c r="K390" s="125"/>
      <c r="L390" s="125"/>
      <c r="M390" s="125"/>
      <c r="N390" s="125"/>
      <c r="O390" s="125"/>
    </row>
    <row r="391" spans="2:15">
      <c r="B391" s="124"/>
      <c r="C391" s="124"/>
      <c r="D391" s="124"/>
      <c r="E391" s="124"/>
      <c r="F391" s="124"/>
      <c r="G391" s="124"/>
      <c r="H391" s="125"/>
      <c r="I391" s="125"/>
      <c r="J391" s="125"/>
      <c r="K391" s="125"/>
      <c r="L391" s="125"/>
      <c r="M391" s="125"/>
      <c r="N391" s="125"/>
      <c r="O391" s="125"/>
    </row>
    <row r="392" spans="2:15">
      <c r="B392" s="124"/>
      <c r="C392" s="124"/>
      <c r="D392" s="124"/>
      <c r="E392" s="124"/>
      <c r="F392" s="124"/>
      <c r="G392" s="124"/>
      <c r="H392" s="125"/>
      <c r="I392" s="125"/>
      <c r="J392" s="125"/>
      <c r="K392" s="125"/>
      <c r="L392" s="125"/>
      <c r="M392" s="125"/>
      <c r="N392" s="125"/>
      <c r="O392" s="125"/>
    </row>
    <row r="393" spans="2:15">
      <c r="B393" s="124"/>
      <c r="C393" s="124"/>
      <c r="D393" s="124"/>
      <c r="E393" s="124"/>
      <c r="F393" s="124"/>
      <c r="G393" s="124"/>
      <c r="H393" s="125"/>
      <c r="I393" s="125"/>
      <c r="J393" s="125"/>
      <c r="K393" s="125"/>
      <c r="L393" s="125"/>
      <c r="M393" s="125"/>
      <c r="N393" s="125"/>
      <c r="O393" s="125"/>
    </row>
    <row r="394" spans="2:15">
      <c r="B394" s="124"/>
      <c r="C394" s="124"/>
      <c r="D394" s="124"/>
      <c r="E394" s="124"/>
      <c r="F394" s="124"/>
      <c r="G394" s="124"/>
      <c r="H394" s="125"/>
      <c r="I394" s="125"/>
      <c r="J394" s="125"/>
      <c r="K394" s="125"/>
      <c r="L394" s="125"/>
      <c r="M394" s="125"/>
      <c r="N394" s="125"/>
      <c r="O394" s="125"/>
    </row>
    <row r="395" spans="2:15">
      <c r="B395" s="124"/>
      <c r="C395" s="124"/>
      <c r="D395" s="124"/>
      <c r="E395" s="124"/>
      <c r="F395" s="124"/>
      <c r="G395" s="124"/>
      <c r="H395" s="125"/>
      <c r="I395" s="125"/>
      <c r="J395" s="125"/>
      <c r="K395" s="125"/>
      <c r="L395" s="125"/>
      <c r="M395" s="125"/>
      <c r="N395" s="125"/>
      <c r="O395" s="125"/>
    </row>
    <row r="396" spans="2:15">
      <c r="B396" s="124"/>
      <c r="C396" s="124"/>
      <c r="D396" s="124"/>
      <c r="E396" s="124"/>
      <c r="F396" s="124"/>
      <c r="G396" s="124"/>
      <c r="H396" s="125"/>
      <c r="I396" s="125"/>
      <c r="J396" s="125"/>
      <c r="K396" s="125"/>
      <c r="L396" s="125"/>
      <c r="M396" s="125"/>
      <c r="N396" s="125"/>
      <c r="O396" s="125"/>
    </row>
    <row r="397" spans="2:15">
      <c r="B397" s="124"/>
      <c r="C397" s="124"/>
      <c r="D397" s="124"/>
      <c r="E397" s="124"/>
      <c r="F397" s="124"/>
      <c r="G397" s="124"/>
      <c r="H397" s="125"/>
      <c r="I397" s="125"/>
      <c r="J397" s="125"/>
      <c r="K397" s="125"/>
      <c r="L397" s="125"/>
      <c r="M397" s="125"/>
      <c r="N397" s="125"/>
      <c r="O397" s="125"/>
    </row>
    <row r="398" spans="2:15">
      <c r="B398" s="124"/>
      <c r="C398" s="124"/>
      <c r="D398" s="124"/>
      <c r="E398" s="124"/>
      <c r="F398" s="124"/>
      <c r="G398" s="124"/>
      <c r="H398" s="125"/>
      <c r="I398" s="125"/>
      <c r="J398" s="125"/>
      <c r="K398" s="125"/>
      <c r="L398" s="125"/>
      <c r="M398" s="125"/>
      <c r="N398" s="125"/>
      <c r="O398" s="125"/>
    </row>
    <row r="399" spans="2:15">
      <c r="B399" s="124"/>
      <c r="C399" s="124"/>
      <c r="D399" s="124"/>
      <c r="E399" s="124"/>
      <c r="F399" s="124"/>
      <c r="G399" s="124"/>
      <c r="H399" s="125"/>
      <c r="I399" s="125"/>
      <c r="J399" s="125"/>
      <c r="K399" s="125"/>
      <c r="L399" s="125"/>
      <c r="M399" s="125"/>
      <c r="N399" s="125"/>
      <c r="O399" s="125"/>
    </row>
    <row r="400" spans="2:15">
      <c r="B400" s="124"/>
      <c r="C400" s="124"/>
      <c r="D400" s="124"/>
      <c r="E400" s="124"/>
      <c r="F400" s="124"/>
      <c r="G400" s="124"/>
      <c r="H400" s="125"/>
      <c r="I400" s="125"/>
      <c r="J400" s="125"/>
      <c r="K400" s="125"/>
      <c r="L400" s="125"/>
      <c r="M400" s="125"/>
      <c r="N400" s="125"/>
      <c r="O400" s="125"/>
    </row>
    <row r="401" spans="2:15">
      <c r="B401" s="124"/>
      <c r="C401" s="124"/>
      <c r="D401" s="124"/>
      <c r="E401" s="124"/>
      <c r="F401" s="124"/>
      <c r="G401" s="124"/>
      <c r="H401" s="125"/>
      <c r="I401" s="125"/>
      <c r="J401" s="125"/>
      <c r="K401" s="125"/>
      <c r="L401" s="125"/>
      <c r="M401" s="125"/>
      <c r="N401" s="125"/>
      <c r="O401" s="125"/>
    </row>
    <row r="402" spans="2:15">
      <c r="B402" s="124"/>
      <c r="C402" s="124"/>
      <c r="D402" s="124"/>
      <c r="E402" s="124"/>
      <c r="F402" s="124"/>
      <c r="G402" s="124"/>
      <c r="H402" s="125"/>
      <c r="I402" s="125"/>
      <c r="J402" s="125"/>
      <c r="K402" s="125"/>
      <c r="L402" s="125"/>
      <c r="M402" s="125"/>
      <c r="N402" s="125"/>
      <c r="O402" s="125"/>
    </row>
    <row r="403" spans="2:15">
      <c r="B403" s="124"/>
      <c r="C403" s="124"/>
      <c r="D403" s="124"/>
      <c r="E403" s="124"/>
      <c r="F403" s="124"/>
      <c r="G403" s="124"/>
      <c r="H403" s="125"/>
      <c r="I403" s="125"/>
      <c r="J403" s="125"/>
      <c r="K403" s="125"/>
      <c r="L403" s="125"/>
      <c r="M403" s="125"/>
      <c r="N403" s="125"/>
      <c r="O403" s="125"/>
    </row>
    <row r="404" spans="2:15">
      <c r="B404" s="124"/>
      <c r="C404" s="124"/>
      <c r="D404" s="124"/>
      <c r="E404" s="124"/>
      <c r="F404" s="124"/>
      <c r="G404" s="124"/>
      <c r="H404" s="125"/>
      <c r="I404" s="125"/>
      <c r="J404" s="125"/>
      <c r="K404" s="125"/>
      <c r="L404" s="125"/>
      <c r="M404" s="125"/>
      <c r="N404" s="125"/>
      <c r="O404" s="125"/>
    </row>
    <row r="405" spans="2:15">
      <c r="B405" s="124"/>
      <c r="C405" s="124"/>
      <c r="D405" s="124"/>
      <c r="E405" s="124"/>
      <c r="F405" s="124"/>
      <c r="G405" s="124"/>
      <c r="H405" s="125"/>
      <c r="I405" s="125"/>
      <c r="J405" s="125"/>
      <c r="K405" s="125"/>
      <c r="L405" s="125"/>
      <c r="M405" s="125"/>
      <c r="N405" s="125"/>
      <c r="O405" s="125"/>
    </row>
    <row r="406" spans="2:15">
      <c r="B406" s="124"/>
      <c r="C406" s="124"/>
      <c r="D406" s="124"/>
      <c r="E406" s="124"/>
      <c r="F406" s="124"/>
      <c r="G406" s="124"/>
      <c r="H406" s="125"/>
      <c r="I406" s="125"/>
      <c r="J406" s="125"/>
      <c r="K406" s="125"/>
      <c r="L406" s="125"/>
      <c r="M406" s="125"/>
      <c r="N406" s="125"/>
      <c r="O406" s="125"/>
    </row>
    <row r="407" spans="2:15">
      <c r="B407" s="124"/>
      <c r="C407" s="124"/>
      <c r="D407" s="124"/>
      <c r="E407" s="124"/>
      <c r="F407" s="124"/>
      <c r="G407" s="124"/>
      <c r="H407" s="125"/>
      <c r="I407" s="125"/>
      <c r="J407" s="125"/>
      <c r="K407" s="125"/>
      <c r="L407" s="125"/>
      <c r="M407" s="125"/>
      <c r="N407" s="125"/>
      <c r="O407" s="125"/>
    </row>
    <row r="408" spans="2:15">
      <c r="B408" s="124"/>
      <c r="C408" s="124"/>
      <c r="D408" s="124"/>
      <c r="E408" s="124"/>
      <c r="F408" s="124"/>
      <c r="G408" s="124"/>
      <c r="H408" s="125"/>
      <c r="I408" s="125"/>
      <c r="J408" s="125"/>
      <c r="K408" s="125"/>
      <c r="L408" s="125"/>
      <c r="M408" s="125"/>
      <c r="N408" s="125"/>
      <c r="O408" s="125"/>
    </row>
    <row r="409" spans="2:15">
      <c r="B409" s="124"/>
      <c r="C409" s="124"/>
      <c r="D409" s="124"/>
      <c r="E409" s="124"/>
      <c r="F409" s="124"/>
      <c r="G409" s="124"/>
      <c r="H409" s="125"/>
      <c r="I409" s="125"/>
      <c r="J409" s="125"/>
      <c r="K409" s="125"/>
      <c r="L409" s="125"/>
      <c r="M409" s="125"/>
      <c r="N409" s="125"/>
      <c r="O409" s="125"/>
    </row>
    <row r="410" spans="2:15">
      <c r="B410" s="124"/>
      <c r="C410" s="124"/>
      <c r="D410" s="124"/>
      <c r="E410" s="124"/>
      <c r="F410" s="124"/>
      <c r="G410" s="124"/>
      <c r="H410" s="125"/>
      <c r="I410" s="125"/>
      <c r="J410" s="125"/>
      <c r="K410" s="125"/>
      <c r="L410" s="125"/>
      <c r="M410" s="125"/>
      <c r="N410" s="125"/>
      <c r="O410" s="125"/>
    </row>
    <row r="411" spans="2:15">
      <c r="B411" s="124"/>
      <c r="C411" s="124"/>
      <c r="D411" s="124"/>
      <c r="E411" s="124"/>
      <c r="F411" s="124"/>
      <c r="G411" s="124"/>
      <c r="H411" s="125"/>
      <c r="I411" s="125"/>
      <c r="J411" s="125"/>
      <c r="K411" s="125"/>
      <c r="L411" s="125"/>
      <c r="M411" s="125"/>
      <c r="N411" s="125"/>
      <c r="O411" s="125"/>
    </row>
    <row r="412" spans="2:15">
      <c r="B412" s="124"/>
      <c r="C412" s="124"/>
      <c r="D412" s="124"/>
      <c r="E412" s="124"/>
      <c r="F412" s="124"/>
      <c r="G412" s="124"/>
      <c r="H412" s="125"/>
      <c r="I412" s="125"/>
      <c r="J412" s="125"/>
      <c r="K412" s="125"/>
      <c r="L412" s="125"/>
      <c r="M412" s="125"/>
      <c r="N412" s="125"/>
      <c r="O412" s="125"/>
    </row>
    <row r="413" spans="2:15">
      <c r="B413" s="124"/>
      <c r="C413" s="124"/>
      <c r="D413" s="124"/>
      <c r="E413" s="124"/>
      <c r="F413" s="124"/>
      <c r="G413" s="124"/>
      <c r="H413" s="125"/>
      <c r="I413" s="125"/>
      <c r="J413" s="125"/>
      <c r="K413" s="125"/>
      <c r="L413" s="125"/>
      <c r="M413" s="125"/>
      <c r="N413" s="125"/>
      <c r="O413" s="125"/>
    </row>
    <row r="414" spans="2:15">
      <c r="B414" s="124"/>
      <c r="C414" s="124"/>
      <c r="D414" s="124"/>
      <c r="E414" s="124"/>
      <c r="F414" s="124"/>
      <c r="G414" s="124"/>
      <c r="H414" s="125"/>
      <c r="I414" s="125"/>
      <c r="J414" s="125"/>
      <c r="K414" s="125"/>
      <c r="L414" s="125"/>
      <c r="M414" s="125"/>
      <c r="N414" s="125"/>
      <c r="O414" s="125"/>
    </row>
    <row r="415" spans="2:15">
      <c r="B415" s="124"/>
      <c r="C415" s="124"/>
      <c r="D415" s="124"/>
      <c r="E415" s="124"/>
      <c r="F415" s="124"/>
      <c r="G415" s="124"/>
      <c r="H415" s="125"/>
      <c r="I415" s="125"/>
      <c r="J415" s="125"/>
      <c r="K415" s="125"/>
      <c r="L415" s="125"/>
      <c r="M415" s="125"/>
      <c r="N415" s="125"/>
      <c r="O415" s="125"/>
    </row>
    <row r="416" spans="2:15">
      <c r="B416" s="124"/>
      <c r="C416" s="124"/>
      <c r="D416" s="124"/>
      <c r="E416" s="124"/>
      <c r="F416" s="124"/>
      <c r="G416" s="124"/>
      <c r="H416" s="125"/>
      <c r="I416" s="125"/>
      <c r="J416" s="125"/>
      <c r="K416" s="125"/>
      <c r="L416" s="125"/>
      <c r="M416" s="125"/>
      <c r="N416" s="125"/>
      <c r="O416" s="125"/>
    </row>
    <row r="417" spans="2:15">
      <c r="B417" s="124"/>
      <c r="C417" s="124"/>
      <c r="D417" s="124"/>
      <c r="E417" s="124"/>
      <c r="F417" s="124"/>
      <c r="G417" s="124"/>
      <c r="H417" s="125"/>
      <c r="I417" s="125"/>
      <c r="J417" s="125"/>
      <c r="K417" s="125"/>
      <c r="L417" s="125"/>
      <c r="M417" s="125"/>
      <c r="N417" s="125"/>
      <c r="O417" s="125"/>
    </row>
    <row r="418" spans="2:15">
      <c r="B418" s="124"/>
      <c r="C418" s="124"/>
      <c r="D418" s="124"/>
      <c r="E418" s="124"/>
      <c r="F418" s="124"/>
      <c r="G418" s="124"/>
      <c r="H418" s="125"/>
      <c r="I418" s="125"/>
      <c r="J418" s="125"/>
      <c r="K418" s="125"/>
      <c r="L418" s="125"/>
      <c r="M418" s="125"/>
      <c r="N418" s="125"/>
      <c r="O418" s="125"/>
    </row>
    <row r="419" spans="2:15">
      <c r="B419" s="124"/>
      <c r="C419" s="124"/>
      <c r="D419" s="124"/>
      <c r="E419" s="124"/>
      <c r="F419" s="124"/>
      <c r="G419" s="124"/>
      <c r="H419" s="125"/>
      <c r="I419" s="125"/>
      <c r="J419" s="125"/>
      <c r="K419" s="125"/>
      <c r="L419" s="125"/>
      <c r="M419" s="125"/>
      <c r="N419" s="125"/>
      <c r="O419" s="125"/>
    </row>
    <row r="420" spans="2:15">
      <c r="B420" s="124"/>
      <c r="C420" s="124"/>
      <c r="D420" s="124"/>
      <c r="E420" s="124"/>
      <c r="F420" s="124"/>
      <c r="G420" s="124"/>
      <c r="H420" s="125"/>
      <c r="I420" s="125"/>
      <c r="J420" s="125"/>
      <c r="K420" s="125"/>
      <c r="L420" s="125"/>
      <c r="M420" s="125"/>
      <c r="N420" s="125"/>
      <c r="O420" s="125"/>
    </row>
    <row r="421" spans="2:15">
      <c r="B421" s="124"/>
      <c r="C421" s="124"/>
      <c r="D421" s="124"/>
      <c r="E421" s="124"/>
      <c r="F421" s="124"/>
      <c r="G421" s="124"/>
      <c r="H421" s="125"/>
      <c r="I421" s="125"/>
      <c r="J421" s="125"/>
      <c r="K421" s="125"/>
      <c r="L421" s="125"/>
      <c r="M421" s="125"/>
      <c r="N421" s="125"/>
      <c r="O421" s="125"/>
    </row>
    <row r="422" spans="2:15">
      <c r="B422" s="124"/>
      <c r="C422" s="124"/>
      <c r="D422" s="124"/>
      <c r="E422" s="124"/>
      <c r="F422" s="124"/>
      <c r="G422" s="124"/>
      <c r="H422" s="125"/>
      <c r="I422" s="125"/>
      <c r="J422" s="125"/>
      <c r="K422" s="125"/>
      <c r="L422" s="125"/>
      <c r="M422" s="125"/>
      <c r="N422" s="125"/>
      <c r="O422" s="125"/>
    </row>
    <row r="423" spans="2:15">
      <c r="B423" s="124"/>
      <c r="C423" s="124"/>
      <c r="D423" s="124"/>
      <c r="E423" s="124"/>
      <c r="F423" s="124"/>
      <c r="G423" s="124"/>
      <c r="H423" s="125"/>
      <c r="I423" s="125"/>
      <c r="J423" s="125"/>
      <c r="K423" s="125"/>
      <c r="L423" s="125"/>
      <c r="M423" s="125"/>
      <c r="N423" s="125"/>
      <c r="O423" s="125"/>
    </row>
    <row r="424" spans="2:15">
      <c r="B424" s="124"/>
      <c r="C424" s="124"/>
      <c r="D424" s="124"/>
      <c r="E424" s="124"/>
      <c r="F424" s="124"/>
      <c r="G424" s="124"/>
      <c r="H424" s="125"/>
      <c r="I424" s="125"/>
      <c r="J424" s="125"/>
      <c r="K424" s="125"/>
      <c r="L424" s="125"/>
      <c r="M424" s="125"/>
      <c r="N424" s="125"/>
      <c r="O424" s="125"/>
    </row>
    <row r="425" spans="2:15">
      <c r="B425" s="124"/>
      <c r="C425" s="124"/>
      <c r="D425" s="124"/>
      <c r="E425" s="124"/>
      <c r="F425" s="124"/>
      <c r="G425" s="124"/>
      <c r="H425" s="125"/>
      <c r="I425" s="125"/>
      <c r="J425" s="125"/>
      <c r="K425" s="125"/>
      <c r="L425" s="125"/>
      <c r="M425" s="125"/>
      <c r="N425" s="125"/>
      <c r="O425" s="125"/>
    </row>
    <row r="426" spans="2:15">
      <c r="B426" s="124"/>
      <c r="C426" s="124"/>
      <c r="D426" s="124"/>
      <c r="E426" s="124"/>
      <c r="F426" s="124"/>
      <c r="G426" s="124"/>
      <c r="H426" s="125"/>
      <c r="I426" s="125"/>
      <c r="J426" s="125"/>
      <c r="K426" s="125"/>
      <c r="L426" s="125"/>
      <c r="M426" s="125"/>
      <c r="N426" s="125"/>
      <c r="O426" s="125"/>
    </row>
    <row r="427" spans="2:15">
      <c r="B427" s="124"/>
      <c r="C427" s="124"/>
      <c r="D427" s="124"/>
      <c r="E427" s="124"/>
      <c r="F427" s="124"/>
      <c r="G427" s="124"/>
      <c r="H427" s="125"/>
      <c r="I427" s="125"/>
      <c r="J427" s="125"/>
      <c r="K427" s="125"/>
      <c r="L427" s="125"/>
      <c r="M427" s="125"/>
      <c r="N427" s="125"/>
      <c r="O427" s="125"/>
    </row>
    <row r="428" spans="2:15">
      <c r="B428" s="124"/>
      <c r="C428" s="124"/>
      <c r="D428" s="124"/>
      <c r="E428" s="124"/>
      <c r="F428" s="124"/>
      <c r="G428" s="124"/>
      <c r="H428" s="125"/>
      <c r="I428" s="125"/>
      <c r="J428" s="125"/>
      <c r="K428" s="125"/>
      <c r="L428" s="125"/>
      <c r="M428" s="125"/>
      <c r="N428" s="125"/>
      <c r="O428" s="125"/>
    </row>
    <row r="429" spans="2:15">
      <c r="B429" s="124"/>
      <c r="C429" s="124"/>
      <c r="D429" s="124"/>
      <c r="E429" s="124"/>
      <c r="F429" s="124"/>
      <c r="G429" s="124"/>
      <c r="H429" s="125"/>
      <c r="I429" s="125"/>
      <c r="J429" s="125"/>
      <c r="K429" s="125"/>
      <c r="L429" s="125"/>
      <c r="M429" s="125"/>
      <c r="N429" s="125"/>
      <c r="O429" s="125"/>
    </row>
    <row r="430" spans="2:15">
      <c r="B430" s="124"/>
      <c r="C430" s="124"/>
      <c r="D430" s="124"/>
      <c r="E430" s="124"/>
      <c r="F430" s="124"/>
      <c r="G430" s="124"/>
      <c r="H430" s="125"/>
      <c r="I430" s="125"/>
      <c r="J430" s="125"/>
      <c r="K430" s="125"/>
      <c r="L430" s="125"/>
      <c r="M430" s="125"/>
      <c r="N430" s="125"/>
      <c r="O430" s="125"/>
    </row>
    <row r="431" spans="2:15">
      <c r="B431" s="124"/>
      <c r="C431" s="124"/>
      <c r="D431" s="124"/>
      <c r="E431" s="124"/>
      <c r="F431" s="124"/>
      <c r="G431" s="124"/>
      <c r="H431" s="125"/>
      <c r="I431" s="125"/>
      <c r="J431" s="125"/>
      <c r="K431" s="125"/>
      <c r="L431" s="125"/>
      <c r="M431" s="125"/>
      <c r="N431" s="125"/>
      <c r="O431" s="125"/>
    </row>
    <row r="432" spans="2:15">
      <c r="B432" s="124"/>
      <c r="C432" s="124"/>
      <c r="D432" s="124"/>
      <c r="E432" s="124"/>
      <c r="F432" s="124"/>
      <c r="G432" s="124"/>
      <c r="H432" s="125"/>
      <c r="I432" s="125"/>
      <c r="J432" s="125"/>
      <c r="K432" s="125"/>
      <c r="L432" s="125"/>
      <c r="M432" s="125"/>
      <c r="N432" s="125"/>
      <c r="O432" s="125"/>
    </row>
    <row r="433" spans="2:15">
      <c r="B433" s="124"/>
      <c r="C433" s="124"/>
      <c r="D433" s="124"/>
      <c r="E433" s="124"/>
      <c r="F433" s="124"/>
      <c r="G433" s="124"/>
      <c r="H433" s="125"/>
      <c r="I433" s="125"/>
      <c r="J433" s="125"/>
      <c r="K433" s="125"/>
      <c r="L433" s="125"/>
      <c r="M433" s="125"/>
      <c r="N433" s="125"/>
      <c r="O433" s="125"/>
    </row>
    <row r="434" spans="2:15">
      <c r="B434" s="124"/>
      <c r="C434" s="124"/>
      <c r="D434" s="124"/>
      <c r="E434" s="124"/>
      <c r="F434" s="124"/>
      <c r="G434" s="124"/>
      <c r="H434" s="125"/>
      <c r="I434" s="125"/>
      <c r="J434" s="125"/>
      <c r="K434" s="125"/>
      <c r="L434" s="125"/>
      <c r="M434" s="125"/>
      <c r="N434" s="125"/>
      <c r="O434" s="125"/>
    </row>
    <row r="435" spans="2:15">
      <c r="B435" s="124"/>
      <c r="C435" s="124"/>
      <c r="D435" s="124"/>
      <c r="E435" s="124"/>
      <c r="F435" s="124"/>
      <c r="G435" s="124"/>
      <c r="H435" s="125"/>
      <c r="I435" s="125"/>
      <c r="J435" s="125"/>
      <c r="K435" s="125"/>
      <c r="L435" s="125"/>
      <c r="M435" s="125"/>
      <c r="N435" s="125"/>
      <c r="O435" s="125"/>
    </row>
    <row r="436" spans="2:15">
      <c r="B436" s="124"/>
      <c r="C436" s="124"/>
      <c r="D436" s="124"/>
      <c r="E436" s="124"/>
      <c r="F436" s="124"/>
      <c r="G436" s="124"/>
      <c r="H436" s="125"/>
      <c r="I436" s="125"/>
      <c r="J436" s="125"/>
      <c r="K436" s="125"/>
      <c r="L436" s="125"/>
      <c r="M436" s="125"/>
      <c r="N436" s="125"/>
      <c r="O436" s="125"/>
    </row>
    <row r="437" spans="2:15">
      <c r="B437" s="124"/>
      <c r="C437" s="124"/>
      <c r="D437" s="124"/>
      <c r="E437" s="124"/>
      <c r="F437" s="124"/>
      <c r="G437" s="124"/>
      <c r="H437" s="125"/>
      <c r="I437" s="125"/>
      <c r="J437" s="125"/>
      <c r="K437" s="125"/>
      <c r="L437" s="125"/>
      <c r="M437" s="125"/>
      <c r="N437" s="125"/>
      <c r="O437" s="125"/>
    </row>
    <row r="438" spans="2:15">
      <c r="B438" s="124"/>
      <c r="C438" s="124"/>
      <c r="D438" s="124"/>
      <c r="E438" s="124"/>
      <c r="F438" s="124"/>
      <c r="G438" s="124"/>
      <c r="H438" s="125"/>
      <c r="I438" s="125"/>
      <c r="J438" s="125"/>
      <c r="K438" s="125"/>
      <c r="L438" s="125"/>
      <c r="M438" s="125"/>
      <c r="N438" s="125"/>
      <c r="O438" s="125"/>
    </row>
    <row r="439" spans="2:15">
      <c r="B439" s="124"/>
      <c r="C439" s="124"/>
      <c r="D439" s="124"/>
      <c r="E439" s="124"/>
      <c r="F439" s="124"/>
      <c r="G439" s="124"/>
      <c r="H439" s="125"/>
      <c r="I439" s="125"/>
      <c r="J439" s="125"/>
      <c r="K439" s="125"/>
      <c r="L439" s="125"/>
      <c r="M439" s="125"/>
      <c r="N439" s="125"/>
      <c r="O439" s="125"/>
    </row>
    <row r="440" spans="2:15">
      <c r="B440" s="124"/>
      <c r="C440" s="124"/>
      <c r="D440" s="124"/>
      <c r="E440" s="124"/>
      <c r="F440" s="124"/>
      <c r="G440" s="124"/>
      <c r="H440" s="125"/>
      <c r="I440" s="125"/>
      <c r="J440" s="125"/>
      <c r="K440" s="125"/>
      <c r="L440" s="125"/>
      <c r="M440" s="125"/>
      <c r="N440" s="125"/>
      <c r="O440" s="125"/>
    </row>
    <row r="441" spans="2:15">
      <c r="B441" s="124"/>
      <c r="C441" s="124"/>
      <c r="D441" s="124"/>
      <c r="E441" s="124"/>
      <c r="F441" s="124"/>
      <c r="G441" s="124"/>
      <c r="H441" s="125"/>
      <c r="I441" s="125"/>
      <c r="J441" s="125"/>
      <c r="K441" s="125"/>
      <c r="L441" s="125"/>
      <c r="M441" s="125"/>
      <c r="N441" s="125"/>
      <c r="O441" s="125"/>
    </row>
    <row r="442" spans="2:15">
      <c r="B442" s="124"/>
      <c r="C442" s="124"/>
      <c r="D442" s="124"/>
      <c r="E442" s="124"/>
      <c r="F442" s="124"/>
      <c r="G442" s="124"/>
      <c r="H442" s="125"/>
      <c r="I442" s="125"/>
      <c r="J442" s="125"/>
      <c r="K442" s="125"/>
      <c r="L442" s="125"/>
      <c r="M442" s="125"/>
      <c r="N442" s="125"/>
      <c r="O442" s="125"/>
    </row>
    <row r="443" spans="2:15">
      <c r="B443" s="124"/>
      <c r="C443" s="124"/>
      <c r="D443" s="124"/>
      <c r="E443" s="124"/>
      <c r="F443" s="124"/>
      <c r="G443" s="124"/>
      <c r="H443" s="125"/>
      <c r="I443" s="125"/>
      <c r="J443" s="125"/>
      <c r="K443" s="125"/>
      <c r="L443" s="125"/>
      <c r="M443" s="125"/>
      <c r="N443" s="125"/>
      <c r="O443" s="125"/>
    </row>
    <row r="444" spans="2:15">
      <c r="B444" s="124"/>
      <c r="C444" s="124"/>
      <c r="D444" s="124"/>
      <c r="E444" s="124"/>
      <c r="F444" s="124"/>
      <c r="G444" s="124"/>
      <c r="H444" s="125"/>
      <c r="I444" s="125"/>
      <c r="J444" s="125"/>
      <c r="K444" s="125"/>
      <c r="L444" s="125"/>
      <c r="M444" s="125"/>
      <c r="N444" s="125"/>
      <c r="O444" s="125"/>
    </row>
    <row r="445" spans="2:15">
      <c r="B445" s="124"/>
      <c r="C445" s="124"/>
      <c r="D445" s="124"/>
      <c r="E445" s="124"/>
      <c r="F445" s="124"/>
      <c r="G445" s="124"/>
      <c r="H445" s="125"/>
      <c r="I445" s="125"/>
      <c r="J445" s="125"/>
      <c r="K445" s="125"/>
      <c r="L445" s="125"/>
      <c r="M445" s="125"/>
      <c r="N445" s="125"/>
      <c r="O445" s="125"/>
    </row>
    <row r="446" spans="2:15">
      <c r="B446" s="124"/>
      <c r="C446" s="124"/>
      <c r="D446" s="124"/>
      <c r="E446" s="124"/>
      <c r="F446" s="124"/>
      <c r="G446" s="124"/>
      <c r="H446" s="125"/>
      <c r="I446" s="125"/>
      <c r="J446" s="125"/>
      <c r="K446" s="125"/>
      <c r="L446" s="125"/>
      <c r="M446" s="125"/>
      <c r="N446" s="125"/>
      <c r="O446" s="125"/>
    </row>
    <row r="447" spans="2:15">
      <c r="B447" s="124"/>
      <c r="C447" s="124"/>
      <c r="D447" s="124"/>
      <c r="E447" s="124"/>
      <c r="F447" s="124"/>
      <c r="G447" s="124"/>
      <c r="H447" s="125"/>
      <c r="I447" s="125"/>
      <c r="J447" s="125"/>
      <c r="K447" s="125"/>
      <c r="L447" s="125"/>
      <c r="M447" s="125"/>
      <c r="N447" s="125"/>
      <c r="O447" s="125"/>
    </row>
    <row r="448" spans="2:15">
      <c r="B448" s="124"/>
      <c r="C448" s="124"/>
      <c r="D448" s="124"/>
      <c r="E448" s="124"/>
      <c r="F448" s="124"/>
      <c r="G448" s="124"/>
      <c r="H448" s="125"/>
      <c r="I448" s="125"/>
      <c r="J448" s="125"/>
      <c r="K448" s="125"/>
      <c r="L448" s="125"/>
      <c r="M448" s="125"/>
      <c r="N448" s="125"/>
      <c r="O448" s="125"/>
    </row>
    <row r="449" spans="2:15">
      <c r="B449" s="124"/>
      <c r="C449" s="124"/>
      <c r="D449" s="124"/>
      <c r="E449" s="124"/>
      <c r="F449" s="124"/>
      <c r="G449" s="124"/>
      <c r="H449" s="125"/>
      <c r="I449" s="125"/>
      <c r="J449" s="125"/>
      <c r="K449" s="125"/>
      <c r="L449" s="125"/>
      <c r="M449" s="125"/>
      <c r="N449" s="125"/>
      <c r="O449" s="125"/>
    </row>
    <row r="450" spans="2:15">
      <c r="B450" s="124"/>
      <c r="C450" s="124"/>
      <c r="D450" s="124"/>
      <c r="E450" s="124"/>
      <c r="F450" s="124"/>
      <c r="G450" s="124"/>
      <c r="H450" s="125"/>
      <c r="I450" s="125"/>
      <c r="J450" s="125"/>
      <c r="K450" s="125"/>
      <c r="L450" s="125"/>
      <c r="M450" s="125"/>
      <c r="N450" s="125"/>
      <c r="O450" s="125"/>
    </row>
    <row r="451" spans="2:15">
      <c r="B451" s="124"/>
      <c r="C451" s="124"/>
      <c r="D451" s="124"/>
      <c r="E451" s="124"/>
      <c r="F451" s="124"/>
      <c r="G451" s="124"/>
      <c r="H451" s="125"/>
      <c r="I451" s="125"/>
      <c r="J451" s="125"/>
      <c r="K451" s="125"/>
      <c r="L451" s="125"/>
      <c r="M451" s="125"/>
      <c r="N451" s="125"/>
      <c r="O451" s="125"/>
    </row>
    <row r="452" spans="2:15">
      <c r="B452" s="124"/>
      <c r="C452" s="124"/>
      <c r="D452" s="124"/>
      <c r="E452" s="124"/>
      <c r="F452" s="124"/>
      <c r="G452" s="124"/>
      <c r="H452" s="125"/>
      <c r="I452" s="125"/>
      <c r="J452" s="125"/>
      <c r="K452" s="125"/>
      <c r="L452" s="125"/>
      <c r="M452" s="125"/>
      <c r="N452" s="125"/>
      <c r="O452" s="125"/>
    </row>
    <row r="453" spans="2:15">
      <c r="B453" s="124"/>
      <c r="C453" s="124"/>
      <c r="D453" s="124"/>
      <c r="E453" s="124"/>
      <c r="F453" s="124"/>
      <c r="G453" s="124"/>
      <c r="H453" s="125"/>
      <c r="I453" s="125"/>
      <c r="J453" s="125"/>
      <c r="K453" s="125"/>
      <c r="L453" s="125"/>
      <c r="M453" s="125"/>
      <c r="N453" s="125"/>
      <c r="O453" s="125"/>
    </row>
    <row r="454" spans="2:15">
      <c r="B454" s="124"/>
      <c r="C454" s="124"/>
      <c r="D454" s="124"/>
      <c r="E454" s="124"/>
      <c r="F454" s="124"/>
      <c r="G454" s="124"/>
      <c r="H454" s="125"/>
      <c r="I454" s="125"/>
      <c r="J454" s="125"/>
      <c r="K454" s="125"/>
      <c r="L454" s="125"/>
      <c r="M454" s="125"/>
      <c r="N454" s="125"/>
      <c r="O454" s="125"/>
    </row>
    <row r="455" spans="2:15">
      <c r="B455" s="124"/>
      <c r="C455" s="124"/>
      <c r="D455" s="124"/>
      <c r="E455" s="124"/>
      <c r="F455" s="124"/>
      <c r="G455" s="124"/>
      <c r="H455" s="125"/>
      <c r="I455" s="125"/>
      <c r="J455" s="125"/>
      <c r="K455" s="125"/>
      <c r="L455" s="125"/>
      <c r="M455" s="125"/>
      <c r="N455" s="125"/>
      <c r="O455" s="125"/>
    </row>
    <row r="456" spans="2:15">
      <c r="B456" s="124"/>
      <c r="C456" s="124"/>
      <c r="D456" s="124"/>
      <c r="E456" s="124"/>
      <c r="F456" s="124"/>
      <c r="G456" s="124"/>
      <c r="H456" s="125"/>
      <c r="I456" s="125"/>
      <c r="J456" s="125"/>
      <c r="K456" s="125"/>
      <c r="L456" s="125"/>
      <c r="M456" s="125"/>
      <c r="N456" s="125"/>
      <c r="O456" s="125"/>
    </row>
    <row r="457" spans="2:15">
      <c r="B457" s="124"/>
      <c r="C457" s="124"/>
      <c r="D457" s="124"/>
      <c r="E457" s="124"/>
      <c r="F457" s="124"/>
      <c r="G457" s="124"/>
      <c r="H457" s="125"/>
      <c r="I457" s="125"/>
      <c r="J457" s="125"/>
      <c r="K457" s="125"/>
      <c r="L457" s="125"/>
      <c r="M457" s="125"/>
      <c r="N457" s="125"/>
      <c r="O457" s="125"/>
    </row>
    <row r="458" spans="2:15">
      <c r="B458" s="124"/>
      <c r="C458" s="124"/>
      <c r="D458" s="124"/>
      <c r="E458" s="124"/>
      <c r="F458" s="124"/>
      <c r="G458" s="124"/>
      <c r="H458" s="125"/>
      <c r="I458" s="125"/>
      <c r="J458" s="125"/>
      <c r="K458" s="125"/>
      <c r="L458" s="125"/>
      <c r="M458" s="125"/>
      <c r="N458" s="125"/>
      <c r="O458" s="125"/>
    </row>
    <row r="459" spans="2:15">
      <c r="B459" s="124"/>
      <c r="C459" s="124"/>
      <c r="D459" s="124"/>
      <c r="E459" s="124"/>
      <c r="F459" s="124"/>
      <c r="G459" s="124"/>
      <c r="H459" s="125"/>
      <c r="I459" s="125"/>
      <c r="J459" s="125"/>
      <c r="K459" s="125"/>
      <c r="L459" s="125"/>
      <c r="M459" s="125"/>
      <c r="N459" s="125"/>
      <c r="O459" s="125"/>
    </row>
    <row r="460" spans="2:15">
      <c r="B460" s="124"/>
      <c r="C460" s="124"/>
      <c r="D460" s="124"/>
      <c r="E460" s="124"/>
      <c r="F460" s="124"/>
      <c r="G460" s="124"/>
      <c r="H460" s="125"/>
      <c r="I460" s="125"/>
      <c r="J460" s="125"/>
      <c r="K460" s="125"/>
      <c r="L460" s="125"/>
      <c r="M460" s="125"/>
      <c r="N460" s="125"/>
      <c r="O460" s="125"/>
    </row>
    <row r="461" spans="2:15">
      <c r="B461" s="124"/>
      <c r="C461" s="124"/>
      <c r="D461" s="124"/>
      <c r="E461" s="124"/>
      <c r="F461" s="124"/>
      <c r="G461" s="124"/>
      <c r="H461" s="125"/>
      <c r="I461" s="125"/>
      <c r="J461" s="125"/>
      <c r="K461" s="125"/>
      <c r="L461" s="125"/>
      <c r="M461" s="125"/>
      <c r="N461" s="125"/>
      <c r="O461" s="125"/>
    </row>
    <row r="462" spans="2:15">
      <c r="B462" s="124"/>
      <c r="C462" s="124"/>
      <c r="D462" s="124"/>
      <c r="E462" s="124"/>
      <c r="F462" s="124"/>
      <c r="G462" s="124"/>
      <c r="H462" s="125"/>
      <c r="I462" s="125"/>
      <c r="J462" s="125"/>
      <c r="K462" s="125"/>
      <c r="L462" s="125"/>
      <c r="M462" s="125"/>
      <c r="N462" s="125"/>
      <c r="O462" s="125"/>
    </row>
    <row r="463" spans="2:15">
      <c r="B463" s="124"/>
      <c r="C463" s="124"/>
      <c r="D463" s="124"/>
      <c r="E463" s="124"/>
      <c r="F463" s="124"/>
      <c r="G463" s="124"/>
      <c r="H463" s="125"/>
      <c r="I463" s="125"/>
      <c r="J463" s="125"/>
      <c r="K463" s="125"/>
      <c r="L463" s="125"/>
      <c r="M463" s="125"/>
      <c r="N463" s="125"/>
      <c r="O463" s="125"/>
    </row>
    <row r="464" spans="2:15">
      <c r="B464" s="124"/>
      <c r="C464" s="124"/>
      <c r="D464" s="124"/>
      <c r="E464" s="124"/>
      <c r="F464" s="124"/>
      <c r="G464" s="124"/>
      <c r="H464" s="125"/>
      <c r="I464" s="125"/>
      <c r="J464" s="125"/>
      <c r="K464" s="125"/>
      <c r="L464" s="125"/>
      <c r="M464" s="125"/>
      <c r="N464" s="125"/>
      <c r="O464" s="125"/>
    </row>
    <row r="465" spans="2:15">
      <c r="B465" s="124"/>
      <c r="C465" s="124"/>
      <c r="D465" s="124"/>
      <c r="E465" s="124"/>
      <c r="F465" s="124"/>
      <c r="G465" s="124"/>
      <c r="H465" s="125"/>
      <c r="I465" s="125"/>
      <c r="J465" s="125"/>
      <c r="K465" s="125"/>
      <c r="L465" s="125"/>
      <c r="M465" s="125"/>
      <c r="N465" s="125"/>
      <c r="O465" s="125"/>
    </row>
    <row r="466" spans="2:15">
      <c r="B466" s="124"/>
      <c r="C466" s="124"/>
      <c r="D466" s="124"/>
      <c r="E466" s="124"/>
      <c r="F466" s="124"/>
      <c r="G466" s="124"/>
      <c r="H466" s="125"/>
      <c r="I466" s="125"/>
      <c r="J466" s="125"/>
      <c r="K466" s="125"/>
      <c r="L466" s="125"/>
      <c r="M466" s="125"/>
      <c r="N466" s="125"/>
      <c r="O466" s="125"/>
    </row>
    <row r="467" spans="2:15">
      <c r="B467" s="124"/>
      <c r="C467" s="124"/>
      <c r="D467" s="124"/>
      <c r="E467" s="124"/>
      <c r="F467" s="124"/>
      <c r="G467" s="124"/>
      <c r="H467" s="125"/>
      <c r="I467" s="125"/>
      <c r="J467" s="125"/>
      <c r="K467" s="125"/>
      <c r="L467" s="125"/>
      <c r="M467" s="125"/>
      <c r="N467" s="125"/>
      <c r="O467" s="125"/>
    </row>
    <row r="468" spans="2:15">
      <c r="B468" s="124"/>
      <c r="C468" s="124"/>
      <c r="D468" s="124"/>
      <c r="E468" s="124"/>
      <c r="F468" s="124"/>
      <c r="G468" s="124"/>
      <c r="H468" s="125"/>
      <c r="I468" s="125"/>
      <c r="J468" s="125"/>
      <c r="K468" s="125"/>
      <c r="L468" s="125"/>
      <c r="M468" s="125"/>
      <c r="N468" s="125"/>
      <c r="O468" s="125"/>
    </row>
    <row r="469" spans="2:15">
      <c r="B469" s="124"/>
      <c r="C469" s="124"/>
      <c r="D469" s="124"/>
      <c r="E469" s="124"/>
      <c r="F469" s="124"/>
      <c r="G469" s="124"/>
      <c r="H469" s="125"/>
      <c r="I469" s="125"/>
      <c r="J469" s="125"/>
      <c r="K469" s="125"/>
      <c r="L469" s="125"/>
      <c r="M469" s="125"/>
      <c r="N469" s="125"/>
      <c r="O469" s="125"/>
    </row>
    <row r="470" spans="2:15">
      <c r="B470" s="124"/>
      <c r="C470" s="124"/>
      <c r="D470" s="124"/>
      <c r="E470" s="124"/>
      <c r="F470" s="124"/>
      <c r="G470" s="124"/>
      <c r="H470" s="125"/>
      <c r="I470" s="125"/>
      <c r="J470" s="125"/>
      <c r="K470" s="125"/>
      <c r="L470" s="125"/>
      <c r="M470" s="125"/>
      <c r="N470" s="125"/>
      <c r="O470" s="125"/>
    </row>
    <row r="471" spans="2:15">
      <c r="B471" s="124"/>
      <c r="C471" s="124"/>
      <c r="D471" s="124"/>
      <c r="E471" s="124"/>
      <c r="F471" s="124"/>
      <c r="G471" s="124"/>
      <c r="H471" s="125"/>
      <c r="I471" s="125"/>
      <c r="J471" s="125"/>
      <c r="K471" s="125"/>
      <c r="L471" s="125"/>
      <c r="M471" s="125"/>
      <c r="N471" s="125"/>
      <c r="O471" s="125"/>
    </row>
    <row r="472" spans="2:15">
      <c r="B472" s="124"/>
      <c r="C472" s="124"/>
      <c r="D472" s="124"/>
      <c r="E472" s="124"/>
      <c r="F472" s="124"/>
      <c r="G472" s="124"/>
      <c r="H472" s="125"/>
      <c r="I472" s="125"/>
      <c r="J472" s="125"/>
      <c r="K472" s="125"/>
      <c r="L472" s="125"/>
      <c r="M472" s="125"/>
      <c r="N472" s="125"/>
      <c r="O472" s="125"/>
    </row>
    <row r="473" spans="2:15">
      <c r="B473" s="124"/>
      <c r="C473" s="124"/>
      <c r="D473" s="124"/>
      <c r="E473" s="124"/>
      <c r="F473" s="124"/>
      <c r="G473" s="124"/>
      <c r="H473" s="125"/>
      <c r="I473" s="125"/>
      <c r="J473" s="125"/>
      <c r="K473" s="125"/>
      <c r="L473" s="125"/>
      <c r="M473" s="125"/>
      <c r="N473" s="125"/>
      <c r="O473" s="125"/>
    </row>
    <row r="474" spans="2:15">
      <c r="B474" s="124"/>
      <c r="C474" s="124"/>
      <c r="D474" s="124"/>
      <c r="E474" s="124"/>
      <c r="F474" s="124"/>
      <c r="G474" s="124"/>
      <c r="H474" s="125"/>
      <c r="I474" s="125"/>
      <c r="J474" s="125"/>
      <c r="K474" s="125"/>
      <c r="L474" s="125"/>
      <c r="M474" s="125"/>
      <c r="N474" s="125"/>
      <c r="O474" s="125"/>
    </row>
    <row r="475" spans="2:15">
      <c r="B475" s="124"/>
      <c r="C475" s="124"/>
      <c r="D475" s="124"/>
      <c r="E475" s="124"/>
      <c r="F475" s="124"/>
      <c r="G475" s="124"/>
      <c r="H475" s="125"/>
      <c r="I475" s="125"/>
      <c r="J475" s="125"/>
      <c r="K475" s="125"/>
      <c r="L475" s="125"/>
      <c r="M475" s="125"/>
      <c r="N475" s="125"/>
      <c r="O475" s="125"/>
    </row>
    <row r="476" spans="2:15">
      <c r="B476" s="124"/>
      <c r="C476" s="124"/>
      <c r="D476" s="124"/>
      <c r="E476" s="124"/>
      <c r="F476" s="124"/>
      <c r="G476" s="124"/>
      <c r="H476" s="125"/>
      <c r="I476" s="125"/>
      <c r="J476" s="125"/>
      <c r="K476" s="125"/>
      <c r="L476" s="125"/>
      <c r="M476" s="125"/>
      <c r="N476" s="125"/>
      <c r="O476" s="125"/>
    </row>
    <row r="477" spans="2:15">
      <c r="B477" s="124"/>
      <c r="C477" s="124"/>
      <c r="D477" s="124"/>
      <c r="E477" s="124"/>
      <c r="F477" s="124"/>
      <c r="G477" s="124"/>
      <c r="H477" s="125"/>
      <c r="I477" s="125"/>
      <c r="J477" s="125"/>
      <c r="K477" s="125"/>
      <c r="L477" s="125"/>
      <c r="M477" s="125"/>
      <c r="N477" s="125"/>
      <c r="O477" s="125"/>
    </row>
    <row r="478" spans="2:15">
      <c r="B478" s="124"/>
      <c r="C478" s="124"/>
      <c r="D478" s="124"/>
      <c r="E478" s="124"/>
      <c r="F478" s="124"/>
      <c r="G478" s="124"/>
      <c r="H478" s="125"/>
      <c r="I478" s="125"/>
      <c r="J478" s="125"/>
      <c r="K478" s="125"/>
      <c r="L478" s="125"/>
      <c r="M478" s="125"/>
      <c r="N478" s="125"/>
      <c r="O478" s="125"/>
    </row>
    <row r="479" spans="2:15">
      <c r="B479" s="124"/>
      <c r="C479" s="124"/>
      <c r="D479" s="124"/>
      <c r="E479" s="124"/>
      <c r="F479" s="124"/>
      <c r="G479" s="124"/>
      <c r="H479" s="125"/>
      <c r="I479" s="125"/>
      <c r="J479" s="125"/>
      <c r="K479" s="125"/>
      <c r="L479" s="125"/>
      <c r="M479" s="125"/>
      <c r="N479" s="125"/>
      <c r="O479" s="125"/>
    </row>
    <row r="480" spans="2:15">
      <c r="B480" s="124"/>
      <c r="C480" s="124"/>
      <c r="D480" s="124"/>
      <c r="E480" s="124"/>
      <c r="F480" s="124"/>
      <c r="G480" s="124"/>
      <c r="H480" s="125"/>
      <c r="I480" s="125"/>
      <c r="J480" s="125"/>
      <c r="K480" s="125"/>
      <c r="L480" s="125"/>
      <c r="M480" s="125"/>
      <c r="N480" s="125"/>
      <c r="O480" s="125"/>
    </row>
    <row r="481" spans="2:15">
      <c r="B481" s="124"/>
      <c r="C481" s="124"/>
      <c r="D481" s="124"/>
      <c r="E481" s="124"/>
      <c r="F481" s="124"/>
      <c r="G481" s="124"/>
      <c r="H481" s="125"/>
      <c r="I481" s="125"/>
      <c r="J481" s="125"/>
      <c r="K481" s="125"/>
      <c r="L481" s="125"/>
      <c r="M481" s="125"/>
      <c r="N481" s="125"/>
      <c r="O481" s="125"/>
    </row>
    <row r="482" spans="2:15">
      <c r="B482" s="124"/>
      <c r="C482" s="124"/>
      <c r="D482" s="124"/>
      <c r="E482" s="124"/>
      <c r="F482" s="124"/>
      <c r="G482" s="124"/>
      <c r="H482" s="125"/>
      <c r="I482" s="125"/>
      <c r="J482" s="125"/>
      <c r="K482" s="125"/>
      <c r="L482" s="125"/>
      <c r="M482" s="125"/>
      <c r="N482" s="125"/>
      <c r="O482" s="125"/>
    </row>
    <row r="483" spans="2:15">
      <c r="B483" s="124"/>
      <c r="C483" s="124"/>
      <c r="D483" s="124"/>
      <c r="E483" s="124"/>
      <c r="F483" s="124"/>
      <c r="G483" s="124"/>
      <c r="H483" s="125"/>
      <c r="I483" s="125"/>
      <c r="J483" s="125"/>
      <c r="K483" s="125"/>
      <c r="L483" s="125"/>
      <c r="M483" s="125"/>
      <c r="N483" s="125"/>
      <c r="O483" s="125"/>
    </row>
    <row r="484" spans="2:15">
      <c r="B484" s="124"/>
      <c r="C484" s="124"/>
      <c r="D484" s="124"/>
      <c r="E484" s="124"/>
      <c r="F484" s="124"/>
      <c r="G484" s="124"/>
      <c r="H484" s="125"/>
      <c r="I484" s="125"/>
      <c r="J484" s="125"/>
      <c r="K484" s="125"/>
      <c r="L484" s="125"/>
      <c r="M484" s="125"/>
      <c r="N484" s="125"/>
      <c r="O484" s="125"/>
    </row>
    <row r="485" spans="2:15">
      <c r="B485" s="124"/>
      <c r="C485" s="124"/>
      <c r="D485" s="124"/>
      <c r="E485" s="124"/>
      <c r="F485" s="124"/>
      <c r="G485" s="124"/>
      <c r="H485" s="125"/>
      <c r="I485" s="125"/>
      <c r="J485" s="125"/>
      <c r="K485" s="125"/>
      <c r="L485" s="125"/>
      <c r="M485" s="125"/>
      <c r="N485" s="125"/>
      <c r="O485" s="125"/>
    </row>
    <row r="486" spans="2:15">
      <c r="B486" s="124"/>
      <c r="C486" s="124"/>
      <c r="D486" s="124"/>
      <c r="E486" s="124"/>
      <c r="F486" s="124"/>
      <c r="G486" s="124"/>
      <c r="H486" s="125"/>
      <c r="I486" s="125"/>
      <c r="J486" s="125"/>
      <c r="K486" s="125"/>
      <c r="L486" s="125"/>
      <c r="M486" s="125"/>
      <c r="N486" s="125"/>
      <c r="O486" s="125"/>
    </row>
    <row r="487" spans="2:15">
      <c r="B487" s="124"/>
      <c r="C487" s="124"/>
      <c r="D487" s="124"/>
      <c r="E487" s="124"/>
      <c r="F487" s="124"/>
      <c r="G487" s="124"/>
      <c r="H487" s="125"/>
      <c r="I487" s="125"/>
      <c r="J487" s="125"/>
      <c r="K487" s="125"/>
      <c r="L487" s="125"/>
      <c r="M487" s="125"/>
      <c r="N487" s="125"/>
      <c r="O487" s="125"/>
    </row>
    <row r="488" spans="2:15">
      <c r="B488" s="124"/>
      <c r="C488" s="124"/>
      <c r="D488" s="124"/>
      <c r="E488" s="124"/>
      <c r="F488" s="124"/>
      <c r="G488" s="124"/>
      <c r="H488" s="125"/>
      <c r="I488" s="125"/>
      <c r="J488" s="125"/>
      <c r="K488" s="125"/>
      <c r="L488" s="125"/>
      <c r="M488" s="125"/>
      <c r="N488" s="125"/>
      <c r="O488" s="125"/>
    </row>
    <row r="489" spans="2:15">
      <c r="B489" s="124"/>
      <c r="C489" s="124"/>
      <c r="D489" s="124"/>
      <c r="E489" s="124"/>
      <c r="F489" s="124"/>
      <c r="G489" s="124"/>
      <c r="H489" s="125"/>
      <c r="I489" s="125"/>
      <c r="J489" s="125"/>
      <c r="K489" s="125"/>
      <c r="L489" s="125"/>
      <c r="M489" s="125"/>
      <c r="N489" s="125"/>
      <c r="O489" s="125"/>
    </row>
    <row r="490" spans="2:15">
      <c r="B490" s="124"/>
      <c r="C490" s="124"/>
      <c r="D490" s="124"/>
      <c r="E490" s="124"/>
      <c r="F490" s="124"/>
      <c r="G490" s="124"/>
      <c r="H490" s="125"/>
      <c r="I490" s="125"/>
      <c r="J490" s="125"/>
      <c r="K490" s="125"/>
      <c r="L490" s="125"/>
      <c r="M490" s="125"/>
      <c r="N490" s="125"/>
      <c r="O490" s="125"/>
    </row>
    <row r="491" spans="2:15">
      <c r="B491" s="124"/>
      <c r="C491" s="124"/>
      <c r="D491" s="124"/>
      <c r="E491" s="124"/>
      <c r="F491" s="124"/>
      <c r="G491" s="124"/>
      <c r="H491" s="125"/>
      <c r="I491" s="125"/>
      <c r="J491" s="125"/>
      <c r="K491" s="125"/>
      <c r="L491" s="125"/>
      <c r="M491" s="125"/>
      <c r="N491" s="125"/>
      <c r="O491" s="125"/>
    </row>
    <row r="492" spans="2:15">
      <c r="B492" s="124"/>
      <c r="C492" s="124"/>
      <c r="D492" s="124"/>
      <c r="E492" s="124"/>
      <c r="F492" s="124"/>
      <c r="G492" s="124"/>
      <c r="H492" s="125"/>
      <c r="I492" s="125"/>
      <c r="J492" s="125"/>
      <c r="K492" s="125"/>
      <c r="L492" s="125"/>
      <c r="M492" s="125"/>
      <c r="N492" s="125"/>
      <c r="O492" s="125"/>
    </row>
    <row r="493" spans="2:15">
      <c r="B493" s="124"/>
      <c r="C493" s="124"/>
      <c r="D493" s="124"/>
      <c r="E493" s="124"/>
      <c r="F493" s="124"/>
      <c r="G493" s="124"/>
      <c r="H493" s="125"/>
      <c r="I493" s="125"/>
      <c r="J493" s="125"/>
      <c r="K493" s="125"/>
      <c r="L493" s="125"/>
      <c r="M493" s="125"/>
      <c r="N493" s="125"/>
      <c r="O493" s="125"/>
    </row>
    <row r="494" spans="2:15">
      <c r="B494" s="124"/>
      <c r="C494" s="124"/>
      <c r="D494" s="124"/>
      <c r="E494" s="124"/>
      <c r="F494" s="124"/>
      <c r="G494" s="124"/>
      <c r="H494" s="125"/>
      <c r="I494" s="125"/>
      <c r="J494" s="125"/>
      <c r="K494" s="125"/>
      <c r="L494" s="125"/>
      <c r="M494" s="125"/>
      <c r="N494" s="125"/>
      <c r="O494" s="125"/>
    </row>
    <row r="495" spans="2:15">
      <c r="B495" s="124"/>
      <c r="C495" s="124"/>
      <c r="D495" s="124"/>
      <c r="E495" s="124"/>
      <c r="F495" s="124"/>
      <c r="G495" s="124"/>
      <c r="H495" s="125"/>
      <c r="I495" s="125"/>
      <c r="J495" s="125"/>
      <c r="K495" s="125"/>
      <c r="L495" s="125"/>
      <c r="M495" s="125"/>
      <c r="N495" s="125"/>
      <c r="O495" s="125"/>
    </row>
    <row r="496" spans="2:15">
      <c r="B496" s="124"/>
      <c r="C496" s="124"/>
      <c r="D496" s="124"/>
      <c r="E496" s="124"/>
      <c r="F496" s="124"/>
      <c r="G496" s="124"/>
      <c r="H496" s="125"/>
      <c r="I496" s="125"/>
      <c r="J496" s="125"/>
      <c r="K496" s="125"/>
      <c r="L496" s="125"/>
      <c r="M496" s="125"/>
      <c r="N496" s="125"/>
      <c r="O496" s="125"/>
    </row>
    <row r="497" spans="2:15">
      <c r="B497" s="124"/>
      <c r="C497" s="124"/>
      <c r="D497" s="124"/>
      <c r="E497" s="124"/>
      <c r="F497" s="124"/>
      <c r="G497" s="124"/>
      <c r="H497" s="125"/>
      <c r="I497" s="125"/>
      <c r="J497" s="125"/>
      <c r="K497" s="125"/>
      <c r="L497" s="125"/>
      <c r="M497" s="125"/>
      <c r="N497" s="125"/>
      <c r="O497" s="125"/>
    </row>
    <row r="498" spans="2:15">
      <c r="B498" s="124"/>
      <c r="C498" s="124"/>
      <c r="D498" s="124"/>
      <c r="E498" s="124"/>
      <c r="F498" s="124"/>
      <c r="G498" s="124"/>
      <c r="H498" s="125"/>
      <c r="I498" s="125"/>
      <c r="J498" s="125"/>
      <c r="K498" s="125"/>
      <c r="L498" s="125"/>
      <c r="M498" s="125"/>
      <c r="N498" s="125"/>
      <c r="O498" s="125"/>
    </row>
    <row r="499" spans="2:15">
      <c r="B499" s="124"/>
      <c r="C499" s="124"/>
      <c r="D499" s="124"/>
      <c r="E499" s="124"/>
      <c r="F499" s="124"/>
      <c r="G499" s="124"/>
      <c r="H499" s="125"/>
      <c r="I499" s="125"/>
      <c r="J499" s="125"/>
      <c r="K499" s="125"/>
      <c r="L499" s="125"/>
      <c r="M499" s="125"/>
      <c r="N499" s="125"/>
      <c r="O499" s="125"/>
    </row>
    <row r="500" spans="2:15">
      <c r="B500" s="124"/>
      <c r="C500" s="124"/>
      <c r="D500" s="124"/>
      <c r="E500" s="124"/>
      <c r="F500" s="124"/>
      <c r="G500" s="124"/>
      <c r="H500" s="125"/>
      <c r="I500" s="125"/>
      <c r="J500" s="125"/>
      <c r="K500" s="125"/>
      <c r="L500" s="125"/>
      <c r="M500" s="125"/>
      <c r="N500" s="125"/>
      <c r="O500" s="125"/>
    </row>
  </sheetData>
  <sheetProtection sheet="1" objects="1" scenarios="1"/>
  <sortState xmlns:xlrd2="http://schemas.microsoft.com/office/spreadsheetml/2017/richdata2" ref="B212:O247">
    <sortCondition ref="B212:B247"/>
  </sortState>
  <mergeCells count="2">
    <mergeCell ref="B6:O6"/>
    <mergeCell ref="B7:O7"/>
  </mergeCells>
  <phoneticPr fontId="3" type="noConversion"/>
  <dataValidations count="3">
    <dataValidation allowBlank="1" showInputMessage="1" showErrorMessage="1" sqref="A1 B34 K9 B36:I36 B253 B255" xr:uid="{00000000-0002-0000-0500-000000000000}"/>
    <dataValidation type="list" allowBlank="1" showInputMessage="1" showErrorMessage="1" sqref="E12:E35 E37:E356" xr:uid="{00000000-0002-0000-0500-000001000000}">
      <formula1>#REF!</formula1>
    </dataValidation>
    <dataValidation type="list" allowBlank="1" showInputMessage="1" showErrorMessage="1" sqref="H37:H356 G12:H35 G37:G362" xr:uid="{00000000-0002-0000-0500-000002000000}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N573"/>
  <sheetViews>
    <sheetView rightToLeft="1" workbookViewId="0"/>
  </sheetViews>
  <sheetFormatPr defaultColWidth="9.140625" defaultRowHeight="18"/>
  <cols>
    <col min="1" max="1" width="6.28515625" style="1" customWidth="1"/>
    <col min="2" max="2" width="54.140625" style="2" bestFit="1" customWidth="1"/>
    <col min="3" max="3" width="41.5703125" style="2" customWidth="1"/>
    <col min="4" max="4" width="9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11.28515625" style="1" bestFit="1" customWidth="1"/>
    <col min="9" max="9" width="10.7109375" style="1" bestFit="1" customWidth="1"/>
    <col min="10" max="10" width="8.28515625" style="1" bestFit="1" customWidth="1"/>
    <col min="11" max="12" width="11.28515625" style="1" bestFit="1" customWidth="1"/>
    <col min="13" max="13" width="11.85546875" style="1" bestFit="1" customWidth="1"/>
    <col min="14" max="14" width="11.5703125" style="1" customWidth="1"/>
    <col min="15" max="16384" width="9.140625" style="1"/>
  </cols>
  <sheetData>
    <row r="1" spans="2:14">
      <c r="B1" s="46" t="s">
        <v>147</v>
      </c>
      <c r="C1" s="67" t="s" vm="1">
        <v>231</v>
      </c>
    </row>
    <row r="2" spans="2:14">
      <c r="B2" s="46" t="s">
        <v>146</v>
      </c>
      <c r="C2" s="67" t="s">
        <v>232</v>
      </c>
    </row>
    <row r="3" spans="2:14">
      <c r="B3" s="46" t="s">
        <v>148</v>
      </c>
      <c r="C3" s="67" t="s">
        <v>233</v>
      </c>
    </row>
    <row r="4" spans="2:14">
      <c r="B4" s="46" t="s">
        <v>149</v>
      </c>
      <c r="C4" s="67">
        <v>8803</v>
      </c>
    </row>
    <row r="6" spans="2:14" ht="26.25" customHeight="1">
      <c r="B6" s="155" t="s">
        <v>175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7"/>
    </row>
    <row r="7" spans="2:14" ht="26.25" customHeight="1">
      <c r="B7" s="155" t="s">
        <v>229</v>
      </c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7"/>
    </row>
    <row r="8" spans="2:14" s="3" customFormat="1" ht="74.25" customHeight="1">
      <c r="B8" s="21" t="s">
        <v>116</v>
      </c>
      <c r="C8" s="29" t="s">
        <v>47</v>
      </c>
      <c r="D8" s="29" t="s">
        <v>120</v>
      </c>
      <c r="E8" s="29" t="s">
        <v>118</v>
      </c>
      <c r="F8" s="29" t="s">
        <v>67</v>
      </c>
      <c r="G8" s="29" t="s">
        <v>104</v>
      </c>
      <c r="H8" s="29" t="s">
        <v>207</v>
      </c>
      <c r="I8" s="29" t="s">
        <v>206</v>
      </c>
      <c r="J8" s="29" t="s">
        <v>221</v>
      </c>
      <c r="K8" s="29" t="s">
        <v>63</v>
      </c>
      <c r="L8" s="29" t="s">
        <v>60</v>
      </c>
      <c r="M8" s="29" t="s">
        <v>150</v>
      </c>
      <c r="N8" s="13" t="s">
        <v>152</v>
      </c>
    </row>
    <row r="9" spans="2:14" s="3" customFormat="1" ht="26.25" customHeight="1">
      <c r="B9" s="14"/>
      <c r="C9" s="15"/>
      <c r="D9" s="15"/>
      <c r="E9" s="15"/>
      <c r="F9" s="15"/>
      <c r="G9" s="15"/>
      <c r="H9" s="31" t="s">
        <v>214</v>
      </c>
      <c r="I9" s="31"/>
      <c r="J9" s="15" t="s">
        <v>210</v>
      </c>
      <c r="K9" s="15" t="s">
        <v>210</v>
      </c>
      <c r="L9" s="15" t="s">
        <v>19</v>
      </c>
      <c r="M9" s="15" t="s">
        <v>19</v>
      </c>
      <c r="N9" s="16" t="s">
        <v>19</v>
      </c>
    </row>
    <row r="10" spans="2:1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</row>
    <row r="11" spans="2:14" s="4" customFormat="1" ht="18" customHeight="1">
      <c r="B11" s="68" t="s">
        <v>224</v>
      </c>
      <c r="C11" s="69"/>
      <c r="D11" s="69"/>
      <c r="E11" s="69"/>
      <c r="F11" s="69"/>
      <c r="G11" s="69"/>
      <c r="H11" s="77"/>
      <c r="I11" s="79"/>
      <c r="J11" s="77">
        <v>1.0330718179999998</v>
      </c>
      <c r="K11" s="77">
        <v>171155.18471094302</v>
      </c>
      <c r="L11" s="69"/>
      <c r="M11" s="78">
        <f>IFERROR(K11/$K$11,0)</f>
        <v>1</v>
      </c>
      <c r="N11" s="78">
        <f>K11/'סכום נכסי הקרן'!$C$42</f>
        <v>7.0400305412540221E-2</v>
      </c>
    </row>
    <row r="12" spans="2:14">
      <c r="B12" s="70" t="s">
        <v>200</v>
      </c>
      <c r="C12" s="71"/>
      <c r="D12" s="71"/>
      <c r="E12" s="71"/>
      <c r="F12" s="71"/>
      <c r="G12" s="71"/>
      <c r="H12" s="80"/>
      <c r="I12" s="82"/>
      <c r="J12" s="71"/>
      <c r="K12" s="80">
        <v>31203.648911982003</v>
      </c>
      <c r="L12" s="71"/>
      <c r="M12" s="81">
        <f t="shared" ref="M12:M75" si="0">IFERROR(K12/$K$11,0)</f>
        <v>0.18231202849437816</v>
      </c>
      <c r="N12" s="81">
        <f>K12/'סכום נכסי הקרן'!$C$42</f>
        <v>1.2834822486383958E-2</v>
      </c>
    </row>
    <row r="13" spans="2:14">
      <c r="B13" s="89" t="s">
        <v>225</v>
      </c>
      <c r="C13" s="71"/>
      <c r="D13" s="71"/>
      <c r="E13" s="71"/>
      <c r="F13" s="71"/>
      <c r="G13" s="71"/>
      <c r="H13" s="80"/>
      <c r="I13" s="82"/>
      <c r="J13" s="71"/>
      <c r="K13" s="80">
        <v>28805.162457318998</v>
      </c>
      <c r="L13" s="71"/>
      <c r="M13" s="81">
        <f t="shared" si="0"/>
        <v>0.16829850936719712</v>
      </c>
      <c r="N13" s="81">
        <f>K13/'סכום נכסי הקרן'!$C$42</f>
        <v>1.1848266459925939E-2</v>
      </c>
    </row>
    <row r="14" spans="2:14">
      <c r="B14" s="76" t="s">
        <v>1554</v>
      </c>
      <c r="C14" s="73" t="s">
        <v>1555</v>
      </c>
      <c r="D14" s="86" t="s">
        <v>121</v>
      </c>
      <c r="E14" s="73" t="s">
        <v>1556</v>
      </c>
      <c r="F14" s="86" t="s">
        <v>1557</v>
      </c>
      <c r="G14" s="86" t="s">
        <v>134</v>
      </c>
      <c r="H14" s="83">
        <v>50805.623004000001</v>
      </c>
      <c r="I14" s="85">
        <v>1701</v>
      </c>
      <c r="J14" s="73"/>
      <c r="K14" s="83">
        <v>864.20364729800008</v>
      </c>
      <c r="L14" s="84">
        <v>1.0775042563918411E-3</v>
      </c>
      <c r="M14" s="84">
        <f t="shared" si="0"/>
        <v>5.0492402480095374E-3</v>
      </c>
      <c r="N14" s="84">
        <f>K14/'סכום נכסי הקרן'!$C$42</f>
        <v>3.5546805556116174E-4</v>
      </c>
    </row>
    <row r="15" spans="2:14">
      <c r="B15" s="76" t="s">
        <v>1558</v>
      </c>
      <c r="C15" s="73" t="s">
        <v>1559</v>
      </c>
      <c r="D15" s="86" t="s">
        <v>121</v>
      </c>
      <c r="E15" s="73" t="s">
        <v>1556</v>
      </c>
      <c r="F15" s="86" t="s">
        <v>1557</v>
      </c>
      <c r="G15" s="86" t="s">
        <v>134</v>
      </c>
      <c r="H15" s="83">
        <v>284176</v>
      </c>
      <c r="I15" s="85">
        <v>1616</v>
      </c>
      <c r="J15" s="73"/>
      <c r="K15" s="83">
        <v>4592.2841600000002</v>
      </c>
      <c r="L15" s="84">
        <v>8.435554799596354E-3</v>
      </c>
      <c r="M15" s="84">
        <f t="shared" si="0"/>
        <v>2.6831113341706361E-2</v>
      </c>
      <c r="N15" s="84">
        <f>K15/'סכום נכסי הקרן'!$C$42</f>
        <v>1.8889185738146105E-3</v>
      </c>
    </row>
    <row r="16" spans="2:14">
      <c r="B16" s="76" t="s">
        <v>1560</v>
      </c>
      <c r="C16" s="73" t="s">
        <v>1561</v>
      </c>
      <c r="D16" s="86" t="s">
        <v>121</v>
      </c>
      <c r="E16" s="73" t="s">
        <v>1556</v>
      </c>
      <c r="F16" s="86" t="s">
        <v>1557</v>
      </c>
      <c r="G16" s="86" t="s">
        <v>134</v>
      </c>
      <c r="H16" s="83">
        <v>85620.208676999988</v>
      </c>
      <c r="I16" s="85">
        <v>2939</v>
      </c>
      <c r="J16" s="73"/>
      <c r="K16" s="83">
        <v>2516.3779330310003</v>
      </c>
      <c r="L16" s="84">
        <v>1.2926043581403914E-3</v>
      </c>
      <c r="M16" s="84">
        <f t="shared" si="0"/>
        <v>1.4702317883509097E-2</v>
      </c>
      <c r="N16" s="84">
        <f>K16/'סכום נכסי הקרן'!$C$42</f>
        <v>1.0350476692712923E-3</v>
      </c>
    </row>
    <row r="17" spans="2:14">
      <c r="B17" s="76" t="s">
        <v>1562</v>
      </c>
      <c r="C17" s="73" t="s">
        <v>1563</v>
      </c>
      <c r="D17" s="86" t="s">
        <v>121</v>
      </c>
      <c r="E17" s="73" t="s">
        <v>1564</v>
      </c>
      <c r="F17" s="86" t="s">
        <v>1557</v>
      </c>
      <c r="G17" s="86" t="s">
        <v>134</v>
      </c>
      <c r="H17" s="83">
        <v>39435.336579000003</v>
      </c>
      <c r="I17" s="85">
        <v>2914</v>
      </c>
      <c r="J17" s="73"/>
      <c r="K17" s="83">
        <v>1149.1457079239999</v>
      </c>
      <c r="L17" s="84">
        <v>4.8114541106554726E-4</v>
      </c>
      <c r="M17" s="84">
        <f t="shared" si="0"/>
        <v>6.7140572449776795E-3</v>
      </c>
      <c r="N17" s="84">
        <f>K17/'סכום נכסי הקרן'!$C$42</f>
        <v>4.7267168060370699E-4</v>
      </c>
    </row>
    <row r="18" spans="2:14">
      <c r="B18" s="76" t="s">
        <v>1565</v>
      </c>
      <c r="C18" s="73" t="s">
        <v>1566</v>
      </c>
      <c r="D18" s="86" t="s">
        <v>121</v>
      </c>
      <c r="E18" s="73" t="s">
        <v>1567</v>
      </c>
      <c r="F18" s="86" t="s">
        <v>1557</v>
      </c>
      <c r="G18" s="86" t="s">
        <v>134</v>
      </c>
      <c r="H18" s="83">
        <v>48019</v>
      </c>
      <c r="I18" s="85">
        <v>15540</v>
      </c>
      <c r="J18" s="73"/>
      <c r="K18" s="83">
        <v>7462.1526599999997</v>
      </c>
      <c r="L18" s="84">
        <v>3.972941734214426E-3</v>
      </c>
      <c r="M18" s="84">
        <f t="shared" si="0"/>
        <v>4.3598753216868791E-2</v>
      </c>
      <c r="N18" s="84">
        <f>K18/'סכום נכסי הקרן'!$C$42</f>
        <v>3.0693655420735337E-3</v>
      </c>
    </row>
    <row r="19" spans="2:14">
      <c r="B19" s="76" t="s">
        <v>1568</v>
      </c>
      <c r="C19" s="73" t="s">
        <v>1569</v>
      </c>
      <c r="D19" s="86" t="s">
        <v>121</v>
      </c>
      <c r="E19" s="73" t="s">
        <v>1567</v>
      </c>
      <c r="F19" s="86" t="s">
        <v>1557</v>
      </c>
      <c r="G19" s="86" t="s">
        <v>134</v>
      </c>
      <c r="H19" s="83">
        <v>4437.8646669999998</v>
      </c>
      <c r="I19" s="85">
        <v>17100</v>
      </c>
      <c r="J19" s="73"/>
      <c r="K19" s="83">
        <v>758.87485812500006</v>
      </c>
      <c r="L19" s="84">
        <v>5.6484429041213119E-4</v>
      </c>
      <c r="M19" s="84">
        <f t="shared" si="0"/>
        <v>4.4338408994540985E-3</v>
      </c>
      <c r="N19" s="84">
        <f>K19/'סכום נכסי הקרן'!$C$42</f>
        <v>3.1214375347218061E-4</v>
      </c>
    </row>
    <row r="20" spans="2:14">
      <c r="B20" s="76" t="s">
        <v>1570</v>
      </c>
      <c r="C20" s="73" t="s">
        <v>1571</v>
      </c>
      <c r="D20" s="86" t="s">
        <v>121</v>
      </c>
      <c r="E20" s="73" t="s">
        <v>1567</v>
      </c>
      <c r="F20" s="86" t="s">
        <v>1557</v>
      </c>
      <c r="G20" s="86" t="s">
        <v>134</v>
      </c>
      <c r="H20" s="83">
        <v>5773.4253599999993</v>
      </c>
      <c r="I20" s="85">
        <v>28460</v>
      </c>
      <c r="J20" s="73"/>
      <c r="K20" s="83">
        <v>1643.1168573249997</v>
      </c>
      <c r="L20" s="84">
        <v>7.5483525198762112E-4</v>
      </c>
      <c r="M20" s="84">
        <f t="shared" si="0"/>
        <v>9.6001582429418794E-3</v>
      </c>
      <c r="N20" s="84">
        <f>K20/'סכום נכסי הקרן'!$C$42</f>
        <v>6.7585407231182388E-4</v>
      </c>
    </row>
    <row r="21" spans="2:14">
      <c r="B21" s="76" t="s">
        <v>1572</v>
      </c>
      <c r="C21" s="73" t="s">
        <v>1573</v>
      </c>
      <c r="D21" s="86" t="s">
        <v>121</v>
      </c>
      <c r="E21" s="73" t="s">
        <v>1567</v>
      </c>
      <c r="F21" s="86" t="s">
        <v>1557</v>
      </c>
      <c r="G21" s="86" t="s">
        <v>134</v>
      </c>
      <c r="H21" s="83">
        <v>5794.2817729999997</v>
      </c>
      <c r="I21" s="85">
        <v>16970</v>
      </c>
      <c r="J21" s="73"/>
      <c r="K21" s="83">
        <v>983.28961687799983</v>
      </c>
      <c r="L21" s="84">
        <v>2.35950415236655E-4</v>
      </c>
      <c r="M21" s="84">
        <f t="shared" si="0"/>
        <v>5.7450179995343839E-3</v>
      </c>
      <c r="N21" s="84">
        <f>K21/'סכום נכסי הקרן'!$C$42</f>
        <v>4.0445102176776148E-4</v>
      </c>
    </row>
    <row r="22" spans="2:14">
      <c r="B22" s="76" t="s">
        <v>1574</v>
      </c>
      <c r="C22" s="73" t="s">
        <v>1575</v>
      </c>
      <c r="D22" s="86" t="s">
        <v>121</v>
      </c>
      <c r="E22" s="73" t="s">
        <v>1576</v>
      </c>
      <c r="F22" s="86" t="s">
        <v>1557</v>
      </c>
      <c r="G22" s="86" t="s">
        <v>134</v>
      </c>
      <c r="H22" s="83">
        <v>142124</v>
      </c>
      <c r="I22" s="85">
        <v>1607</v>
      </c>
      <c r="J22" s="73"/>
      <c r="K22" s="83">
        <v>2283.9326800000003</v>
      </c>
      <c r="L22" s="84">
        <v>2.3742293180702683E-3</v>
      </c>
      <c r="M22" s="84">
        <f t="shared" si="0"/>
        <v>1.3344221408526074E-2</v>
      </c>
      <c r="N22" s="84">
        <f>K22/'סכום נכסי הקרן'!$C$42</f>
        <v>9.3943726265279318E-4</v>
      </c>
    </row>
    <row r="23" spans="2:14">
      <c r="B23" s="76" t="s">
        <v>1577</v>
      </c>
      <c r="C23" s="73" t="s">
        <v>1578</v>
      </c>
      <c r="D23" s="86" t="s">
        <v>121</v>
      </c>
      <c r="E23" s="73" t="s">
        <v>1576</v>
      </c>
      <c r="F23" s="86" t="s">
        <v>1557</v>
      </c>
      <c r="G23" s="86" t="s">
        <v>134</v>
      </c>
      <c r="H23" s="83">
        <v>51010.686062000001</v>
      </c>
      <c r="I23" s="85">
        <v>1700</v>
      </c>
      <c r="J23" s="73"/>
      <c r="K23" s="83">
        <v>867.18166305399996</v>
      </c>
      <c r="L23" s="84">
        <v>3.4443031139896332E-4</v>
      </c>
      <c r="M23" s="84">
        <f t="shared" si="0"/>
        <v>5.0666397545510965E-3</v>
      </c>
      <c r="N23" s="84">
        <f>K23/'סכום נכסי הקרן'!$C$42</f>
        <v>3.56692986135715E-4</v>
      </c>
    </row>
    <row r="24" spans="2:14">
      <c r="B24" s="76" t="s">
        <v>1579</v>
      </c>
      <c r="C24" s="73" t="s">
        <v>1580</v>
      </c>
      <c r="D24" s="86" t="s">
        <v>121</v>
      </c>
      <c r="E24" s="73" t="s">
        <v>1576</v>
      </c>
      <c r="F24" s="86" t="s">
        <v>1557</v>
      </c>
      <c r="G24" s="86" t="s">
        <v>134</v>
      </c>
      <c r="H24" s="83">
        <v>41350.227219</v>
      </c>
      <c r="I24" s="85">
        <v>1717</v>
      </c>
      <c r="J24" s="73"/>
      <c r="K24" s="83">
        <v>709.98340133800002</v>
      </c>
      <c r="L24" s="84">
        <v>4.3112399558435535E-4</v>
      </c>
      <c r="M24" s="84">
        <f t="shared" si="0"/>
        <v>4.148185183738733E-3</v>
      </c>
      <c r="N24" s="84">
        <f>K24/'סכום נכסי הקרן'!$C$42</f>
        <v>2.9203350384298109E-4</v>
      </c>
    </row>
    <row r="25" spans="2:14">
      <c r="B25" s="76" t="s">
        <v>1581</v>
      </c>
      <c r="C25" s="73" t="s">
        <v>1582</v>
      </c>
      <c r="D25" s="86" t="s">
        <v>121</v>
      </c>
      <c r="E25" s="73" t="s">
        <v>1576</v>
      </c>
      <c r="F25" s="86" t="s">
        <v>1557</v>
      </c>
      <c r="G25" s="86" t="s">
        <v>134</v>
      </c>
      <c r="H25" s="83">
        <v>171597.767242</v>
      </c>
      <c r="I25" s="85">
        <v>2899</v>
      </c>
      <c r="J25" s="73"/>
      <c r="K25" s="83">
        <v>4974.6192723459999</v>
      </c>
      <c r="L25" s="84">
        <v>1.1699977051246417E-3</v>
      </c>
      <c r="M25" s="84">
        <f t="shared" si="0"/>
        <v>2.9064963943379398E-2</v>
      </c>
      <c r="N25" s="84">
        <f>K25/'סכום נכסי הקרן'!$C$42</f>
        <v>2.0461823384183789E-3</v>
      </c>
    </row>
    <row r="26" spans="2:14">
      <c r="B26" s="72"/>
      <c r="C26" s="73"/>
      <c r="D26" s="73"/>
      <c r="E26" s="73"/>
      <c r="F26" s="73"/>
      <c r="G26" s="73"/>
      <c r="H26" s="83"/>
      <c r="I26" s="85"/>
      <c r="J26" s="73"/>
      <c r="K26" s="73"/>
      <c r="L26" s="73"/>
      <c r="M26" s="84"/>
      <c r="N26" s="73"/>
    </row>
    <row r="27" spans="2:14">
      <c r="B27" s="89" t="s">
        <v>226</v>
      </c>
      <c r="C27" s="71"/>
      <c r="D27" s="71"/>
      <c r="E27" s="71"/>
      <c r="F27" s="71"/>
      <c r="G27" s="71"/>
      <c r="H27" s="80"/>
      <c r="I27" s="82"/>
      <c r="J27" s="71"/>
      <c r="K27" s="80">
        <v>2398.4864546630001</v>
      </c>
      <c r="L27" s="71"/>
      <c r="M27" s="81">
        <f t="shared" si="0"/>
        <v>1.4013519127181018E-2</v>
      </c>
      <c r="N27" s="81">
        <f>K27/'סכום נכסי הקרן'!$C$42</f>
        <v>9.8655602645801783E-4</v>
      </c>
    </row>
    <row r="28" spans="2:14">
      <c r="B28" s="76" t="s">
        <v>1583</v>
      </c>
      <c r="C28" s="73" t="s">
        <v>1584</v>
      </c>
      <c r="D28" s="86" t="s">
        <v>121</v>
      </c>
      <c r="E28" s="73" t="s">
        <v>1556</v>
      </c>
      <c r="F28" s="86" t="s">
        <v>1585</v>
      </c>
      <c r="G28" s="86" t="s">
        <v>134</v>
      </c>
      <c r="H28" s="83">
        <v>53862.861799999999</v>
      </c>
      <c r="I28" s="85">
        <v>340.49</v>
      </c>
      <c r="J28" s="73"/>
      <c r="K28" s="83">
        <v>183.397658143</v>
      </c>
      <c r="L28" s="84">
        <v>9.5327448937085509E-4</v>
      </c>
      <c r="M28" s="84">
        <f t="shared" si="0"/>
        <v>1.0715284988458444E-3</v>
      </c>
      <c r="N28" s="84">
        <f>K28/'סכום נכסי הקרן'!$C$42</f>
        <v>7.5435933576988202E-5</v>
      </c>
    </row>
    <row r="29" spans="2:14">
      <c r="B29" s="76" t="s">
        <v>1586</v>
      </c>
      <c r="C29" s="73" t="s">
        <v>1587</v>
      </c>
      <c r="D29" s="86" t="s">
        <v>121</v>
      </c>
      <c r="E29" s="73" t="s">
        <v>1556</v>
      </c>
      <c r="F29" s="86" t="s">
        <v>1585</v>
      </c>
      <c r="G29" s="86" t="s">
        <v>134</v>
      </c>
      <c r="H29" s="83">
        <v>722.49684200000002</v>
      </c>
      <c r="I29" s="85">
        <v>336.91</v>
      </c>
      <c r="J29" s="73"/>
      <c r="K29" s="83">
        <v>2.4341640849999999</v>
      </c>
      <c r="L29" s="84">
        <v>4.1702416924497435E-6</v>
      </c>
      <c r="M29" s="84">
        <f t="shared" si="0"/>
        <v>1.4221971067431933E-5</v>
      </c>
      <c r="N29" s="84">
        <f>K29/'סכום נכסי הקרן'!$C$42</f>
        <v>1.0012311067155188E-6</v>
      </c>
    </row>
    <row r="30" spans="2:14">
      <c r="B30" s="76" t="s">
        <v>1588</v>
      </c>
      <c r="C30" s="73" t="s">
        <v>1589</v>
      </c>
      <c r="D30" s="86" t="s">
        <v>121</v>
      </c>
      <c r="E30" s="73" t="s">
        <v>1564</v>
      </c>
      <c r="F30" s="86" t="s">
        <v>1585</v>
      </c>
      <c r="G30" s="86" t="s">
        <v>134</v>
      </c>
      <c r="H30" s="83">
        <v>286127.008814</v>
      </c>
      <c r="I30" s="85">
        <v>338.17</v>
      </c>
      <c r="J30" s="73"/>
      <c r="K30" s="83">
        <v>967.59571011399998</v>
      </c>
      <c r="L30" s="84">
        <v>8.9431917077402033E-4</v>
      </c>
      <c r="M30" s="84">
        <f t="shared" si="0"/>
        <v>5.6533239805041996E-3</v>
      </c>
      <c r="N30" s="84">
        <f>K30/'סכום נכסי הקרן'!$C$42</f>
        <v>3.9799573482353324E-4</v>
      </c>
    </row>
    <row r="31" spans="2:14">
      <c r="B31" s="76" t="s">
        <v>1590</v>
      </c>
      <c r="C31" s="73" t="s">
        <v>1591</v>
      </c>
      <c r="D31" s="86" t="s">
        <v>121</v>
      </c>
      <c r="E31" s="73" t="s">
        <v>1564</v>
      </c>
      <c r="F31" s="86" t="s">
        <v>1585</v>
      </c>
      <c r="G31" s="86" t="s">
        <v>134</v>
      </c>
      <c r="H31" s="83">
        <v>2.2523999999999999E-2</v>
      </c>
      <c r="I31" s="85">
        <v>357.78</v>
      </c>
      <c r="J31" s="73"/>
      <c r="K31" s="83">
        <v>8.0548999999999991E-5</v>
      </c>
      <c r="L31" s="84">
        <v>1.2126415719599108E-10</v>
      </c>
      <c r="M31" s="84">
        <f t="shared" si="0"/>
        <v>4.7061969017202662E-10</v>
      </c>
      <c r="N31" s="84">
        <f>K31/'סכום נכסי הקרן'!$C$42</f>
        <v>3.3131769921265725E-11</v>
      </c>
    </row>
    <row r="32" spans="2:14">
      <c r="B32" s="76" t="s">
        <v>1592</v>
      </c>
      <c r="C32" s="73" t="s">
        <v>1593</v>
      </c>
      <c r="D32" s="86" t="s">
        <v>121</v>
      </c>
      <c r="E32" s="73" t="s">
        <v>1576</v>
      </c>
      <c r="F32" s="86" t="s">
        <v>1585</v>
      </c>
      <c r="G32" s="86" t="s">
        <v>134</v>
      </c>
      <c r="H32" s="83">
        <v>20565.819960000001</v>
      </c>
      <c r="I32" s="85">
        <v>3428.69</v>
      </c>
      <c r="J32" s="73"/>
      <c r="K32" s="83">
        <v>705.13821238699995</v>
      </c>
      <c r="L32" s="84">
        <v>2.3491393468979063E-3</v>
      </c>
      <c r="M32" s="84">
        <f t="shared" si="0"/>
        <v>4.1198764359833967E-3</v>
      </c>
      <c r="N32" s="84">
        <f>K32/'סכום נכסי הקרן'!$C$42</f>
        <v>2.9004055935515885E-4</v>
      </c>
    </row>
    <row r="33" spans="2:14">
      <c r="B33" s="76" t="s">
        <v>1594</v>
      </c>
      <c r="C33" s="73" t="s">
        <v>1595</v>
      </c>
      <c r="D33" s="86" t="s">
        <v>121</v>
      </c>
      <c r="E33" s="73" t="s">
        <v>1576</v>
      </c>
      <c r="F33" s="86" t="s">
        <v>1585</v>
      </c>
      <c r="G33" s="86" t="s">
        <v>134</v>
      </c>
      <c r="H33" s="83">
        <v>159948.01126200001</v>
      </c>
      <c r="I33" s="85">
        <v>337.56</v>
      </c>
      <c r="J33" s="73"/>
      <c r="K33" s="83">
        <v>539.92050794900001</v>
      </c>
      <c r="L33" s="84">
        <v>3.5298602772566157E-4</v>
      </c>
      <c r="M33" s="84">
        <f t="shared" si="0"/>
        <v>3.154567060652294E-3</v>
      </c>
      <c r="N33" s="84">
        <f>K33/'סכום נכסי הקרן'!$C$42</f>
        <v>2.2208248451426082E-4</v>
      </c>
    </row>
    <row r="34" spans="2:14">
      <c r="B34" s="76" t="s">
        <v>1596</v>
      </c>
      <c r="C34" s="73" t="s">
        <v>1597</v>
      </c>
      <c r="D34" s="86" t="s">
        <v>121</v>
      </c>
      <c r="E34" s="73" t="s">
        <v>1576</v>
      </c>
      <c r="F34" s="86" t="s">
        <v>1585</v>
      </c>
      <c r="G34" s="86" t="s">
        <v>134</v>
      </c>
      <c r="H34" s="83">
        <v>3.3542000000000002E-2</v>
      </c>
      <c r="I34" s="85">
        <v>361.37</v>
      </c>
      <c r="J34" s="73"/>
      <c r="K34" s="83">
        <v>1.2143600000000002E-4</v>
      </c>
      <c r="L34" s="84">
        <v>1.4893406025516329E-10</v>
      </c>
      <c r="M34" s="84">
        <f t="shared" si="0"/>
        <v>7.0950815895579381E-10</v>
      </c>
      <c r="N34" s="84">
        <f>K34/'סכום נכסי הקרן'!$C$42</f>
        <v>4.994959108317702E-11</v>
      </c>
    </row>
    <row r="35" spans="2:14">
      <c r="B35" s="72"/>
      <c r="C35" s="73"/>
      <c r="D35" s="73"/>
      <c r="E35" s="73"/>
      <c r="F35" s="73"/>
      <c r="G35" s="73"/>
      <c r="H35" s="83"/>
      <c r="I35" s="85"/>
      <c r="J35" s="73"/>
      <c r="K35" s="73"/>
      <c r="L35" s="73"/>
      <c r="M35" s="84"/>
      <c r="N35" s="73"/>
    </row>
    <row r="36" spans="2:14">
      <c r="B36" s="70" t="s">
        <v>199</v>
      </c>
      <c r="C36" s="71"/>
      <c r="D36" s="71"/>
      <c r="E36" s="71"/>
      <c r="F36" s="71"/>
      <c r="G36" s="71"/>
      <c r="H36" s="80"/>
      <c r="I36" s="82"/>
      <c r="J36" s="80">
        <v>1.0330718179999998</v>
      </c>
      <c r="K36" s="80">
        <v>139951.53579896095</v>
      </c>
      <c r="L36" s="71"/>
      <c r="M36" s="81">
        <f t="shared" si="0"/>
        <v>0.81768797150562145</v>
      </c>
      <c r="N36" s="81">
        <f>K36/'סכום נכסי הקרן'!$C$42</f>
        <v>5.7565482926156236E-2</v>
      </c>
    </row>
    <row r="37" spans="2:14">
      <c r="B37" s="89" t="s">
        <v>227</v>
      </c>
      <c r="C37" s="71"/>
      <c r="D37" s="71"/>
      <c r="E37" s="71"/>
      <c r="F37" s="71"/>
      <c r="G37" s="71"/>
      <c r="H37" s="80"/>
      <c r="I37" s="82"/>
      <c r="J37" s="80">
        <v>1.0330718179999998</v>
      </c>
      <c r="K37" s="80">
        <v>136728.76872770596</v>
      </c>
      <c r="L37" s="71"/>
      <c r="M37" s="81">
        <f t="shared" si="0"/>
        <v>0.7988584684631177</v>
      </c>
      <c r="N37" s="81">
        <f>K37/'סכום נכסי הקרן'!$C$42</f>
        <v>5.6239880161197617E-2</v>
      </c>
    </row>
    <row r="38" spans="2:14">
      <c r="B38" s="76" t="s">
        <v>1598</v>
      </c>
      <c r="C38" s="73" t="s">
        <v>1599</v>
      </c>
      <c r="D38" s="86" t="s">
        <v>29</v>
      </c>
      <c r="E38" s="73"/>
      <c r="F38" s="86" t="s">
        <v>1557</v>
      </c>
      <c r="G38" s="86" t="s">
        <v>133</v>
      </c>
      <c r="H38" s="83">
        <v>36295.824990999987</v>
      </c>
      <c r="I38" s="85">
        <v>6292.2</v>
      </c>
      <c r="J38" s="73"/>
      <c r="K38" s="83">
        <v>8255.9583288330032</v>
      </c>
      <c r="L38" s="84">
        <v>8.1572692485827841E-4</v>
      </c>
      <c r="M38" s="84">
        <f t="shared" si="0"/>
        <v>4.8236682650170094E-2</v>
      </c>
      <c r="N38" s="84">
        <f>K38/'סכום נכסי הקרן'!$C$42</f>
        <v>3.3958771906597547E-3</v>
      </c>
    </row>
    <row r="39" spans="2:14">
      <c r="B39" s="76" t="s">
        <v>1600</v>
      </c>
      <c r="C39" s="73" t="s">
        <v>1601</v>
      </c>
      <c r="D39" s="86" t="s">
        <v>1428</v>
      </c>
      <c r="E39" s="73"/>
      <c r="F39" s="86" t="s">
        <v>1557</v>
      </c>
      <c r="G39" s="86" t="s">
        <v>133</v>
      </c>
      <c r="H39" s="83">
        <v>22323.203841999999</v>
      </c>
      <c r="I39" s="85">
        <v>5797</v>
      </c>
      <c r="J39" s="73"/>
      <c r="K39" s="83">
        <v>4678.0851982230006</v>
      </c>
      <c r="L39" s="84">
        <v>1.3205089524992604E-4</v>
      </c>
      <c r="M39" s="84">
        <f t="shared" si="0"/>
        <v>2.7332418857913227E-2</v>
      </c>
      <c r="N39" s="84">
        <f>K39/'סכום נכסי הקרן'!$C$42</f>
        <v>1.9242106352605648E-3</v>
      </c>
    </row>
    <row r="40" spans="2:14">
      <c r="B40" s="76" t="s">
        <v>1602</v>
      </c>
      <c r="C40" s="73" t="s">
        <v>1603</v>
      </c>
      <c r="D40" s="86" t="s">
        <v>1428</v>
      </c>
      <c r="E40" s="73"/>
      <c r="F40" s="86" t="s">
        <v>1557</v>
      </c>
      <c r="G40" s="86" t="s">
        <v>133</v>
      </c>
      <c r="H40" s="83">
        <v>4531.2807949999997</v>
      </c>
      <c r="I40" s="85">
        <v>14954</v>
      </c>
      <c r="J40" s="73"/>
      <c r="K40" s="83">
        <v>2449.5519440480002</v>
      </c>
      <c r="L40" s="84">
        <v>4.727310446389445E-5</v>
      </c>
      <c r="M40" s="84">
        <f t="shared" si="0"/>
        <v>1.4311876956488044E-2</v>
      </c>
      <c r="N40" s="84">
        <f>K40/'סכום נכסי הקרן'!$C$42</f>
        <v>1.007560508763455E-3</v>
      </c>
    </row>
    <row r="41" spans="2:14">
      <c r="B41" s="76" t="s">
        <v>1604</v>
      </c>
      <c r="C41" s="73" t="s">
        <v>1605</v>
      </c>
      <c r="D41" s="86" t="s">
        <v>1428</v>
      </c>
      <c r="E41" s="73"/>
      <c r="F41" s="86" t="s">
        <v>1557</v>
      </c>
      <c r="G41" s="86" t="s">
        <v>133</v>
      </c>
      <c r="H41" s="83">
        <v>16711.785650999998</v>
      </c>
      <c r="I41" s="85">
        <v>7471</v>
      </c>
      <c r="J41" s="73"/>
      <c r="K41" s="83">
        <v>4513.4630842610004</v>
      </c>
      <c r="L41" s="84">
        <v>7.3613128732491058E-5</v>
      </c>
      <c r="M41" s="84">
        <f t="shared" si="0"/>
        <v>2.6370589309833666E-2</v>
      </c>
      <c r="N41" s="84">
        <f>K41/'סכום נכסי הקרן'!$C$42</f>
        <v>1.8564975413209582E-3</v>
      </c>
    </row>
    <row r="42" spans="2:14">
      <c r="B42" s="76" t="s">
        <v>1606</v>
      </c>
      <c r="C42" s="73" t="s">
        <v>1607</v>
      </c>
      <c r="D42" s="86" t="s">
        <v>1428</v>
      </c>
      <c r="E42" s="73"/>
      <c r="F42" s="86" t="s">
        <v>1557</v>
      </c>
      <c r="G42" s="86" t="s">
        <v>133</v>
      </c>
      <c r="H42" s="83">
        <v>4085.7841639999997</v>
      </c>
      <c r="I42" s="85">
        <v>8283</v>
      </c>
      <c r="J42" s="73"/>
      <c r="K42" s="83">
        <v>1223.4081908189999</v>
      </c>
      <c r="L42" s="84">
        <v>8.8932715429444065E-6</v>
      </c>
      <c r="M42" s="84">
        <f t="shared" si="0"/>
        <v>7.147947010107604E-3</v>
      </c>
      <c r="N42" s="84">
        <f>K42/'סכום נכסי הקרן'!$C$42</f>
        <v>5.0321765258422909E-4</v>
      </c>
    </row>
    <row r="43" spans="2:14">
      <c r="B43" s="76" t="s">
        <v>1608</v>
      </c>
      <c r="C43" s="73" t="s">
        <v>1609</v>
      </c>
      <c r="D43" s="86" t="s">
        <v>1428</v>
      </c>
      <c r="E43" s="73"/>
      <c r="F43" s="86" t="s">
        <v>1557</v>
      </c>
      <c r="G43" s="86" t="s">
        <v>133</v>
      </c>
      <c r="H43" s="83">
        <v>29629.865734000003</v>
      </c>
      <c r="I43" s="85">
        <v>3215</v>
      </c>
      <c r="J43" s="73"/>
      <c r="K43" s="83">
        <v>3443.6496627910001</v>
      </c>
      <c r="L43" s="84">
        <v>3.2189041753924977E-5</v>
      </c>
      <c r="M43" s="84">
        <f t="shared" si="0"/>
        <v>2.0120042922490713E-2</v>
      </c>
      <c r="N43" s="84">
        <f>K43/'סכום נכסי הקרן'!$C$42</f>
        <v>1.4164571666567646E-3</v>
      </c>
    </row>
    <row r="44" spans="2:14">
      <c r="B44" s="76" t="s">
        <v>1610</v>
      </c>
      <c r="C44" s="73" t="s">
        <v>1611</v>
      </c>
      <c r="D44" s="86" t="s">
        <v>1428</v>
      </c>
      <c r="E44" s="73"/>
      <c r="F44" s="86" t="s">
        <v>1557</v>
      </c>
      <c r="G44" s="86" t="s">
        <v>133</v>
      </c>
      <c r="H44" s="83">
        <v>2692.3862900000004</v>
      </c>
      <c r="I44" s="85">
        <v>12946</v>
      </c>
      <c r="J44" s="73"/>
      <c r="K44" s="83">
        <v>1260.031129709</v>
      </c>
      <c r="L44" s="84">
        <v>9.0404558564622429E-6</v>
      </c>
      <c r="M44" s="84">
        <f t="shared" si="0"/>
        <v>7.3619220582596722E-3</v>
      </c>
      <c r="N44" s="84">
        <f>K44/'סכום נכסי הקרן'!$C$42</f>
        <v>5.1828156132479762E-4</v>
      </c>
    </row>
    <row r="45" spans="2:14">
      <c r="B45" s="76" t="s">
        <v>1612</v>
      </c>
      <c r="C45" s="73" t="s">
        <v>1613</v>
      </c>
      <c r="D45" s="86" t="s">
        <v>29</v>
      </c>
      <c r="E45" s="73"/>
      <c r="F45" s="86" t="s">
        <v>1557</v>
      </c>
      <c r="G45" s="86" t="s">
        <v>141</v>
      </c>
      <c r="H45" s="83">
        <v>33660.133426</v>
      </c>
      <c r="I45" s="85">
        <v>4961</v>
      </c>
      <c r="J45" s="73"/>
      <c r="K45" s="83">
        <v>4453.0669139750007</v>
      </c>
      <c r="L45" s="84">
        <v>4.5706811797937804E-4</v>
      </c>
      <c r="M45" s="84">
        <f t="shared" si="0"/>
        <v>2.6017715569035219E-2</v>
      </c>
      <c r="N45" s="84">
        <f>K45/'סכום נכסי הקרן'!$C$42</f>
        <v>1.831655122196682E-3</v>
      </c>
    </row>
    <row r="46" spans="2:14">
      <c r="B46" s="76" t="s">
        <v>1614</v>
      </c>
      <c r="C46" s="73" t="s">
        <v>1615</v>
      </c>
      <c r="D46" s="86" t="s">
        <v>122</v>
      </c>
      <c r="E46" s="73"/>
      <c r="F46" s="86" t="s">
        <v>1557</v>
      </c>
      <c r="G46" s="86" t="s">
        <v>133</v>
      </c>
      <c r="H46" s="83">
        <v>49849.281848999999</v>
      </c>
      <c r="I46" s="85">
        <v>1002.5</v>
      </c>
      <c r="J46" s="73"/>
      <c r="K46" s="83">
        <v>1806.55666763</v>
      </c>
      <c r="L46" s="84">
        <v>2.3226942363215194E-4</v>
      </c>
      <c r="M46" s="84">
        <f t="shared" si="0"/>
        <v>1.0555080003454289E-2</v>
      </c>
      <c r="N46" s="84">
        <f>K46/'סכום נכסי הקרן'!$C$42</f>
        <v>7.430808558969781E-4</v>
      </c>
    </row>
    <row r="47" spans="2:14">
      <c r="B47" s="76" t="s">
        <v>1616</v>
      </c>
      <c r="C47" s="73" t="s">
        <v>1617</v>
      </c>
      <c r="D47" s="86" t="s">
        <v>122</v>
      </c>
      <c r="E47" s="73"/>
      <c r="F47" s="86" t="s">
        <v>1557</v>
      </c>
      <c r="G47" s="86" t="s">
        <v>133</v>
      </c>
      <c r="H47" s="83">
        <v>37320.205999999998</v>
      </c>
      <c r="I47" s="85">
        <v>498.4</v>
      </c>
      <c r="J47" s="73"/>
      <c r="K47" s="83">
        <v>672.40412273499999</v>
      </c>
      <c r="L47" s="84">
        <v>6.0562544192603199E-5</v>
      </c>
      <c r="M47" s="84">
        <f t="shared" si="0"/>
        <v>3.9286225764682253E-3</v>
      </c>
      <c r="N47" s="84">
        <f>K47/'סכום נכסי הקרן'!$C$42</f>
        <v>2.7657622923396374E-4</v>
      </c>
    </row>
    <row r="48" spans="2:14">
      <c r="B48" s="76" t="s">
        <v>1618</v>
      </c>
      <c r="C48" s="73" t="s">
        <v>1619</v>
      </c>
      <c r="D48" s="86" t="s">
        <v>1428</v>
      </c>
      <c r="E48" s="73"/>
      <c r="F48" s="86" t="s">
        <v>1557</v>
      </c>
      <c r="G48" s="86" t="s">
        <v>133</v>
      </c>
      <c r="H48" s="83">
        <v>8263.7598999999991</v>
      </c>
      <c r="I48" s="85">
        <v>10118</v>
      </c>
      <c r="J48" s="73"/>
      <c r="K48" s="83">
        <v>3022.5999244550003</v>
      </c>
      <c r="L48" s="84">
        <v>6.0462406713687839E-5</v>
      </c>
      <c r="M48" s="84">
        <f t="shared" si="0"/>
        <v>1.7659996275074842E-2</v>
      </c>
      <c r="N48" s="84">
        <f>K48/'סכום נכסי הקרן'!$C$42</f>
        <v>1.2432691313495915E-3</v>
      </c>
    </row>
    <row r="49" spans="2:14">
      <c r="B49" s="76" t="s">
        <v>1620</v>
      </c>
      <c r="C49" s="73" t="s">
        <v>1621</v>
      </c>
      <c r="D49" s="86" t="s">
        <v>29</v>
      </c>
      <c r="E49" s="73"/>
      <c r="F49" s="86" t="s">
        <v>1557</v>
      </c>
      <c r="G49" s="86" t="s">
        <v>133</v>
      </c>
      <c r="H49" s="83">
        <v>7064.1818510000003</v>
      </c>
      <c r="I49" s="85">
        <v>4594</v>
      </c>
      <c r="J49" s="73"/>
      <c r="K49" s="83">
        <v>1173.1705788479996</v>
      </c>
      <c r="L49" s="84">
        <v>7.2474562493799453E-4</v>
      </c>
      <c r="M49" s="84">
        <f t="shared" si="0"/>
        <v>6.8544261795476392E-3</v>
      </c>
      <c r="N49" s="84">
        <f>K49/'סכום נכסי הקרן'!$C$42</f>
        <v>4.8255369646786503E-4</v>
      </c>
    </row>
    <row r="50" spans="2:14">
      <c r="B50" s="76" t="s">
        <v>1622</v>
      </c>
      <c r="C50" s="73" t="s">
        <v>1623</v>
      </c>
      <c r="D50" s="86" t="s">
        <v>1428</v>
      </c>
      <c r="E50" s="73"/>
      <c r="F50" s="86" t="s">
        <v>1557</v>
      </c>
      <c r="G50" s="86" t="s">
        <v>133</v>
      </c>
      <c r="H50" s="83">
        <v>19960.978751999999</v>
      </c>
      <c r="I50" s="85">
        <v>5463</v>
      </c>
      <c r="J50" s="73"/>
      <c r="K50" s="83">
        <v>3942.0427932369994</v>
      </c>
      <c r="L50" s="84">
        <v>5.5045646493067941E-4</v>
      </c>
      <c r="M50" s="84">
        <f t="shared" si="0"/>
        <v>2.3031980012142513E-2</v>
      </c>
      <c r="N50" s="84">
        <f>K50/'סכום נכסי הקרן'!$C$42</f>
        <v>1.6214584271103548E-3</v>
      </c>
    </row>
    <row r="51" spans="2:14">
      <c r="B51" s="76" t="s">
        <v>1624</v>
      </c>
      <c r="C51" s="73" t="s">
        <v>1625</v>
      </c>
      <c r="D51" s="86" t="s">
        <v>122</v>
      </c>
      <c r="E51" s="73"/>
      <c r="F51" s="86" t="s">
        <v>1557</v>
      </c>
      <c r="G51" s="86" t="s">
        <v>133</v>
      </c>
      <c r="H51" s="83">
        <v>273161.78236900002</v>
      </c>
      <c r="I51" s="85">
        <v>731.7</v>
      </c>
      <c r="J51" s="73"/>
      <c r="K51" s="83">
        <v>7225.3900131869996</v>
      </c>
      <c r="L51" s="84">
        <v>3.4467481251363298E-4</v>
      </c>
      <c r="M51" s="84">
        <f t="shared" si="0"/>
        <v>4.2215431717068139E-2</v>
      </c>
      <c r="N51" s="84">
        <f>K51/'סכום נכסי הקרן'!$C$42</f>
        <v>2.9719792860038339E-3</v>
      </c>
    </row>
    <row r="52" spans="2:14">
      <c r="B52" s="76" t="s">
        <v>1626</v>
      </c>
      <c r="C52" s="73" t="s">
        <v>1627</v>
      </c>
      <c r="D52" s="86" t="s">
        <v>1628</v>
      </c>
      <c r="E52" s="73"/>
      <c r="F52" s="86" t="s">
        <v>1557</v>
      </c>
      <c r="G52" s="86" t="s">
        <v>138</v>
      </c>
      <c r="H52" s="83">
        <v>330141.24391899997</v>
      </c>
      <c r="I52" s="85">
        <v>2140</v>
      </c>
      <c r="J52" s="73"/>
      <c r="K52" s="83">
        <v>3253.5842169410002</v>
      </c>
      <c r="L52" s="84">
        <v>1.073634603959739E-3</v>
      </c>
      <c r="M52" s="84">
        <f t="shared" si="0"/>
        <v>1.9009556867563466E-2</v>
      </c>
      <c r="N52" s="84">
        <f>K52/'סכום נכסי הקרן'!$C$42</f>
        <v>1.3382786092335194E-3</v>
      </c>
    </row>
    <row r="53" spans="2:14">
      <c r="B53" s="76" t="s">
        <v>1629</v>
      </c>
      <c r="C53" s="73" t="s">
        <v>1630</v>
      </c>
      <c r="D53" s="86" t="s">
        <v>29</v>
      </c>
      <c r="E53" s="73"/>
      <c r="F53" s="86" t="s">
        <v>1557</v>
      </c>
      <c r="G53" s="86" t="s">
        <v>135</v>
      </c>
      <c r="H53" s="83">
        <v>110528.796306</v>
      </c>
      <c r="I53" s="85">
        <v>2868.5</v>
      </c>
      <c r="J53" s="73"/>
      <c r="K53" s="83">
        <v>12467.112932690001</v>
      </c>
      <c r="L53" s="84">
        <v>4.7687457695310873E-4</v>
      </c>
      <c r="M53" s="84">
        <f t="shared" si="0"/>
        <v>7.2840989034280185E-2</v>
      </c>
      <c r="N53" s="84">
        <f>K53/'סכום נכסי הקרן'!$C$42</f>
        <v>5.1280278745648184E-3</v>
      </c>
    </row>
    <row r="54" spans="2:14">
      <c r="B54" s="76" t="s">
        <v>1631</v>
      </c>
      <c r="C54" s="73" t="s">
        <v>1632</v>
      </c>
      <c r="D54" s="86" t="s">
        <v>1428</v>
      </c>
      <c r="E54" s="73"/>
      <c r="F54" s="86" t="s">
        <v>1557</v>
      </c>
      <c r="G54" s="86" t="s">
        <v>133</v>
      </c>
      <c r="H54" s="83">
        <v>5495.3203620000013</v>
      </c>
      <c r="I54" s="85">
        <v>7029</v>
      </c>
      <c r="J54" s="73"/>
      <c r="K54" s="83">
        <v>1396.351836626</v>
      </c>
      <c r="L54" s="84">
        <v>2.3892697226086962E-4</v>
      </c>
      <c r="M54" s="84">
        <f t="shared" si="0"/>
        <v>8.1583963640028869E-3</v>
      </c>
      <c r="N54" s="84">
        <f>K54/'סכום נכסי הקרן'!$C$42</f>
        <v>5.7435359570236091E-4</v>
      </c>
    </row>
    <row r="55" spans="2:14">
      <c r="B55" s="76" t="s">
        <v>1633</v>
      </c>
      <c r="C55" s="73" t="s">
        <v>1634</v>
      </c>
      <c r="D55" s="86" t="s">
        <v>29</v>
      </c>
      <c r="E55" s="73"/>
      <c r="F55" s="86" t="s">
        <v>1557</v>
      </c>
      <c r="G55" s="86" t="s">
        <v>133</v>
      </c>
      <c r="H55" s="83">
        <v>9126.2831750000005</v>
      </c>
      <c r="I55" s="85">
        <v>3158</v>
      </c>
      <c r="J55" s="73"/>
      <c r="K55" s="83">
        <v>1041.872001988</v>
      </c>
      <c r="L55" s="84">
        <v>1.7483301101532567E-4</v>
      </c>
      <c r="M55" s="84">
        <f t="shared" si="0"/>
        <v>6.0872944266781919E-3</v>
      </c>
      <c r="N55" s="84">
        <f>K55/'סכום נכסי הקרן'!$C$42</f>
        <v>4.2854738677419865E-4</v>
      </c>
    </row>
    <row r="56" spans="2:14">
      <c r="B56" s="76" t="s">
        <v>1635</v>
      </c>
      <c r="C56" s="73" t="s">
        <v>1636</v>
      </c>
      <c r="D56" s="86" t="s">
        <v>1412</v>
      </c>
      <c r="E56" s="73"/>
      <c r="F56" s="86" t="s">
        <v>1557</v>
      </c>
      <c r="G56" s="86" t="s">
        <v>133</v>
      </c>
      <c r="H56" s="83">
        <v>6157.8339900000001</v>
      </c>
      <c r="I56" s="85">
        <v>4989</v>
      </c>
      <c r="J56" s="73"/>
      <c r="K56" s="83">
        <v>1110.5798310059999</v>
      </c>
      <c r="L56" s="84">
        <v>3.5471393951612902E-5</v>
      </c>
      <c r="M56" s="84">
        <f t="shared" si="0"/>
        <v>6.4887302881394609E-3</v>
      </c>
      <c r="N56" s="84">
        <f>K56/'סכום נכסי הקרן'!$C$42</f>
        <v>4.5680859402461813E-4</v>
      </c>
    </row>
    <row r="57" spans="2:14">
      <c r="B57" s="76" t="s">
        <v>1637</v>
      </c>
      <c r="C57" s="73" t="s">
        <v>1638</v>
      </c>
      <c r="D57" s="86" t="s">
        <v>122</v>
      </c>
      <c r="E57" s="73"/>
      <c r="F57" s="86" t="s">
        <v>1557</v>
      </c>
      <c r="G57" s="86" t="s">
        <v>133</v>
      </c>
      <c r="H57" s="83">
        <v>86984.256733999995</v>
      </c>
      <c r="I57" s="85">
        <v>483.9</v>
      </c>
      <c r="J57" s="73"/>
      <c r="K57" s="83">
        <v>1521.6142984419996</v>
      </c>
      <c r="L57" s="84">
        <v>9.1414091268646419E-4</v>
      </c>
      <c r="M57" s="84">
        <f t="shared" si="0"/>
        <v>8.8902612036660857E-3</v>
      </c>
      <c r="N57" s="84">
        <f>K57/'סכום נכסי הקרן'!$C$42</f>
        <v>6.2587710393534985E-4</v>
      </c>
    </row>
    <row r="58" spans="2:14">
      <c r="B58" s="76" t="s">
        <v>1639</v>
      </c>
      <c r="C58" s="73" t="s">
        <v>1640</v>
      </c>
      <c r="D58" s="86" t="s">
        <v>122</v>
      </c>
      <c r="E58" s="73"/>
      <c r="F58" s="86" t="s">
        <v>1557</v>
      </c>
      <c r="G58" s="86" t="s">
        <v>133</v>
      </c>
      <c r="H58" s="83">
        <v>11547.938029000001</v>
      </c>
      <c r="I58" s="85">
        <v>3861.5</v>
      </c>
      <c r="J58" s="73"/>
      <c r="K58" s="83">
        <v>1612.0139114310002</v>
      </c>
      <c r="L58" s="84">
        <v>1.1686429463731487E-4</v>
      </c>
      <c r="M58" s="84">
        <f t="shared" si="0"/>
        <v>9.4184345870296851E-3</v>
      </c>
      <c r="N58" s="84">
        <f>K58/'סכום נכסי הקרן'!$C$42</f>
        <v>6.6306067143492202E-4</v>
      </c>
    </row>
    <row r="59" spans="2:14">
      <c r="B59" s="76" t="s">
        <v>1641</v>
      </c>
      <c r="C59" s="73" t="s">
        <v>1642</v>
      </c>
      <c r="D59" s="86" t="s">
        <v>29</v>
      </c>
      <c r="E59" s="73"/>
      <c r="F59" s="86" t="s">
        <v>1557</v>
      </c>
      <c r="G59" s="86" t="s">
        <v>135</v>
      </c>
      <c r="H59" s="83">
        <v>77306.140998999996</v>
      </c>
      <c r="I59" s="85">
        <v>644.1</v>
      </c>
      <c r="J59" s="73"/>
      <c r="K59" s="83">
        <v>1957.9558404110001</v>
      </c>
      <c r="L59" s="84">
        <v>4.3366676535120947E-4</v>
      </c>
      <c r="M59" s="84">
        <f t="shared" si="0"/>
        <v>1.1439652521877799E-2</v>
      </c>
      <c r="N59" s="84">
        <f>K59/'סכום נכסי הקרן'!$C$42</f>
        <v>8.0535503135353305E-4</v>
      </c>
    </row>
    <row r="60" spans="2:14">
      <c r="B60" s="76" t="s">
        <v>1643</v>
      </c>
      <c r="C60" s="73" t="s">
        <v>1644</v>
      </c>
      <c r="D60" s="86" t="s">
        <v>122</v>
      </c>
      <c r="E60" s="73"/>
      <c r="F60" s="86" t="s">
        <v>1557</v>
      </c>
      <c r="G60" s="86" t="s">
        <v>133</v>
      </c>
      <c r="H60" s="83">
        <v>129165.24896</v>
      </c>
      <c r="I60" s="85">
        <v>994.25</v>
      </c>
      <c r="J60" s="73"/>
      <c r="K60" s="83">
        <v>4642.4751383610001</v>
      </c>
      <c r="L60" s="84">
        <v>5.5047179008729829E-4</v>
      </c>
      <c r="M60" s="84">
        <f t="shared" si="0"/>
        <v>2.7124361708361251E-2</v>
      </c>
      <c r="N60" s="84">
        <f>K60/'סכום נכסי הקרן'!$C$42</f>
        <v>1.9095633483888434E-3</v>
      </c>
    </row>
    <row r="61" spans="2:14">
      <c r="B61" s="76" t="s">
        <v>1645</v>
      </c>
      <c r="C61" s="73" t="s">
        <v>1646</v>
      </c>
      <c r="D61" s="86" t="s">
        <v>1428</v>
      </c>
      <c r="E61" s="73"/>
      <c r="F61" s="86" t="s">
        <v>1557</v>
      </c>
      <c r="G61" s="86" t="s">
        <v>133</v>
      </c>
      <c r="H61" s="83">
        <v>5063.7601619999996</v>
      </c>
      <c r="I61" s="85">
        <v>30470</v>
      </c>
      <c r="J61" s="73"/>
      <c r="K61" s="83">
        <v>5577.6837131500006</v>
      </c>
      <c r="L61" s="84">
        <v>2.877136455681818E-4</v>
      </c>
      <c r="M61" s="84">
        <f t="shared" si="0"/>
        <v>3.2588458962373369E-2</v>
      </c>
      <c r="N61" s="84">
        <f>K61/'סכום נכסי הקרן'!$C$42</f>
        <v>2.2942374638751186E-3</v>
      </c>
    </row>
    <row r="62" spans="2:14">
      <c r="B62" s="76" t="s">
        <v>1647</v>
      </c>
      <c r="C62" s="73" t="s">
        <v>1648</v>
      </c>
      <c r="D62" s="86" t="s">
        <v>29</v>
      </c>
      <c r="E62" s="73"/>
      <c r="F62" s="86" t="s">
        <v>1557</v>
      </c>
      <c r="G62" s="86" t="s">
        <v>133</v>
      </c>
      <c r="H62" s="83">
        <v>51143.567650999998</v>
      </c>
      <c r="I62" s="85">
        <v>653.42999999999995</v>
      </c>
      <c r="J62" s="73"/>
      <c r="K62" s="83">
        <v>1208.0875020379999</v>
      </c>
      <c r="L62" s="84">
        <v>1.4286443584839568E-4</v>
      </c>
      <c r="M62" s="84">
        <f t="shared" si="0"/>
        <v>7.0584335734747939E-3</v>
      </c>
      <c r="N62" s="84">
        <f>K62/'סכום נכסי הקרן'!$C$42</f>
        <v>4.9691587930675318E-4</v>
      </c>
    </row>
    <row r="63" spans="2:14">
      <c r="B63" s="76" t="s">
        <v>1649</v>
      </c>
      <c r="C63" s="73" t="s">
        <v>1650</v>
      </c>
      <c r="D63" s="86" t="s">
        <v>1428</v>
      </c>
      <c r="E63" s="73"/>
      <c r="F63" s="86" t="s">
        <v>1557</v>
      </c>
      <c r="G63" s="86" t="s">
        <v>133</v>
      </c>
      <c r="H63" s="83">
        <v>3225.5320900000002</v>
      </c>
      <c r="I63" s="85">
        <v>11508</v>
      </c>
      <c r="J63" s="73"/>
      <c r="K63" s="83">
        <v>1341.8671519960001</v>
      </c>
      <c r="L63" s="84">
        <v>6.3682765844027644E-5</v>
      </c>
      <c r="M63" s="84">
        <f t="shared" si="0"/>
        <v>7.8400613704003447E-3</v>
      </c>
      <c r="N63" s="84">
        <f>K63/'סכום נכסי הקרן'!$C$42</f>
        <v>5.519427149292429E-4</v>
      </c>
    </row>
    <row r="64" spans="2:14">
      <c r="B64" s="76" t="s">
        <v>1651</v>
      </c>
      <c r="C64" s="73" t="s">
        <v>1652</v>
      </c>
      <c r="D64" s="86" t="s">
        <v>29</v>
      </c>
      <c r="E64" s="73"/>
      <c r="F64" s="86" t="s">
        <v>1557</v>
      </c>
      <c r="G64" s="86" t="s">
        <v>135</v>
      </c>
      <c r="H64" s="83">
        <v>24558.929429999997</v>
      </c>
      <c r="I64" s="85">
        <v>20348</v>
      </c>
      <c r="J64" s="73"/>
      <c r="K64" s="83">
        <v>19650.190225640996</v>
      </c>
      <c r="L64" s="84">
        <v>9.0505021349760644E-4</v>
      </c>
      <c r="M64" s="84">
        <f t="shared" si="0"/>
        <v>0.11480920229689447</v>
      </c>
      <c r="N64" s="84">
        <f>K64/'סכום נכסי הקרן'!$C$42</f>
        <v>8.082602905871485E-3</v>
      </c>
    </row>
    <row r="65" spans="2:14">
      <c r="B65" s="76" t="s">
        <v>1653</v>
      </c>
      <c r="C65" s="73" t="s">
        <v>1654</v>
      </c>
      <c r="D65" s="86" t="s">
        <v>29</v>
      </c>
      <c r="E65" s="73"/>
      <c r="F65" s="86" t="s">
        <v>1557</v>
      </c>
      <c r="G65" s="86" t="s">
        <v>135</v>
      </c>
      <c r="H65" s="83">
        <v>6666.231162</v>
      </c>
      <c r="I65" s="85">
        <v>5431.8</v>
      </c>
      <c r="J65" s="73"/>
      <c r="K65" s="83">
        <v>1423.8352447869995</v>
      </c>
      <c r="L65" s="84">
        <v>1.0412387409226686E-3</v>
      </c>
      <c r="M65" s="84">
        <f t="shared" si="0"/>
        <v>8.3189723243947099E-3</v>
      </c>
      <c r="N65" s="84">
        <f>K65/'סכום נכסי הקרן'!$C$42</f>
        <v>5.8565819235585712E-4</v>
      </c>
    </row>
    <row r="66" spans="2:14">
      <c r="B66" s="76" t="s">
        <v>1655</v>
      </c>
      <c r="C66" s="73" t="s">
        <v>1656</v>
      </c>
      <c r="D66" s="86" t="s">
        <v>29</v>
      </c>
      <c r="E66" s="73"/>
      <c r="F66" s="86" t="s">
        <v>1557</v>
      </c>
      <c r="G66" s="86" t="s">
        <v>135</v>
      </c>
      <c r="H66" s="83">
        <v>8556.9900899999993</v>
      </c>
      <c r="I66" s="85">
        <v>8980</v>
      </c>
      <c r="J66" s="73"/>
      <c r="K66" s="83">
        <v>3021.5721195839997</v>
      </c>
      <c r="L66" s="84">
        <v>1.5256969039211007E-3</v>
      </c>
      <c r="M66" s="84">
        <f t="shared" si="0"/>
        <v>1.765399116998418E-2</v>
      </c>
      <c r="N66" s="84">
        <f>K66/'סכום נכסי הקרן'!$C$42</f>
        <v>1.2428463701171747E-3</v>
      </c>
    </row>
    <row r="67" spans="2:14">
      <c r="B67" s="76" t="s">
        <v>1657</v>
      </c>
      <c r="C67" s="73" t="s">
        <v>1658</v>
      </c>
      <c r="D67" s="86" t="s">
        <v>29</v>
      </c>
      <c r="E67" s="73"/>
      <c r="F67" s="86" t="s">
        <v>1557</v>
      </c>
      <c r="G67" s="86" t="s">
        <v>135</v>
      </c>
      <c r="H67" s="83">
        <v>9151.9754709999997</v>
      </c>
      <c r="I67" s="85">
        <v>2119.9</v>
      </c>
      <c r="J67" s="73"/>
      <c r="K67" s="83">
        <v>762.89684905000001</v>
      </c>
      <c r="L67" s="84">
        <v>2.554260805909959E-4</v>
      </c>
      <c r="M67" s="84">
        <f t="shared" si="0"/>
        <v>4.4573399884930464E-3</v>
      </c>
      <c r="N67" s="84">
        <f>K67/'סכום נכסי הקרן'!$C$42</f>
        <v>3.1379809651743901E-4</v>
      </c>
    </row>
    <row r="68" spans="2:14">
      <c r="B68" s="76" t="s">
        <v>1659</v>
      </c>
      <c r="C68" s="73" t="s">
        <v>1660</v>
      </c>
      <c r="D68" s="86" t="s">
        <v>123</v>
      </c>
      <c r="E68" s="73"/>
      <c r="F68" s="86" t="s">
        <v>1557</v>
      </c>
      <c r="G68" s="86" t="s">
        <v>142</v>
      </c>
      <c r="H68" s="83">
        <v>37458.072172</v>
      </c>
      <c r="I68" s="85">
        <v>211900</v>
      </c>
      <c r="J68" s="73"/>
      <c r="K68" s="83">
        <v>2148.4860917790002</v>
      </c>
      <c r="L68" s="84">
        <v>4.6738643819028547E-6</v>
      </c>
      <c r="M68" s="84">
        <f t="shared" si="0"/>
        <v>1.2552854273199437E-2</v>
      </c>
      <c r="N68" s="84">
        <f>K68/'סכום נכסי הקרן'!$C$42</f>
        <v>8.8372477463235101E-4</v>
      </c>
    </row>
    <row r="69" spans="2:14">
      <c r="B69" s="76" t="s">
        <v>1661</v>
      </c>
      <c r="C69" s="73" t="s">
        <v>1662</v>
      </c>
      <c r="D69" s="86" t="s">
        <v>123</v>
      </c>
      <c r="E69" s="73"/>
      <c r="F69" s="86" t="s">
        <v>1557</v>
      </c>
      <c r="G69" s="86" t="s">
        <v>142</v>
      </c>
      <c r="H69" s="83">
        <v>245247.068</v>
      </c>
      <c r="I69" s="85">
        <v>20000</v>
      </c>
      <c r="J69" s="73"/>
      <c r="K69" s="83">
        <v>1327.669527325</v>
      </c>
      <c r="L69" s="84">
        <v>6.5165361373152218E-4</v>
      </c>
      <c r="M69" s="84">
        <f t="shared" si="0"/>
        <v>7.7571096053400115E-3</v>
      </c>
      <c r="N69" s="84">
        <f>K69/'סכום נכסי הקרן'!$C$42</f>
        <v>5.4610288533448619E-4</v>
      </c>
    </row>
    <row r="70" spans="2:14">
      <c r="B70" s="76" t="s">
        <v>1663</v>
      </c>
      <c r="C70" s="73" t="s">
        <v>1664</v>
      </c>
      <c r="D70" s="86" t="s">
        <v>1412</v>
      </c>
      <c r="E70" s="73"/>
      <c r="F70" s="86" t="s">
        <v>1557</v>
      </c>
      <c r="G70" s="86" t="s">
        <v>133</v>
      </c>
      <c r="H70" s="83">
        <v>605.15780299999994</v>
      </c>
      <c r="I70" s="85">
        <v>32093</v>
      </c>
      <c r="J70" s="83">
        <v>1.0330718179999998</v>
      </c>
      <c r="K70" s="83">
        <v>703.11412885099992</v>
      </c>
      <c r="L70" s="84">
        <v>1.1255608723147028E-6</v>
      </c>
      <c r="M70" s="84">
        <f t="shared" si="0"/>
        <v>4.1080504224190496E-3</v>
      </c>
      <c r="N70" s="84">
        <f>K70/'סכום נכסי הקרן'!$C$42</f>
        <v>2.8920800438841595E-4</v>
      </c>
    </row>
    <row r="71" spans="2:14">
      <c r="B71" s="76" t="s">
        <v>1665</v>
      </c>
      <c r="C71" s="73" t="s">
        <v>1666</v>
      </c>
      <c r="D71" s="86" t="s">
        <v>122</v>
      </c>
      <c r="E71" s="73"/>
      <c r="F71" s="86" t="s">
        <v>1557</v>
      </c>
      <c r="G71" s="86" t="s">
        <v>133</v>
      </c>
      <c r="H71" s="83">
        <v>312.76998400000002</v>
      </c>
      <c r="I71" s="85">
        <v>78531</v>
      </c>
      <c r="J71" s="73"/>
      <c r="K71" s="83">
        <v>887.92134582199992</v>
      </c>
      <c r="L71" s="84">
        <v>2.0125805045112385E-5</v>
      </c>
      <c r="M71" s="84">
        <f t="shared" si="0"/>
        <v>5.187814481469398E-3</v>
      </c>
      <c r="N71" s="84">
        <f>K71/'סכום נכסי הקרן'!$C$42</f>
        <v>3.6522372391904463E-4</v>
      </c>
    </row>
    <row r="72" spans="2:14">
      <c r="B72" s="76" t="s">
        <v>1667</v>
      </c>
      <c r="C72" s="73" t="s">
        <v>1668</v>
      </c>
      <c r="D72" s="86" t="s">
        <v>1428</v>
      </c>
      <c r="E72" s="73"/>
      <c r="F72" s="86" t="s">
        <v>1557</v>
      </c>
      <c r="G72" s="86" t="s">
        <v>133</v>
      </c>
      <c r="H72" s="83">
        <v>9010.1640200000002</v>
      </c>
      <c r="I72" s="85">
        <v>5316</v>
      </c>
      <c r="J72" s="73"/>
      <c r="K72" s="83">
        <v>1731.513854281</v>
      </c>
      <c r="L72" s="84">
        <v>2.1452653997370967E-4</v>
      </c>
      <c r="M72" s="84">
        <f t="shared" si="0"/>
        <v>1.0116631039867608E-2</v>
      </c>
      <c r="N72" s="84">
        <f>K72/'סכום נכסי הקרן'!$C$42</f>
        <v>7.1221391495266393E-4</v>
      </c>
    </row>
    <row r="73" spans="2:14">
      <c r="B73" s="76" t="s">
        <v>1669</v>
      </c>
      <c r="C73" s="73" t="s">
        <v>1670</v>
      </c>
      <c r="D73" s="86" t="s">
        <v>29</v>
      </c>
      <c r="E73" s="73"/>
      <c r="F73" s="86" t="s">
        <v>1557</v>
      </c>
      <c r="G73" s="86" t="s">
        <v>135</v>
      </c>
      <c r="H73" s="83">
        <v>1663.8414129999999</v>
      </c>
      <c r="I73" s="85">
        <v>22870</v>
      </c>
      <c r="J73" s="73"/>
      <c r="K73" s="83">
        <v>1496.28283227</v>
      </c>
      <c r="L73" s="84">
        <v>9.8598009659259245E-4</v>
      </c>
      <c r="M73" s="84">
        <f t="shared" si="0"/>
        <v>8.7422582891485915E-3</v>
      </c>
      <c r="N73" s="84">
        <f>K73/'סכום נכסי הקרן'!$C$42</f>
        <v>6.1545765355137223E-4</v>
      </c>
    </row>
    <row r="74" spans="2:14">
      <c r="B74" s="76" t="s">
        <v>1671</v>
      </c>
      <c r="C74" s="73" t="s">
        <v>1672</v>
      </c>
      <c r="D74" s="86" t="s">
        <v>29</v>
      </c>
      <c r="E74" s="73"/>
      <c r="F74" s="86" t="s">
        <v>1557</v>
      </c>
      <c r="G74" s="86" t="s">
        <v>135</v>
      </c>
      <c r="H74" s="83">
        <v>5603.3623580000003</v>
      </c>
      <c r="I74" s="85">
        <v>19450</v>
      </c>
      <c r="J74" s="73"/>
      <c r="K74" s="83">
        <v>4285.5238147719992</v>
      </c>
      <c r="L74" s="84">
        <v>1.678407176276771E-3</v>
      </c>
      <c r="M74" s="84">
        <f t="shared" si="0"/>
        <v>2.5038819723805884E-2</v>
      </c>
      <c r="N74" s="84">
        <f>K74/'סכום נכסי הקרן'!$C$42</f>
        <v>1.7627405557254703E-3</v>
      </c>
    </row>
    <row r="75" spans="2:14">
      <c r="B75" s="76" t="s">
        <v>1673</v>
      </c>
      <c r="C75" s="73" t="s">
        <v>1674</v>
      </c>
      <c r="D75" s="86" t="s">
        <v>1428</v>
      </c>
      <c r="E75" s="73"/>
      <c r="F75" s="86" t="s">
        <v>1557</v>
      </c>
      <c r="G75" s="86" t="s">
        <v>133</v>
      </c>
      <c r="H75" s="83">
        <v>6160.97955</v>
      </c>
      <c r="I75" s="85">
        <v>7621</v>
      </c>
      <c r="J75" s="73"/>
      <c r="K75" s="83">
        <v>1697.3446292610001</v>
      </c>
      <c r="L75" s="84">
        <v>7.2524773984696875E-5</v>
      </c>
      <c r="M75" s="84">
        <f t="shared" si="0"/>
        <v>9.9169921853525852E-3</v>
      </c>
      <c r="N75" s="84">
        <f>K75/'סכום נכסי הקרן'!$C$42</f>
        <v>6.9815927862259663E-4</v>
      </c>
    </row>
    <row r="76" spans="2:14">
      <c r="B76" s="76" t="s">
        <v>1675</v>
      </c>
      <c r="C76" s="73" t="s">
        <v>1676</v>
      </c>
      <c r="D76" s="86" t="s">
        <v>122</v>
      </c>
      <c r="E76" s="73"/>
      <c r="F76" s="86" t="s">
        <v>1557</v>
      </c>
      <c r="G76" s="86" t="s">
        <v>133</v>
      </c>
      <c r="H76" s="83">
        <v>14928.082399999999</v>
      </c>
      <c r="I76" s="85">
        <v>3037.125</v>
      </c>
      <c r="J76" s="73"/>
      <c r="K76" s="83">
        <v>1638.985049166</v>
      </c>
      <c r="L76" s="84">
        <v>7.8568854736842098E-4</v>
      </c>
      <c r="M76" s="84">
        <f t="shared" ref="M76:M83" si="1">IFERROR(K76/$K$11,0)</f>
        <v>9.5760175301380125E-3</v>
      </c>
      <c r="N76" s="84">
        <f>K76/'סכום נכסי הקרן'!$C$42</f>
        <v>6.7415455875755514E-4</v>
      </c>
    </row>
    <row r="77" spans="2:14">
      <c r="B77" s="76" t="s">
        <v>1677</v>
      </c>
      <c r="C77" s="73" t="s">
        <v>1678</v>
      </c>
      <c r="D77" s="86" t="s">
        <v>1428</v>
      </c>
      <c r="E77" s="73"/>
      <c r="F77" s="86" t="s">
        <v>1557</v>
      </c>
      <c r="G77" s="86" t="s">
        <v>133</v>
      </c>
      <c r="H77" s="83">
        <v>8332.8129439999993</v>
      </c>
      <c r="I77" s="85">
        <v>15101</v>
      </c>
      <c r="J77" s="73"/>
      <c r="K77" s="83">
        <v>4548.8921688479995</v>
      </c>
      <c r="L77" s="84">
        <v>2.8837663569122453E-5</v>
      </c>
      <c r="M77" s="84">
        <f t="shared" si="1"/>
        <v>2.657758908402592E-2</v>
      </c>
      <c r="N77" s="84">
        <f>K77/'סכום נכסי הקרן'!$C$42</f>
        <v>1.8710703886444199E-3</v>
      </c>
    </row>
    <row r="78" spans="2:14">
      <c r="B78" s="76" t="s">
        <v>1679</v>
      </c>
      <c r="C78" s="73" t="s">
        <v>1680</v>
      </c>
      <c r="D78" s="86" t="s">
        <v>1428</v>
      </c>
      <c r="E78" s="73"/>
      <c r="F78" s="86" t="s">
        <v>1557</v>
      </c>
      <c r="G78" s="86" t="s">
        <v>133</v>
      </c>
      <c r="H78" s="83">
        <v>3412.13312</v>
      </c>
      <c r="I78" s="85">
        <v>6769</v>
      </c>
      <c r="J78" s="73"/>
      <c r="K78" s="83">
        <v>834.94675657699997</v>
      </c>
      <c r="L78" s="84">
        <v>1.4911594649795721E-5</v>
      </c>
      <c r="M78" s="84">
        <f t="shared" si="1"/>
        <v>4.8783024480801287E-3</v>
      </c>
      <c r="N78" s="84">
        <f>K78/'סכום נכסי הקרן'!$C$42</f>
        <v>3.434339822395837E-4</v>
      </c>
    </row>
    <row r="79" spans="2:14">
      <c r="B79" s="76" t="s">
        <v>1681</v>
      </c>
      <c r="C79" s="73" t="s">
        <v>1682</v>
      </c>
      <c r="D79" s="86" t="s">
        <v>124</v>
      </c>
      <c r="E79" s="73"/>
      <c r="F79" s="86" t="s">
        <v>1557</v>
      </c>
      <c r="G79" s="86" t="s">
        <v>137</v>
      </c>
      <c r="H79" s="83">
        <v>19419.132012999999</v>
      </c>
      <c r="I79" s="85">
        <v>8978</v>
      </c>
      <c r="J79" s="73"/>
      <c r="K79" s="83">
        <v>4212.0000627889995</v>
      </c>
      <c r="L79" s="84">
        <v>1.4435158205218117E-4</v>
      </c>
      <c r="M79" s="84">
        <f t="shared" si="1"/>
        <v>2.4609246105529749E-2</v>
      </c>
      <c r="N79" s="84">
        <f>K79/'סכום נכסי הקרן'!$C$42</f>
        <v>1.7324984418016604E-3</v>
      </c>
    </row>
    <row r="80" spans="2:14">
      <c r="B80" s="76" t="s">
        <v>1683</v>
      </c>
      <c r="C80" s="73" t="s">
        <v>1684</v>
      </c>
      <c r="D80" s="86" t="s">
        <v>1428</v>
      </c>
      <c r="E80" s="73"/>
      <c r="F80" s="86" t="s">
        <v>1557</v>
      </c>
      <c r="G80" s="86" t="s">
        <v>133</v>
      </c>
      <c r="H80" s="83">
        <v>10999.59757</v>
      </c>
      <c r="I80" s="85">
        <v>2784</v>
      </c>
      <c r="J80" s="73"/>
      <c r="K80" s="83">
        <v>1107.0170990719996</v>
      </c>
      <c r="L80" s="84">
        <v>1.4083991766965429E-4</v>
      </c>
      <c r="M80" s="84">
        <f t="shared" si="1"/>
        <v>6.4679144890737337E-3</v>
      </c>
      <c r="N80" s="84">
        <f>K80/'סכום נכסי הקרן'!$C$42</f>
        <v>4.5534315541298492E-4</v>
      </c>
    </row>
    <row r="81" spans="2:14">
      <c r="B81" s="72"/>
      <c r="C81" s="73"/>
      <c r="D81" s="73"/>
      <c r="E81" s="73"/>
      <c r="F81" s="73"/>
      <c r="G81" s="73"/>
      <c r="H81" s="83"/>
      <c r="I81" s="85"/>
      <c r="J81" s="73"/>
      <c r="K81" s="73"/>
      <c r="L81" s="73"/>
      <c r="M81" s="84"/>
      <c r="N81" s="73"/>
    </row>
    <row r="82" spans="2:14">
      <c r="B82" s="89" t="s">
        <v>228</v>
      </c>
      <c r="C82" s="71"/>
      <c r="D82" s="71"/>
      <c r="E82" s="71"/>
      <c r="F82" s="71"/>
      <c r="G82" s="71"/>
      <c r="H82" s="80"/>
      <c r="I82" s="82"/>
      <c r="J82" s="71"/>
      <c r="K82" s="80">
        <v>3222.7670712549998</v>
      </c>
      <c r="L82" s="71"/>
      <c r="M82" s="81">
        <f t="shared" si="1"/>
        <v>1.882950304250379E-2</v>
      </c>
      <c r="N82" s="81">
        <f>K82/'סכום נכסי הקרן'!$C$42</f>
        <v>1.3256027649586222E-3</v>
      </c>
    </row>
    <row r="83" spans="2:14">
      <c r="B83" s="76" t="s">
        <v>1685</v>
      </c>
      <c r="C83" s="73" t="s">
        <v>1686</v>
      </c>
      <c r="D83" s="86" t="s">
        <v>122</v>
      </c>
      <c r="E83" s="73"/>
      <c r="F83" s="86" t="s">
        <v>1585</v>
      </c>
      <c r="G83" s="86" t="s">
        <v>133</v>
      </c>
      <c r="H83" s="83">
        <v>9706.0261109999992</v>
      </c>
      <c r="I83" s="85">
        <v>9185</v>
      </c>
      <c r="J83" s="73"/>
      <c r="K83" s="83">
        <v>3222.7670712549998</v>
      </c>
      <c r="L83" s="84">
        <v>3.0542365983536113E-4</v>
      </c>
      <c r="M83" s="84">
        <f t="shared" si="1"/>
        <v>1.882950304250379E-2</v>
      </c>
      <c r="N83" s="84">
        <f>K83/'סכום נכסי הקרן'!$C$42</f>
        <v>1.3256027649586222E-3</v>
      </c>
    </row>
    <row r="84" spans="2:14">
      <c r="B84" s="124"/>
      <c r="C84" s="124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</row>
    <row r="85" spans="2:14">
      <c r="B85" s="124"/>
      <c r="C85" s="124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</row>
    <row r="86" spans="2:14">
      <c r="B86" s="124"/>
      <c r="C86" s="124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</row>
    <row r="87" spans="2:14">
      <c r="B87" s="133" t="s">
        <v>222</v>
      </c>
      <c r="C87" s="124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</row>
    <row r="88" spans="2:14">
      <c r="B88" s="133" t="s">
        <v>113</v>
      </c>
      <c r="C88" s="124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</row>
    <row r="89" spans="2:14">
      <c r="B89" s="133" t="s">
        <v>205</v>
      </c>
      <c r="C89" s="124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</row>
    <row r="90" spans="2:14">
      <c r="B90" s="133" t="s">
        <v>213</v>
      </c>
      <c r="C90" s="124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</row>
    <row r="91" spans="2:14">
      <c r="B91" s="133" t="s">
        <v>220</v>
      </c>
      <c r="C91" s="124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</row>
    <row r="92" spans="2:14">
      <c r="B92" s="124"/>
      <c r="C92" s="124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</row>
    <row r="93" spans="2:14">
      <c r="B93" s="124"/>
      <c r="C93" s="124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</row>
    <row r="94" spans="2:14">
      <c r="B94" s="124"/>
      <c r="C94" s="124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</row>
    <row r="95" spans="2:14">
      <c r="B95" s="124"/>
      <c r="C95" s="124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</row>
    <row r="96" spans="2:14">
      <c r="B96" s="124"/>
      <c r="C96" s="124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</row>
    <row r="97" spans="2:14">
      <c r="B97" s="124"/>
      <c r="C97" s="124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</row>
    <row r="98" spans="2:14">
      <c r="B98" s="124"/>
      <c r="C98" s="124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</row>
    <row r="99" spans="2:14">
      <c r="B99" s="124"/>
      <c r="C99" s="124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</row>
    <row r="100" spans="2:14">
      <c r="B100" s="124"/>
      <c r="C100" s="124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</row>
    <row r="101" spans="2:14">
      <c r="B101" s="124"/>
      <c r="C101" s="124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</row>
    <row r="102" spans="2:14">
      <c r="B102" s="124"/>
      <c r="C102" s="124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</row>
    <row r="103" spans="2:14">
      <c r="B103" s="124"/>
      <c r="C103" s="124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</row>
    <row r="104" spans="2:14">
      <c r="B104" s="124"/>
      <c r="C104" s="124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</row>
    <row r="105" spans="2:14">
      <c r="B105" s="124"/>
      <c r="C105" s="124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</row>
    <row r="106" spans="2:14">
      <c r="B106" s="124"/>
      <c r="C106" s="124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</row>
    <row r="107" spans="2:14">
      <c r="B107" s="124"/>
      <c r="C107" s="124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</row>
    <row r="108" spans="2:14">
      <c r="B108" s="124"/>
      <c r="C108" s="124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</row>
    <row r="109" spans="2:14">
      <c r="B109" s="124"/>
      <c r="C109" s="124"/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</row>
    <row r="110" spans="2:14">
      <c r="B110" s="124"/>
      <c r="C110" s="124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</row>
    <row r="111" spans="2:14">
      <c r="B111" s="124"/>
      <c r="C111" s="124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</row>
    <row r="112" spans="2:14">
      <c r="B112" s="124"/>
      <c r="C112" s="124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</row>
    <row r="113" spans="2:14">
      <c r="B113" s="124"/>
      <c r="C113" s="124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</row>
    <row r="114" spans="2:14">
      <c r="B114" s="124"/>
      <c r="C114" s="124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</row>
    <row r="115" spans="2:14">
      <c r="B115" s="124"/>
      <c r="C115" s="124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</row>
    <row r="116" spans="2:14">
      <c r="B116" s="124"/>
      <c r="C116" s="124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</row>
    <row r="117" spans="2:14">
      <c r="B117" s="124"/>
      <c r="C117" s="124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</row>
    <row r="118" spans="2:14">
      <c r="B118" s="124"/>
      <c r="C118" s="124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</row>
    <row r="119" spans="2:14">
      <c r="B119" s="124"/>
      <c r="C119" s="124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</row>
    <row r="120" spans="2:14">
      <c r="B120" s="124"/>
      <c r="C120" s="124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</row>
    <row r="121" spans="2:14">
      <c r="B121" s="124"/>
      <c r="C121" s="124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</row>
    <row r="122" spans="2:14">
      <c r="B122" s="124"/>
      <c r="C122" s="124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</row>
    <row r="123" spans="2:14">
      <c r="B123" s="124"/>
      <c r="C123" s="124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</row>
    <row r="124" spans="2:14">
      <c r="B124" s="124"/>
      <c r="C124" s="124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</row>
    <row r="125" spans="2:14">
      <c r="B125" s="124"/>
      <c r="C125" s="124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</row>
    <row r="126" spans="2:14">
      <c r="B126" s="124"/>
      <c r="C126" s="124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</row>
    <row r="127" spans="2:14">
      <c r="B127" s="124"/>
      <c r="C127" s="124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</row>
    <row r="128" spans="2:14">
      <c r="B128" s="124"/>
      <c r="C128" s="124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</row>
    <row r="129" spans="2:14">
      <c r="B129" s="124"/>
      <c r="C129" s="124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</row>
    <row r="130" spans="2:14">
      <c r="B130" s="124"/>
      <c r="C130" s="124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</row>
    <row r="131" spans="2:14">
      <c r="B131" s="124"/>
      <c r="C131" s="124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</row>
    <row r="132" spans="2:14">
      <c r="B132" s="124"/>
      <c r="C132" s="124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</row>
    <row r="133" spans="2:14">
      <c r="B133" s="124"/>
      <c r="C133" s="124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</row>
    <row r="134" spans="2:14">
      <c r="B134" s="124"/>
      <c r="C134" s="124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</row>
    <row r="135" spans="2:14">
      <c r="B135" s="124"/>
      <c r="C135" s="124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</row>
    <row r="136" spans="2:14">
      <c r="B136" s="124"/>
      <c r="C136" s="124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</row>
    <row r="137" spans="2:14">
      <c r="B137" s="124"/>
      <c r="C137" s="124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</row>
    <row r="138" spans="2:14">
      <c r="B138" s="124"/>
      <c r="C138" s="124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</row>
    <row r="139" spans="2:14">
      <c r="B139" s="124"/>
      <c r="C139" s="124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</row>
    <row r="140" spans="2:14">
      <c r="B140" s="124"/>
      <c r="C140" s="124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</row>
    <row r="141" spans="2:14">
      <c r="B141" s="124"/>
      <c r="C141" s="124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</row>
    <row r="142" spans="2:14">
      <c r="B142" s="124"/>
      <c r="C142" s="124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</row>
    <row r="143" spans="2:14">
      <c r="B143" s="124"/>
      <c r="C143" s="124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</row>
    <row r="144" spans="2:14">
      <c r="B144" s="124"/>
      <c r="C144" s="124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</row>
    <row r="145" spans="2:14">
      <c r="B145" s="124"/>
      <c r="C145" s="124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</row>
    <row r="146" spans="2:14">
      <c r="B146" s="124"/>
      <c r="C146" s="124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</row>
    <row r="147" spans="2:14">
      <c r="B147" s="124"/>
      <c r="C147" s="124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</row>
    <row r="148" spans="2:14">
      <c r="B148" s="124"/>
      <c r="C148" s="124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</row>
    <row r="149" spans="2:14">
      <c r="B149" s="124"/>
      <c r="C149" s="124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</row>
    <row r="150" spans="2:14">
      <c r="B150" s="124"/>
      <c r="C150" s="124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</row>
    <row r="151" spans="2:14">
      <c r="B151" s="124"/>
      <c r="C151" s="124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</row>
    <row r="152" spans="2:14">
      <c r="B152" s="124"/>
      <c r="C152" s="124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</row>
    <row r="153" spans="2:14">
      <c r="B153" s="124"/>
      <c r="C153" s="124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</row>
    <row r="154" spans="2:14">
      <c r="B154" s="124"/>
      <c r="C154" s="124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</row>
    <row r="155" spans="2:14">
      <c r="B155" s="124"/>
      <c r="C155" s="124"/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  <c r="N155" s="125"/>
    </row>
    <row r="156" spans="2:14">
      <c r="B156" s="124"/>
      <c r="C156" s="124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</row>
    <row r="157" spans="2:14">
      <c r="B157" s="124"/>
      <c r="C157" s="124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</row>
    <row r="158" spans="2:14">
      <c r="B158" s="124"/>
      <c r="C158" s="124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</row>
    <row r="159" spans="2:14">
      <c r="B159" s="124"/>
      <c r="C159" s="124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</row>
    <row r="160" spans="2:14">
      <c r="B160" s="124"/>
      <c r="C160" s="124"/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  <c r="N160" s="125"/>
    </row>
    <row r="161" spans="2:14">
      <c r="B161" s="124"/>
      <c r="C161" s="124"/>
      <c r="D161" s="125"/>
      <c r="E161" s="125"/>
      <c r="F161" s="125"/>
      <c r="G161" s="125"/>
      <c r="H161" s="125"/>
      <c r="I161" s="125"/>
      <c r="J161" s="125"/>
      <c r="K161" s="125"/>
      <c r="L161" s="125"/>
      <c r="M161" s="125"/>
      <c r="N161" s="125"/>
    </row>
    <row r="162" spans="2:14">
      <c r="B162" s="124"/>
      <c r="C162" s="124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</row>
    <row r="163" spans="2:14">
      <c r="B163" s="124"/>
      <c r="C163" s="124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</row>
    <row r="164" spans="2:14">
      <c r="B164" s="124"/>
      <c r="C164" s="124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</row>
    <row r="165" spans="2:14">
      <c r="B165" s="124"/>
      <c r="C165" s="124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</row>
    <row r="166" spans="2:14">
      <c r="B166" s="124"/>
      <c r="C166" s="124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</row>
    <row r="167" spans="2:14">
      <c r="B167" s="124"/>
      <c r="C167" s="124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  <c r="N167" s="125"/>
    </row>
    <row r="168" spans="2:14">
      <c r="B168" s="124"/>
      <c r="C168" s="124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</row>
    <row r="169" spans="2:14">
      <c r="B169" s="124"/>
      <c r="C169" s="124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</row>
    <row r="170" spans="2:14">
      <c r="B170" s="124"/>
      <c r="C170" s="124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</row>
    <row r="171" spans="2:14">
      <c r="B171" s="124"/>
      <c r="C171" s="124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</row>
    <row r="172" spans="2:14">
      <c r="B172" s="124"/>
      <c r="C172" s="124"/>
      <c r="D172" s="125"/>
      <c r="E172" s="125"/>
      <c r="F172" s="125"/>
      <c r="G172" s="125"/>
      <c r="H172" s="125"/>
      <c r="I172" s="125"/>
      <c r="J172" s="125"/>
      <c r="K172" s="125"/>
      <c r="L172" s="125"/>
      <c r="M172" s="125"/>
      <c r="N172" s="125"/>
    </row>
    <row r="173" spans="2:14">
      <c r="B173" s="124"/>
      <c r="C173" s="124"/>
      <c r="D173" s="125"/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</row>
    <row r="174" spans="2:14">
      <c r="B174" s="124"/>
      <c r="C174" s="124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</row>
    <row r="175" spans="2:14">
      <c r="B175" s="124"/>
      <c r="C175" s="124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</row>
    <row r="176" spans="2:14">
      <c r="B176" s="124"/>
      <c r="C176" s="124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</row>
    <row r="177" spans="2:14">
      <c r="B177" s="124"/>
      <c r="C177" s="124"/>
      <c r="D177" s="125"/>
      <c r="E177" s="125"/>
      <c r="F177" s="125"/>
      <c r="G177" s="125"/>
      <c r="H177" s="125"/>
      <c r="I177" s="125"/>
      <c r="J177" s="125"/>
      <c r="K177" s="125"/>
      <c r="L177" s="125"/>
      <c r="M177" s="125"/>
      <c r="N177" s="125"/>
    </row>
    <row r="178" spans="2:14">
      <c r="B178" s="124"/>
      <c r="C178" s="124"/>
      <c r="D178" s="125"/>
      <c r="E178" s="125"/>
      <c r="F178" s="125"/>
      <c r="G178" s="125"/>
      <c r="H178" s="125"/>
      <c r="I178" s="125"/>
      <c r="J178" s="125"/>
      <c r="K178" s="125"/>
      <c r="L178" s="125"/>
      <c r="M178" s="125"/>
      <c r="N178" s="125"/>
    </row>
    <row r="179" spans="2:14">
      <c r="B179" s="124"/>
      <c r="C179" s="124"/>
      <c r="D179" s="125"/>
      <c r="E179" s="125"/>
      <c r="F179" s="125"/>
      <c r="G179" s="125"/>
      <c r="H179" s="125"/>
      <c r="I179" s="125"/>
      <c r="J179" s="125"/>
      <c r="K179" s="125"/>
      <c r="L179" s="125"/>
      <c r="M179" s="125"/>
      <c r="N179" s="125"/>
    </row>
    <row r="180" spans="2:14">
      <c r="B180" s="124"/>
      <c r="C180" s="124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</row>
    <row r="181" spans="2:14">
      <c r="B181" s="124"/>
      <c r="C181" s="124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</row>
    <row r="182" spans="2:14">
      <c r="B182" s="124"/>
      <c r="C182" s="124"/>
      <c r="D182" s="125"/>
      <c r="E182" s="125"/>
      <c r="F182" s="125"/>
      <c r="G182" s="125"/>
      <c r="H182" s="125"/>
      <c r="I182" s="125"/>
      <c r="J182" s="125"/>
      <c r="K182" s="125"/>
      <c r="L182" s="125"/>
      <c r="M182" s="125"/>
      <c r="N182" s="125"/>
    </row>
    <row r="183" spans="2:14">
      <c r="B183" s="124"/>
      <c r="C183" s="124"/>
      <c r="D183" s="125"/>
      <c r="E183" s="125"/>
      <c r="F183" s="125"/>
      <c r="G183" s="125"/>
      <c r="H183" s="125"/>
      <c r="I183" s="125"/>
      <c r="J183" s="125"/>
      <c r="K183" s="125"/>
      <c r="L183" s="125"/>
      <c r="M183" s="125"/>
      <c r="N183" s="125"/>
    </row>
    <row r="184" spans="2:14">
      <c r="B184" s="124"/>
      <c r="C184" s="124"/>
      <c r="D184" s="125"/>
      <c r="E184" s="125"/>
      <c r="F184" s="125"/>
      <c r="G184" s="125"/>
      <c r="H184" s="125"/>
      <c r="I184" s="125"/>
      <c r="J184" s="125"/>
      <c r="K184" s="125"/>
      <c r="L184" s="125"/>
      <c r="M184" s="125"/>
      <c r="N184" s="125"/>
    </row>
    <row r="185" spans="2:14">
      <c r="B185" s="124"/>
      <c r="C185" s="124"/>
      <c r="D185" s="125"/>
      <c r="E185" s="125"/>
      <c r="F185" s="125"/>
      <c r="G185" s="125"/>
      <c r="H185" s="125"/>
      <c r="I185" s="125"/>
      <c r="J185" s="125"/>
      <c r="K185" s="125"/>
      <c r="L185" s="125"/>
      <c r="M185" s="125"/>
      <c r="N185" s="125"/>
    </row>
    <row r="186" spans="2:14">
      <c r="B186" s="124"/>
      <c r="C186" s="124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</row>
    <row r="187" spans="2:14">
      <c r="B187" s="124"/>
      <c r="C187" s="124"/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  <c r="N187" s="125"/>
    </row>
    <row r="188" spans="2:14">
      <c r="B188" s="124"/>
      <c r="C188" s="124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</row>
    <row r="189" spans="2:14">
      <c r="B189" s="124"/>
      <c r="C189" s="124"/>
      <c r="D189" s="125"/>
      <c r="E189" s="125"/>
      <c r="F189" s="125"/>
      <c r="G189" s="125"/>
      <c r="H189" s="125"/>
      <c r="I189" s="125"/>
      <c r="J189" s="125"/>
      <c r="K189" s="125"/>
      <c r="L189" s="125"/>
      <c r="M189" s="125"/>
      <c r="N189" s="125"/>
    </row>
    <row r="190" spans="2:14">
      <c r="B190" s="124"/>
      <c r="C190" s="124"/>
      <c r="D190" s="125"/>
      <c r="E190" s="125"/>
      <c r="F190" s="125"/>
      <c r="G190" s="125"/>
      <c r="H190" s="125"/>
      <c r="I190" s="125"/>
      <c r="J190" s="125"/>
      <c r="K190" s="125"/>
      <c r="L190" s="125"/>
      <c r="M190" s="125"/>
      <c r="N190" s="125"/>
    </row>
    <row r="191" spans="2:14">
      <c r="B191" s="124"/>
      <c r="C191" s="124"/>
      <c r="D191" s="125"/>
      <c r="E191" s="125"/>
      <c r="F191" s="125"/>
      <c r="G191" s="125"/>
      <c r="H191" s="125"/>
      <c r="I191" s="125"/>
      <c r="J191" s="125"/>
      <c r="K191" s="125"/>
      <c r="L191" s="125"/>
      <c r="M191" s="125"/>
      <c r="N191" s="125"/>
    </row>
    <row r="192" spans="2:14">
      <c r="B192" s="124"/>
      <c r="C192" s="124"/>
      <c r="D192" s="125"/>
      <c r="E192" s="125"/>
      <c r="F192" s="125"/>
      <c r="G192" s="125"/>
      <c r="H192" s="125"/>
      <c r="I192" s="125"/>
      <c r="J192" s="125"/>
      <c r="K192" s="125"/>
      <c r="L192" s="125"/>
      <c r="M192" s="125"/>
      <c r="N192" s="125"/>
    </row>
    <row r="193" spans="2:14">
      <c r="B193" s="124"/>
      <c r="C193" s="124"/>
      <c r="D193" s="125"/>
      <c r="E193" s="125"/>
      <c r="F193" s="125"/>
      <c r="G193" s="125"/>
      <c r="H193" s="125"/>
      <c r="I193" s="125"/>
      <c r="J193" s="125"/>
      <c r="K193" s="125"/>
      <c r="L193" s="125"/>
      <c r="M193" s="125"/>
      <c r="N193" s="125"/>
    </row>
    <row r="194" spans="2:14">
      <c r="B194" s="124"/>
      <c r="C194" s="124"/>
      <c r="D194" s="125"/>
      <c r="E194" s="125"/>
      <c r="F194" s="125"/>
      <c r="G194" s="125"/>
      <c r="H194" s="125"/>
      <c r="I194" s="125"/>
      <c r="J194" s="125"/>
      <c r="K194" s="125"/>
      <c r="L194" s="125"/>
      <c r="M194" s="125"/>
      <c r="N194" s="125"/>
    </row>
    <row r="195" spans="2:14">
      <c r="B195" s="124"/>
      <c r="C195" s="124"/>
      <c r="D195" s="125"/>
      <c r="E195" s="125"/>
      <c r="F195" s="125"/>
      <c r="G195" s="125"/>
      <c r="H195" s="125"/>
      <c r="I195" s="125"/>
      <c r="J195" s="125"/>
      <c r="K195" s="125"/>
      <c r="L195" s="125"/>
      <c r="M195" s="125"/>
      <c r="N195" s="125"/>
    </row>
    <row r="196" spans="2:14">
      <c r="B196" s="124"/>
      <c r="C196" s="124"/>
      <c r="D196" s="125"/>
      <c r="E196" s="125"/>
      <c r="F196" s="125"/>
      <c r="G196" s="125"/>
      <c r="H196" s="125"/>
      <c r="I196" s="125"/>
      <c r="J196" s="125"/>
      <c r="K196" s="125"/>
      <c r="L196" s="125"/>
      <c r="M196" s="125"/>
      <c r="N196" s="125"/>
    </row>
    <row r="197" spans="2:14">
      <c r="B197" s="124"/>
      <c r="C197" s="124"/>
      <c r="D197" s="125"/>
      <c r="E197" s="125"/>
      <c r="F197" s="125"/>
      <c r="G197" s="125"/>
      <c r="H197" s="125"/>
      <c r="I197" s="125"/>
      <c r="J197" s="125"/>
      <c r="K197" s="125"/>
      <c r="L197" s="125"/>
      <c r="M197" s="125"/>
      <c r="N197" s="125"/>
    </row>
    <row r="198" spans="2:14">
      <c r="B198" s="124"/>
      <c r="C198" s="124"/>
      <c r="D198" s="125"/>
      <c r="E198" s="125"/>
      <c r="F198" s="125"/>
      <c r="G198" s="125"/>
      <c r="H198" s="125"/>
      <c r="I198" s="125"/>
      <c r="J198" s="125"/>
      <c r="K198" s="125"/>
      <c r="L198" s="125"/>
      <c r="M198" s="125"/>
      <c r="N198" s="125"/>
    </row>
    <row r="199" spans="2:14">
      <c r="B199" s="124"/>
      <c r="C199" s="124"/>
      <c r="D199" s="125"/>
      <c r="E199" s="125"/>
      <c r="F199" s="125"/>
      <c r="G199" s="125"/>
      <c r="H199" s="125"/>
      <c r="I199" s="125"/>
      <c r="J199" s="125"/>
      <c r="K199" s="125"/>
      <c r="L199" s="125"/>
      <c r="M199" s="125"/>
      <c r="N199" s="125"/>
    </row>
    <row r="200" spans="2:14">
      <c r="B200" s="124"/>
      <c r="C200" s="124"/>
      <c r="D200" s="125"/>
      <c r="E200" s="125"/>
      <c r="F200" s="125"/>
      <c r="G200" s="125"/>
      <c r="H200" s="125"/>
      <c r="I200" s="125"/>
      <c r="J200" s="125"/>
      <c r="K200" s="125"/>
      <c r="L200" s="125"/>
      <c r="M200" s="125"/>
      <c r="N200" s="125"/>
    </row>
    <row r="201" spans="2:14">
      <c r="B201" s="124"/>
      <c r="C201" s="124"/>
      <c r="D201" s="125"/>
      <c r="E201" s="125"/>
      <c r="F201" s="125"/>
      <c r="G201" s="125"/>
      <c r="H201" s="125"/>
      <c r="I201" s="125"/>
      <c r="J201" s="125"/>
      <c r="K201" s="125"/>
      <c r="L201" s="125"/>
      <c r="M201" s="125"/>
      <c r="N201" s="125"/>
    </row>
    <row r="202" spans="2:14">
      <c r="B202" s="124"/>
      <c r="C202" s="124"/>
      <c r="D202" s="125"/>
      <c r="E202" s="125"/>
      <c r="F202" s="125"/>
      <c r="G202" s="125"/>
      <c r="H202" s="125"/>
      <c r="I202" s="125"/>
      <c r="J202" s="125"/>
      <c r="K202" s="125"/>
      <c r="L202" s="125"/>
      <c r="M202" s="125"/>
      <c r="N202" s="125"/>
    </row>
    <row r="203" spans="2:14">
      <c r="B203" s="124"/>
      <c r="C203" s="124"/>
      <c r="D203" s="125"/>
      <c r="E203" s="125"/>
      <c r="F203" s="125"/>
      <c r="G203" s="125"/>
      <c r="H203" s="125"/>
      <c r="I203" s="125"/>
      <c r="J203" s="125"/>
      <c r="K203" s="125"/>
      <c r="L203" s="125"/>
      <c r="M203" s="125"/>
      <c r="N203" s="125"/>
    </row>
    <row r="204" spans="2:14">
      <c r="B204" s="124"/>
      <c r="C204" s="124"/>
      <c r="D204" s="125"/>
      <c r="E204" s="125"/>
      <c r="F204" s="125"/>
      <c r="G204" s="125"/>
      <c r="H204" s="125"/>
      <c r="I204" s="125"/>
      <c r="J204" s="125"/>
      <c r="K204" s="125"/>
      <c r="L204" s="125"/>
      <c r="M204" s="125"/>
      <c r="N204" s="125"/>
    </row>
    <row r="205" spans="2:14">
      <c r="B205" s="124"/>
      <c r="C205" s="124"/>
      <c r="D205" s="125"/>
      <c r="E205" s="125"/>
      <c r="F205" s="125"/>
      <c r="G205" s="125"/>
      <c r="H205" s="125"/>
      <c r="I205" s="125"/>
      <c r="J205" s="125"/>
      <c r="K205" s="125"/>
      <c r="L205" s="125"/>
      <c r="M205" s="125"/>
      <c r="N205" s="125"/>
    </row>
    <row r="206" spans="2:14">
      <c r="B206" s="124"/>
      <c r="C206" s="124"/>
      <c r="D206" s="125"/>
      <c r="E206" s="125"/>
      <c r="F206" s="125"/>
      <c r="G206" s="125"/>
      <c r="H206" s="125"/>
      <c r="I206" s="125"/>
      <c r="J206" s="125"/>
      <c r="K206" s="125"/>
      <c r="L206" s="125"/>
      <c r="M206" s="125"/>
      <c r="N206" s="125"/>
    </row>
    <row r="207" spans="2:14">
      <c r="B207" s="124"/>
      <c r="C207" s="124"/>
      <c r="D207" s="125"/>
      <c r="E207" s="125"/>
      <c r="F207" s="125"/>
      <c r="G207" s="125"/>
      <c r="H207" s="125"/>
      <c r="I207" s="125"/>
      <c r="J207" s="125"/>
      <c r="K207" s="125"/>
      <c r="L207" s="125"/>
      <c r="M207" s="125"/>
      <c r="N207" s="125"/>
    </row>
    <row r="208" spans="2:14">
      <c r="B208" s="124"/>
      <c r="C208" s="124"/>
      <c r="D208" s="125"/>
      <c r="E208" s="125"/>
      <c r="F208" s="125"/>
      <c r="G208" s="125"/>
      <c r="H208" s="125"/>
      <c r="I208" s="125"/>
      <c r="J208" s="125"/>
      <c r="K208" s="125"/>
      <c r="L208" s="125"/>
      <c r="M208" s="125"/>
      <c r="N208" s="125"/>
    </row>
    <row r="209" spans="2:14">
      <c r="B209" s="124"/>
      <c r="C209" s="124"/>
      <c r="D209" s="125"/>
      <c r="E209" s="125"/>
      <c r="F209" s="125"/>
      <c r="G209" s="125"/>
      <c r="H209" s="125"/>
      <c r="I209" s="125"/>
      <c r="J209" s="125"/>
      <c r="K209" s="125"/>
      <c r="L209" s="125"/>
      <c r="M209" s="125"/>
      <c r="N209" s="125"/>
    </row>
    <row r="210" spans="2:14">
      <c r="B210" s="124"/>
      <c r="C210" s="124"/>
      <c r="D210" s="125"/>
      <c r="E210" s="125"/>
      <c r="F210" s="125"/>
      <c r="G210" s="125"/>
      <c r="H210" s="125"/>
      <c r="I210" s="125"/>
      <c r="J210" s="125"/>
      <c r="K210" s="125"/>
      <c r="L210" s="125"/>
      <c r="M210" s="125"/>
      <c r="N210" s="125"/>
    </row>
    <row r="211" spans="2:14">
      <c r="B211" s="124"/>
      <c r="C211" s="124"/>
      <c r="D211" s="125"/>
      <c r="E211" s="125"/>
      <c r="F211" s="125"/>
      <c r="G211" s="125"/>
      <c r="H211" s="125"/>
      <c r="I211" s="125"/>
      <c r="J211" s="125"/>
      <c r="K211" s="125"/>
      <c r="L211" s="125"/>
      <c r="M211" s="125"/>
      <c r="N211" s="125"/>
    </row>
    <row r="212" spans="2:14">
      <c r="B212" s="124"/>
      <c r="C212" s="124"/>
      <c r="D212" s="125"/>
      <c r="E212" s="125"/>
      <c r="F212" s="125"/>
      <c r="G212" s="125"/>
      <c r="H212" s="125"/>
      <c r="I212" s="125"/>
      <c r="J212" s="125"/>
      <c r="K212" s="125"/>
      <c r="L212" s="125"/>
      <c r="M212" s="125"/>
      <c r="N212" s="125"/>
    </row>
    <row r="213" spans="2:14">
      <c r="B213" s="124"/>
      <c r="C213" s="124"/>
      <c r="D213" s="125"/>
      <c r="E213" s="125"/>
      <c r="F213" s="125"/>
      <c r="G213" s="125"/>
      <c r="H213" s="125"/>
      <c r="I213" s="125"/>
      <c r="J213" s="125"/>
      <c r="K213" s="125"/>
      <c r="L213" s="125"/>
      <c r="M213" s="125"/>
      <c r="N213" s="125"/>
    </row>
    <row r="214" spans="2:14">
      <c r="B214" s="124"/>
      <c r="C214" s="124"/>
      <c r="D214" s="125"/>
      <c r="E214" s="125"/>
      <c r="F214" s="125"/>
      <c r="G214" s="125"/>
      <c r="H214" s="125"/>
      <c r="I214" s="125"/>
      <c r="J214" s="125"/>
      <c r="K214" s="125"/>
      <c r="L214" s="125"/>
      <c r="M214" s="125"/>
      <c r="N214" s="125"/>
    </row>
    <row r="215" spans="2:14">
      <c r="B215" s="124"/>
      <c r="C215" s="124"/>
      <c r="D215" s="125"/>
      <c r="E215" s="125"/>
      <c r="F215" s="125"/>
      <c r="G215" s="125"/>
      <c r="H215" s="125"/>
      <c r="I215" s="125"/>
      <c r="J215" s="125"/>
      <c r="K215" s="125"/>
      <c r="L215" s="125"/>
      <c r="M215" s="125"/>
      <c r="N215" s="125"/>
    </row>
    <row r="216" spans="2:14">
      <c r="B216" s="124"/>
      <c r="C216" s="124"/>
      <c r="D216" s="125"/>
      <c r="E216" s="125"/>
      <c r="F216" s="125"/>
      <c r="G216" s="125"/>
      <c r="H216" s="125"/>
      <c r="I216" s="125"/>
      <c r="J216" s="125"/>
      <c r="K216" s="125"/>
      <c r="L216" s="125"/>
      <c r="M216" s="125"/>
      <c r="N216" s="125"/>
    </row>
    <row r="217" spans="2:14">
      <c r="B217" s="124"/>
      <c r="C217" s="124"/>
      <c r="D217" s="125"/>
      <c r="E217" s="125"/>
      <c r="F217" s="125"/>
      <c r="G217" s="125"/>
      <c r="H217" s="125"/>
      <c r="I217" s="125"/>
      <c r="J217" s="125"/>
      <c r="K217" s="125"/>
      <c r="L217" s="125"/>
      <c r="M217" s="125"/>
      <c r="N217" s="125"/>
    </row>
    <row r="218" spans="2:14">
      <c r="B218" s="124"/>
      <c r="C218" s="124"/>
      <c r="D218" s="125"/>
      <c r="E218" s="125"/>
      <c r="F218" s="125"/>
      <c r="G218" s="125"/>
      <c r="H218" s="125"/>
      <c r="I218" s="125"/>
      <c r="J218" s="125"/>
      <c r="K218" s="125"/>
      <c r="L218" s="125"/>
      <c r="M218" s="125"/>
      <c r="N218" s="125"/>
    </row>
    <row r="219" spans="2:14">
      <c r="B219" s="124"/>
      <c r="C219" s="124"/>
      <c r="D219" s="125"/>
      <c r="E219" s="125"/>
      <c r="F219" s="125"/>
      <c r="G219" s="125"/>
      <c r="H219" s="125"/>
      <c r="I219" s="125"/>
      <c r="J219" s="125"/>
      <c r="K219" s="125"/>
      <c r="L219" s="125"/>
      <c r="M219" s="125"/>
      <c r="N219" s="125"/>
    </row>
    <row r="220" spans="2:14">
      <c r="B220" s="124"/>
      <c r="C220" s="124"/>
      <c r="D220" s="125"/>
      <c r="E220" s="125"/>
      <c r="F220" s="125"/>
      <c r="G220" s="125"/>
      <c r="H220" s="125"/>
      <c r="I220" s="125"/>
      <c r="J220" s="125"/>
      <c r="K220" s="125"/>
      <c r="L220" s="125"/>
      <c r="M220" s="125"/>
      <c r="N220" s="125"/>
    </row>
    <row r="221" spans="2:14">
      <c r="B221" s="124"/>
      <c r="C221" s="124"/>
      <c r="D221" s="125"/>
      <c r="E221" s="125"/>
      <c r="F221" s="125"/>
      <c r="G221" s="125"/>
      <c r="H221" s="125"/>
      <c r="I221" s="125"/>
      <c r="J221" s="125"/>
      <c r="K221" s="125"/>
      <c r="L221" s="125"/>
      <c r="M221" s="125"/>
      <c r="N221" s="125"/>
    </row>
    <row r="222" spans="2:14">
      <c r="B222" s="124"/>
      <c r="C222" s="124"/>
      <c r="D222" s="125"/>
      <c r="E222" s="125"/>
      <c r="F222" s="125"/>
      <c r="G222" s="125"/>
      <c r="H222" s="125"/>
      <c r="I222" s="125"/>
      <c r="J222" s="125"/>
      <c r="K222" s="125"/>
      <c r="L222" s="125"/>
      <c r="M222" s="125"/>
      <c r="N222" s="125"/>
    </row>
    <row r="223" spans="2:14">
      <c r="B223" s="124"/>
      <c r="C223" s="124"/>
      <c r="D223" s="125"/>
      <c r="E223" s="125"/>
      <c r="F223" s="125"/>
      <c r="G223" s="125"/>
      <c r="H223" s="125"/>
      <c r="I223" s="125"/>
      <c r="J223" s="125"/>
      <c r="K223" s="125"/>
      <c r="L223" s="125"/>
      <c r="M223" s="125"/>
      <c r="N223" s="125"/>
    </row>
    <row r="224" spans="2:14">
      <c r="B224" s="124"/>
      <c r="C224" s="124"/>
      <c r="D224" s="125"/>
      <c r="E224" s="125"/>
      <c r="F224" s="125"/>
      <c r="G224" s="125"/>
      <c r="H224" s="125"/>
      <c r="I224" s="125"/>
      <c r="J224" s="125"/>
      <c r="K224" s="125"/>
      <c r="L224" s="125"/>
      <c r="M224" s="125"/>
      <c r="N224" s="125"/>
    </row>
    <row r="225" spans="2:14">
      <c r="B225" s="124"/>
      <c r="C225" s="124"/>
      <c r="D225" s="125"/>
      <c r="E225" s="125"/>
      <c r="F225" s="125"/>
      <c r="G225" s="125"/>
      <c r="H225" s="125"/>
      <c r="I225" s="125"/>
      <c r="J225" s="125"/>
      <c r="K225" s="125"/>
      <c r="L225" s="125"/>
      <c r="M225" s="125"/>
      <c r="N225" s="125"/>
    </row>
    <row r="226" spans="2:14">
      <c r="B226" s="124"/>
      <c r="C226" s="124"/>
      <c r="D226" s="125"/>
      <c r="E226" s="125"/>
      <c r="F226" s="125"/>
      <c r="G226" s="125"/>
      <c r="H226" s="125"/>
      <c r="I226" s="125"/>
      <c r="J226" s="125"/>
      <c r="K226" s="125"/>
      <c r="L226" s="125"/>
      <c r="M226" s="125"/>
      <c r="N226" s="125"/>
    </row>
    <row r="227" spans="2:14">
      <c r="B227" s="124"/>
      <c r="C227" s="124"/>
      <c r="D227" s="125"/>
      <c r="E227" s="125"/>
      <c r="F227" s="125"/>
      <c r="G227" s="125"/>
      <c r="H227" s="125"/>
      <c r="I227" s="125"/>
      <c r="J227" s="125"/>
      <c r="K227" s="125"/>
      <c r="L227" s="125"/>
      <c r="M227" s="125"/>
      <c r="N227" s="125"/>
    </row>
    <row r="228" spans="2:14">
      <c r="B228" s="124"/>
      <c r="C228" s="124"/>
      <c r="D228" s="125"/>
      <c r="E228" s="125"/>
      <c r="F228" s="125"/>
      <c r="G228" s="125"/>
      <c r="H228" s="125"/>
      <c r="I228" s="125"/>
      <c r="J228" s="125"/>
      <c r="K228" s="125"/>
      <c r="L228" s="125"/>
      <c r="M228" s="125"/>
      <c r="N228" s="125"/>
    </row>
    <row r="229" spans="2:14">
      <c r="B229" s="124"/>
      <c r="C229" s="124"/>
      <c r="D229" s="125"/>
      <c r="E229" s="125"/>
      <c r="F229" s="125"/>
      <c r="G229" s="125"/>
      <c r="H229" s="125"/>
      <c r="I229" s="125"/>
      <c r="J229" s="125"/>
      <c r="K229" s="125"/>
      <c r="L229" s="125"/>
      <c r="M229" s="125"/>
      <c r="N229" s="125"/>
    </row>
    <row r="230" spans="2:14">
      <c r="B230" s="124"/>
      <c r="C230" s="124"/>
      <c r="D230" s="125"/>
      <c r="E230" s="125"/>
      <c r="F230" s="125"/>
      <c r="G230" s="125"/>
      <c r="H230" s="125"/>
      <c r="I230" s="125"/>
      <c r="J230" s="125"/>
      <c r="K230" s="125"/>
      <c r="L230" s="125"/>
      <c r="M230" s="125"/>
      <c r="N230" s="125"/>
    </row>
    <row r="231" spans="2:14">
      <c r="B231" s="124"/>
      <c r="C231" s="124"/>
      <c r="D231" s="125"/>
      <c r="E231" s="125"/>
      <c r="F231" s="125"/>
      <c r="G231" s="125"/>
      <c r="H231" s="125"/>
      <c r="I231" s="125"/>
      <c r="J231" s="125"/>
      <c r="K231" s="125"/>
      <c r="L231" s="125"/>
      <c r="M231" s="125"/>
      <c r="N231" s="125"/>
    </row>
    <row r="232" spans="2:14">
      <c r="B232" s="124"/>
      <c r="C232" s="124"/>
      <c r="D232" s="125"/>
      <c r="E232" s="125"/>
      <c r="F232" s="125"/>
      <c r="G232" s="125"/>
      <c r="H232" s="125"/>
      <c r="I232" s="125"/>
      <c r="J232" s="125"/>
      <c r="K232" s="125"/>
      <c r="L232" s="125"/>
      <c r="M232" s="125"/>
      <c r="N232" s="125"/>
    </row>
    <row r="233" spans="2:14">
      <c r="B233" s="124"/>
      <c r="C233" s="124"/>
      <c r="D233" s="125"/>
      <c r="E233" s="125"/>
      <c r="F233" s="125"/>
      <c r="G233" s="125"/>
      <c r="H233" s="125"/>
      <c r="I233" s="125"/>
      <c r="J233" s="125"/>
      <c r="K233" s="125"/>
      <c r="L233" s="125"/>
      <c r="M233" s="125"/>
      <c r="N233" s="125"/>
    </row>
    <row r="234" spans="2:14">
      <c r="B234" s="124"/>
      <c r="C234" s="124"/>
      <c r="D234" s="125"/>
      <c r="E234" s="125"/>
      <c r="F234" s="125"/>
      <c r="G234" s="125"/>
      <c r="H234" s="125"/>
      <c r="I234" s="125"/>
      <c r="J234" s="125"/>
      <c r="K234" s="125"/>
      <c r="L234" s="125"/>
      <c r="M234" s="125"/>
      <c r="N234" s="125"/>
    </row>
    <row r="235" spans="2:14">
      <c r="B235" s="124"/>
      <c r="C235" s="124"/>
      <c r="D235" s="125"/>
      <c r="E235" s="125"/>
      <c r="F235" s="125"/>
      <c r="G235" s="125"/>
      <c r="H235" s="125"/>
      <c r="I235" s="125"/>
      <c r="J235" s="125"/>
      <c r="K235" s="125"/>
      <c r="L235" s="125"/>
      <c r="M235" s="125"/>
      <c r="N235" s="125"/>
    </row>
    <row r="236" spans="2:14">
      <c r="B236" s="124"/>
      <c r="C236" s="124"/>
      <c r="D236" s="125"/>
      <c r="E236" s="125"/>
      <c r="F236" s="125"/>
      <c r="G236" s="125"/>
      <c r="H236" s="125"/>
      <c r="I236" s="125"/>
      <c r="J236" s="125"/>
      <c r="K236" s="125"/>
      <c r="L236" s="125"/>
      <c r="M236" s="125"/>
      <c r="N236" s="125"/>
    </row>
    <row r="237" spans="2:14">
      <c r="B237" s="124"/>
      <c r="C237" s="124"/>
      <c r="D237" s="125"/>
      <c r="E237" s="125"/>
      <c r="F237" s="125"/>
      <c r="G237" s="125"/>
      <c r="H237" s="125"/>
      <c r="I237" s="125"/>
      <c r="J237" s="125"/>
      <c r="K237" s="125"/>
      <c r="L237" s="125"/>
      <c r="M237" s="125"/>
      <c r="N237" s="125"/>
    </row>
    <row r="238" spans="2:14">
      <c r="B238" s="124"/>
      <c r="C238" s="124"/>
      <c r="D238" s="125"/>
      <c r="E238" s="125"/>
      <c r="F238" s="125"/>
      <c r="G238" s="125"/>
      <c r="H238" s="125"/>
      <c r="I238" s="125"/>
      <c r="J238" s="125"/>
      <c r="K238" s="125"/>
      <c r="L238" s="125"/>
      <c r="M238" s="125"/>
      <c r="N238" s="125"/>
    </row>
    <row r="239" spans="2:14">
      <c r="B239" s="124"/>
      <c r="C239" s="124"/>
      <c r="D239" s="125"/>
      <c r="E239" s="125"/>
      <c r="F239" s="125"/>
      <c r="G239" s="125"/>
      <c r="H239" s="125"/>
      <c r="I239" s="125"/>
      <c r="J239" s="125"/>
      <c r="K239" s="125"/>
      <c r="L239" s="125"/>
      <c r="M239" s="125"/>
      <c r="N239" s="125"/>
    </row>
    <row r="240" spans="2:14">
      <c r="B240" s="124"/>
      <c r="C240" s="124"/>
      <c r="D240" s="125"/>
      <c r="E240" s="125"/>
      <c r="F240" s="125"/>
      <c r="G240" s="125"/>
      <c r="H240" s="125"/>
      <c r="I240" s="125"/>
      <c r="J240" s="125"/>
      <c r="K240" s="125"/>
      <c r="L240" s="125"/>
      <c r="M240" s="125"/>
      <c r="N240" s="125"/>
    </row>
    <row r="241" spans="2:14">
      <c r="B241" s="124"/>
      <c r="C241" s="124"/>
      <c r="D241" s="125"/>
      <c r="E241" s="125"/>
      <c r="F241" s="125"/>
      <c r="G241" s="125"/>
      <c r="H241" s="125"/>
      <c r="I241" s="125"/>
      <c r="J241" s="125"/>
      <c r="K241" s="125"/>
      <c r="L241" s="125"/>
      <c r="M241" s="125"/>
      <c r="N241" s="125"/>
    </row>
    <row r="242" spans="2:14">
      <c r="B242" s="124"/>
      <c r="C242" s="124"/>
      <c r="D242" s="125"/>
      <c r="E242" s="125"/>
      <c r="F242" s="125"/>
      <c r="G242" s="125"/>
      <c r="H242" s="125"/>
      <c r="I242" s="125"/>
      <c r="J242" s="125"/>
      <c r="K242" s="125"/>
      <c r="L242" s="125"/>
      <c r="M242" s="125"/>
      <c r="N242" s="125"/>
    </row>
    <row r="243" spans="2:14">
      <c r="B243" s="124"/>
      <c r="C243" s="124"/>
      <c r="D243" s="125"/>
      <c r="E243" s="125"/>
      <c r="F243" s="125"/>
      <c r="G243" s="125"/>
      <c r="H243" s="125"/>
      <c r="I243" s="125"/>
      <c r="J243" s="125"/>
      <c r="K243" s="125"/>
      <c r="L243" s="125"/>
      <c r="M243" s="125"/>
      <c r="N243" s="125"/>
    </row>
    <row r="244" spans="2:14">
      <c r="B244" s="124"/>
      <c r="C244" s="124"/>
      <c r="D244" s="125"/>
      <c r="E244" s="125"/>
      <c r="F244" s="125"/>
      <c r="G244" s="125"/>
      <c r="H244" s="125"/>
      <c r="I244" s="125"/>
      <c r="J244" s="125"/>
      <c r="K244" s="125"/>
      <c r="L244" s="125"/>
      <c r="M244" s="125"/>
      <c r="N244" s="125"/>
    </row>
    <row r="245" spans="2:14">
      <c r="B245" s="124"/>
      <c r="C245" s="124"/>
      <c r="D245" s="125"/>
      <c r="E245" s="125"/>
      <c r="F245" s="125"/>
      <c r="G245" s="125"/>
      <c r="H245" s="125"/>
      <c r="I245" s="125"/>
      <c r="J245" s="125"/>
      <c r="K245" s="125"/>
      <c r="L245" s="125"/>
      <c r="M245" s="125"/>
      <c r="N245" s="125"/>
    </row>
    <row r="246" spans="2:14">
      <c r="B246" s="124"/>
      <c r="C246" s="124"/>
      <c r="D246" s="125"/>
      <c r="E246" s="125"/>
      <c r="F246" s="125"/>
      <c r="G246" s="125"/>
      <c r="H246" s="125"/>
      <c r="I246" s="125"/>
      <c r="J246" s="125"/>
      <c r="K246" s="125"/>
      <c r="L246" s="125"/>
      <c r="M246" s="125"/>
      <c r="N246" s="125"/>
    </row>
    <row r="247" spans="2:14">
      <c r="B247" s="124"/>
      <c r="C247" s="124"/>
      <c r="D247" s="125"/>
      <c r="E247" s="125"/>
      <c r="F247" s="125"/>
      <c r="G247" s="125"/>
      <c r="H247" s="125"/>
      <c r="I247" s="125"/>
      <c r="J247" s="125"/>
      <c r="K247" s="125"/>
      <c r="L247" s="125"/>
      <c r="M247" s="125"/>
      <c r="N247" s="125"/>
    </row>
    <row r="248" spans="2:14">
      <c r="B248" s="124"/>
      <c r="C248" s="124"/>
      <c r="D248" s="125"/>
      <c r="E248" s="125"/>
      <c r="F248" s="125"/>
      <c r="G248" s="125"/>
      <c r="H248" s="125"/>
      <c r="I248" s="125"/>
      <c r="J248" s="125"/>
      <c r="K248" s="125"/>
      <c r="L248" s="125"/>
      <c r="M248" s="125"/>
      <c r="N248" s="125"/>
    </row>
    <row r="249" spans="2:14">
      <c r="B249" s="124"/>
      <c r="C249" s="124"/>
      <c r="D249" s="125"/>
      <c r="E249" s="125"/>
      <c r="F249" s="125"/>
      <c r="G249" s="125"/>
      <c r="H249" s="125"/>
      <c r="I249" s="125"/>
      <c r="J249" s="125"/>
      <c r="K249" s="125"/>
      <c r="L249" s="125"/>
      <c r="M249" s="125"/>
      <c r="N249" s="125"/>
    </row>
    <row r="250" spans="2:14">
      <c r="B250" s="136"/>
      <c r="C250" s="124"/>
      <c r="D250" s="125"/>
      <c r="E250" s="125"/>
      <c r="F250" s="125"/>
      <c r="G250" s="125"/>
      <c r="H250" s="125"/>
      <c r="I250" s="125"/>
      <c r="J250" s="125"/>
      <c r="K250" s="125"/>
      <c r="L250" s="125"/>
      <c r="M250" s="125"/>
      <c r="N250" s="125"/>
    </row>
    <row r="251" spans="2:14">
      <c r="B251" s="136"/>
      <c r="C251" s="124"/>
      <c r="D251" s="125"/>
      <c r="E251" s="125"/>
      <c r="F251" s="125"/>
      <c r="G251" s="125"/>
      <c r="H251" s="125"/>
      <c r="I251" s="125"/>
      <c r="J251" s="125"/>
      <c r="K251" s="125"/>
      <c r="L251" s="125"/>
      <c r="M251" s="125"/>
      <c r="N251" s="125"/>
    </row>
    <row r="252" spans="2:14">
      <c r="B252" s="137"/>
      <c r="C252" s="124"/>
      <c r="D252" s="125"/>
      <c r="E252" s="125"/>
      <c r="F252" s="125"/>
      <c r="G252" s="125"/>
      <c r="H252" s="125"/>
      <c r="I252" s="125"/>
      <c r="J252" s="125"/>
      <c r="K252" s="125"/>
      <c r="L252" s="125"/>
      <c r="M252" s="125"/>
      <c r="N252" s="125"/>
    </row>
    <row r="253" spans="2:14">
      <c r="B253" s="124"/>
      <c r="C253" s="124"/>
      <c r="D253" s="125"/>
      <c r="E253" s="125"/>
      <c r="F253" s="125"/>
      <c r="G253" s="125"/>
      <c r="H253" s="125"/>
      <c r="I253" s="125"/>
      <c r="J253" s="125"/>
      <c r="K253" s="125"/>
      <c r="L253" s="125"/>
      <c r="M253" s="125"/>
      <c r="N253" s="125"/>
    </row>
    <row r="254" spans="2:14">
      <c r="B254" s="124"/>
      <c r="C254" s="124"/>
      <c r="D254" s="125"/>
      <c r="E254" s="125"/>
      <c r="F254" s="125"/>
      <c r="G254" s="125"/>
      <c r="H254" s="125"/>
      <c r="I254" s="125"/>
      <c r="J254" s="125"/>
      <c r="K254" s="125"/>
      <c r="L254" s="125"/>
      <c r="M254" s="125"/>
      <c r="N254" s="125"/>
    </row>
    <row r="255" spans="2:14">
      <c r="B255" s="124"/>
      <c r="C255" s="124"/>
      <c r="D255" s="125"/>
      <c r="E255" s="125"/>
      <c r="F255" s="125"/>
      <c r="G255" s="125"/>
      <c r="H255" s="125"/>
      <c r="I255" s="125"/>
      <c r="J255" s="125"/>
      <c r="K255" s="125"/>
      <c r="L255" s="125"/>
      <c r="M255" s="125"/>
      <c r="N255" s="125"/>
    </row>
    <row r="256" spans="2:14">
      <c r="B256" s="124"/>
      <c r="C256" s="124"/>
      <c r="D256" s="124"/>
      <c r="E256" s="124"/>
      <c r="F256" s="124"/>
      <c r="G256" s="124"/>
      <c r="H256" s="125"/>
      <c r="I256" s="125"/>
      <c r="J256" s="125"/>
      <c r="K256" s="125"/>
      <c r="L256" s="125"/>
      <c r="M256" s="125"/>
      <c r="N256" s="125"/>
    </row>
    <row r="257" spans="2:14">
      <c r="B257" s="124"/>
      <c r="C257" s="124"/>
      <c r="D257" s="124"/>
      <c r="E257" s="124"/>
      <c r="F257" s="124"/>
      <c r="G257" s="124"/>
      <c r="H257" s="125"/>
      <c r="I257" s="125"/>
      <c r="J257" s="125"/>
      <c r="K257" s="125"/>
      <c r="L257" s="125"/>
      <c r="M257" s="125"/>
      <c r="N257" s="125"/>
    </row>
    <row r="258" spans="2:14">
      <c r="B258" s="124"/>
      <c r="C258" s="124"/>
      <c r="D258" s="124"/>
      <c r="E258" s="124"/>
      <c r="F258" s="124"/>
      <c r="G258" s="124"/>
      <c r="H258" s="125"/>
      <c r="I258" s="125"/>
      <c r="J258" s="125"/>
      <c r="K258" s="125"/>
      <c r="L258" s="125"/>
      <c r="M258" s="125"/>
      <c r="N258" s="125"/>
    </row>
    <row r="259" spans="2:14">
      <c r="B259" s="124"/>
      <c r="C259" s="124"/>
      <c r="D259" s="124"/>
      <c r="E259" s="124"/>
      <c r="F259" s="124"/>
      <c r="G259" s="124"/>
      <c r="H259" s="125"/>
      <c r="I259" s="125"/>
      <c r="J259" s="125"/>
      <c r="K259" s="125"/>
      <c r="L259" s="125"/>
      <c r="M259" s="125"/>
      <c r="N259" s="125"/>
    </row>
    <row r="260" spans="2:14">
      <c r="B260" s="124"/>
      <c r="C260" s="124"/>
      <c r="D260" s="124"/>
      <c r="E260" s="124"/>
      <c r="F260" s="124"/>
      <c r="G260" s="124"/>
      <c r="H260" s="125"/>
      <c r="I260" s="125"/>
      <c r="J260" s="125"/>
      <c r="K260" s="125"/>
      <c r="L260" s="125"/>
      <c r="M260" s="125"/>
      <c r="N260" s="125"/>
    </row>
    <row r="261" spans="2:14">
      <c r="B261" s="124"/>
      <c r="C261" s="124"/>
      <c r="D261" s="124"/>
      <c r="E261" s="124"/>
      <c r="F261" s="124"/>
      <c r="G261" s="124"/>
      <c r="H261" s="125"/>
      <c r="I261" s="125"/>
      <c r="J261" s="125"/>
      <c r="K261" s="125"/>
      <c r="L261" s="125"/>
      <c r="M261" s="125"/>
      <c r="N261" s="125"/>
    </row>
    <row r="262" spans="2:14">
      <c r="B262" s="124"/>
      <c r="C262" s="124"/>
      <c r="D262" s="124"/>
      <c r="E262" s="124"/>
      <c r="F262" s="124"/>
      <c r="G262" s="124"/>
      <c r="H262" s="125"/>
      <c r="I262" s="125"/>
      <c r="J262" s="125"/>
      <c r="K262" s="125"/>
      <c r="L262" s="125"/>
      <c r="M262" s="125"/>
      <c r="N262" s="125"/>
    </row>
    <row r="263" spans="2:14">
      <c r="B263" s="124"/>
      <c r="C263" s="124"/>
      <c r="D263" s="124"/>
      <c r="E263" s="124"/>
      <c r="F263" s="124"/>
      <c r="G263" s="124"/>
      <c r="H263" s="125"/>
      <c r="I263" s="125"/>
      <c r="J263" s="125"/>
      <c r="K263" s="125"/>
      <c r="L263" s="125"/>
      <c r="M263" s="125"/>
      <c r="N263" s="125"/>
    </row>
    <row r="264" spans="2:14">
      <c r="B264" s="124"/>
      <c r="C264" s="124"/>
      <c r="D264" s="124"/>
      <c r="E264" s="124"/>
      <c r="F264" s="124"/>
      <c r="G264" s="124"/>
      <c r="H264" s="125"/>
      <c r="I264" s="125"/>
      <c r="J264" s="125"/>
      <c r="K264" s="125"/>
      <c r="L264" s="125"/>
      <c r="M264" s="125"/>
      <c r="N264" s="125"/>
    </row>
    <row r="265" spans="2:14">
      <c r="B265" s="124"/>
      <c r="C265" s="124"/>
      <c r="D265" s="124"/>
      <c r="E265" s="124"/>
      <c r="F265" s="124"/>
      <c r="G265" s="124"/>
      <c r="H265" s="125"/>
      <c r="I265" s="125"/>
      <c r="J265" s="125"/>
      <c r="K265" s="125"/>
      <c r="L265" s="125"/>
      <c r="M265" s="125"/>
      <c r="N265" s="125"/>
    </row>
    <row r="266" spans="2:14">
      <c r="B266" s="124"/>
      <c r="C266" s="124"/>
      <c r="D266" s="124"/>
      <c r="E266" s="124"/>
      <c r="F266" s="124"/>
      <c r="G266" s="124"/>
      <c r="H266" s="125"/>
      <c r="I266" s="125"/>
      <c r="J266" s="125"/>
      <c r="K266" s="125"/>
      <c r="L266" s="125"/>
      <c r="M266" s="125"/>
      <c r="N266" s="125"/>
    </row>
    <row r="267" spans="2:14">
      <c r="B267" s="124"/>
      <c r="C267" s="124"/>
      <c r="D267" s="124"/>
      <c r="E267" s="124"/>
      <c r="F267" s="124"/>
      <c r="G267" s="124"/>
      <c r="H267" s="125"/>
      <c r="I267" s="125"/>
      <c r="J267" s="125"/>
      <c r="K267" s="125"/>
      <c r="L267" s="125"/>
      <c r="M267" s="125"/>
      <c r="N267" s="125"/>
    </row>
    <row r="268" spans="2:14">
      <c r="B268" s="124"/>
      <c r="C268" s="124"/>
      <c r="D268" s="124"/>
      <c r="E268" s="124"/>
      <c r="F268" s="124"/>
      <c r="G268" s="124"/>
      <c r="H268" s="125"/>
      <c r="I268" s="125"/>
      <c r="J268" s="125"/>
      <c r="K268" s="125"/>
      <c r="L268" s="125"/>
      <c r="M268" s="125"/>
      <c r="N268" s="125"/>
    </row>
    <row r="269" spans="2:14">
      <c r="B269" s="124"/>
      <c r="C269" s="124"/>
      <c r="D269" s="124"/>
      <c r="E269" s="124"/>
      <c r="F269" s="124"/>
      <c r="G269" s="124"/>
      <c r="H269" s="125"/>
      <c r="I269" s="125"/>
      <c r="J269" s="125"/>
      <c r="K269" s="125"/>
      <c r="L269" s="125"/>
      <c r="M269" s="125"/>
      <c r="N269" s="125"/>
    </row>
    <row r="270" spans="2:14">
      <c r="B270" s="124"/>
      <c r="C270" s="124"/>
      <c r="D270" s="124"/>
      <c r="E270" s="124"/>
      <c r="F270" s="124"/>
      <c r="G270" s="124"/>
      <c r="H270" s="125"/>
      <c r="I270" s="125"/>
      <c r="J270" s="125"/>
      <c r="K270" s="125"/>
      <c r="L270" s="125"/>
      <c r="M270" s="125"/>
      <c r="N270" s="125"/>
    </row>
    <row r="271" spans="2:14">
      <c r="B271" s="124"/>
      <c r="C271" s="124"/>
      <c r="D271" s="124"/>
      <c r="E271" s="124"/>
      <c r="F271" s="124"/>
      <c r="G271" s="124"/>
      <c r="H271" s="125"/>
      <c r="I271" s="125"/>
      <c r="J271" s="125"/>
      <c r="K271" s="125"/>
      <c r="L271" s="125"/>
      <c r="M271" s="125"/>
      <c r="N271" s="125"/>
    </row>
    <row r="272" spans="2:14">
      <c r="B272" s="124"/>
      <c r="C272" s="124"/>
      <c r="D272" s="124"/>
      <c r="E272" s="124"/>
      <c r="F272" s="124"/>
      <c r="G272" s="124"/>
      <c r="H272" s="125"/>
      <c r="I272" s="125"/>
      <c r="J272" s="125"/>
      <c r="K272" s="125"/>
      <c r="L272" s="125"/>
      <c r="M272" s="125"/>
      <c r="N272" s="125"/>
    </row>
    <row r="273" spans="2:14">
      <c r="B273" s="124"/>
      <c r="C273" s="124"/>
      <c r="D273" s="124"/>
      <c r="E273" s="124"/>
      <c r="F273" s="124"/>
      <c r="G273" s="124"/>
      <c r="H273" s="125"/>
      <c r="I273" s="125"/>
      <c r="J273" s="125"/>
      <c r="K273" s="125"/>
      <c r="L273" s="125"/>
      <c r="M273" s="125"/>
      <c r="N273" s="125"/>
    </row>
    <row r="274" spans="2:14">
      <c r="B274" s="124"/>
      <c r="C274" s="124"/>
      <c r="D274" s="124"/>
      <c r="E274" s="124"/>
      <c r="F274" s="124"/>
      <c r="G274" s="124"/>
      <c r="H274" s="125"/>
      <c r="I274" s="125"/>
      <c r="J274" s="125"/>
      <c r="K274" s="125"/>
      <c r="L274" s="125"/>
      <c r="M274" s="125"/>
      <c r="N274" s="125"/>
    </row>
    <row r="275" spans="2:14">
      <c r="B275" s="124"/>
      <c r="C275" s="124"/>
      <c r="D275" s="124"/>
      <c r="E275" s="124"/>
      <c r="F275" s="124"/>
      <c r="G275" s="124"/>
      <c r="H275" s="125"/>
      <c r="I275" s="125"/>
      <c r="J275" s="125"/>
      <c r="K275" s="125"/>
      <c r="L275" s="125"/>
      <c r="M275" s="125"/>
      <c r="N275" s="125"/>
    </row>
    <row r="276" spans="2:14">
      <c r="B276" s="124"/>
      <c r="C276" s="124"/>
      <c r="D276" s="124"/>
      <c r="E276" s="124"/>
      <c r="F276" s="124"/>
      <c r="G276" s="124"/>
      <c r="H276" s="125"/>
      <c r="I276" s="125"/>
      <c r="J276" s="125"/>
      <c r="K276" s="125"/>
      <c r="L276" s="125"/>
      <c r="M276" s="125"/>
      <c r="N276" s="125"/>
    </row>
    <row r="277" spans="2:14">
      <c r="B277" s="124"/>
      <c r="C277" s="124"/>
      <c r="D277" s="124"/>
      <c r="E277" s="124"/>
      <c r="F277" s="124"/>
      <c r="G277" s="124"/>
      <c r="H277" s="125"/>
      <c r="I277" s="125"/>
      <c r="J277" s="125"/>
      <c r="K277" s="125"/>
      <c r="L277" s="125"/>
      <c r="M277" s="125"/>
      <c r="N277" s="125"/>
    </row>
    <row r="278" spans="2:14">
      <c r="B278" s="124"/>
      <c r="C278" s="124"/>
      <c r="D278" s="124"/>
      <c r="E278" s="124"/>
      <c r="F278" s="124"/>
      <c r="G278" s="124"/>
      <c r="H278" s="125"/>
      <c r="I278" s="125"/>
      <c r="J278" s="125"/>
      <c r="K278" s="125"/>
      <c r="L278" s="125"/>
      <c r="M278" s="125"/>
      <c r="N278" s="125"/>
    </row>
    <row r="279" spans="2:14">
      <c r="B279" s="124"/>
      <c r="C279" s="124"/>
      <c r="D279" s="124"/>
      <c r="E279" s="124"/>
      <c r="F279" s="124"/>
      <c r="G279" s="124"/>
      <c r="H279" s="125"/>
      <c r="I279" s="125"/>
      <c r="J279" s="125"/>
      <c r="K279" s="125"/>
      <c r="L279" s="125"/>
      <c r="M279" s="125"/>
      <c r="N279" s="125"/>
    </row>
    <row r="280" spans="2:14">
      <c r="B280" s="124"/>
      <c r="C280" s="124"/>
      <c r="D280" s="124"/>
      <c r="E280" s="124"/>
      <c r="F280" s="124"/>
      <c r="G280" s="124"/>
      <c r="H280" s="125"/>
      <c r="I280" s="125"/>
      <c r="J280" s="125"/>
      <c r="K280" s="125"/>
      <c r="L280" s="125"/>
      <c r="M280" s="125"/>
      <c r="N280" s="125"/>
    </row>
    <row r="281" spans="2:14">
      <c r="B281" s="124"/>
      <c r="C281" s="124"/>
      <c r="D281" s="124"/>
      <c r="E281" s="124"/>
      <c r="F281" s="124"/>
      <c r="G281" s="124"/>
      <c r="H281" s="125"/>
      <c r="I281" s="125"/>
      <c r="J281" s="125"/>
      <c r="K281" s="125"/>
      <c r="L281" s="125"/>
      <c r="M281" s="125"/>
      <c r="N281" s="125"/>
    </row>
    <row r="282" spans="2:14">
      <c r="B282" s="124"/>
      <c r="C282" s="124"/>
      <c r="D282" s="124"/>
      <c r="E282" s="124"/>
      <c r="F282" s="124"/>
      <c r="G282" s="124"/>
      <c r="H282" s="125"/>
      <c r="I282" s="125"/>
      <c r="J282" s="125"/>
      <c r="K282" s="125"/>
      <c r="L282" s="125"/>
      <c r="M282" s="125"/>
      <c r="N282" s="125"/>
    </row>
    <row r="283" spans="2:14">
      <c r="B283" s="124"/>
      <c r="C283" s="124"/>
      <c r="D283" s="124"/>
      <c r="E283" s="124"/>
      <c r="F283" s="124"/>
      <c r="G283" s="124"/>
      <c r="H283" s="125"/>
      <c r="I283" s="125"/>
      <c r="J283" s="125"/>
      <c r="K283" s="125"/>
      <c r="L283" s="125"/>
      <c r="M283" s="125"/>
      <c r="N283" s="125"/>
    </row>
    <row r="284" spans="2:14">
      <c r="B284" s="124"/>
      <c r="C284" s="124"/>
      <c r="D284" s="124"/>
      <c r="E284" s="124"/>
      <c r="F284" s="124"/>
      <c r="G284" s="124"/>
      <c r="H284" s="125"/>
      <c r="I284" s="125"/>
      <c r="J284" s="125"/>
      <c r="K284" s="125"/>
      <c r="L284" s="125"/>
      <c r="M284" s="125"/>
      <c r="N284" s="125"/>
    </row>
    <row r="285" spans="2:14">
      <c r="B285" s="124"/>
      <c r="C285" s="124"/>
      <c r="D285" s="124"/>
      <c r="E285" s="124"/>
      <c r="F285" s="124"/>
      <c r="G285" s="124"/>
      <c r="H285" s="125"/>
      <c r="I285" s="125"/>
      <c r="J285" s="125"/>
      <c r="K285" s="125"/>
      <c r="L285" s="125"/>
      <c r="M285" s="125"/>
      <c r="N285" s="125"/>
    </row>
    <row r="286" spans="2:14">
      <c r="B286" s="124"/>
      <c r="C286" s="124"/>
      <c r="D286" s="124"/>
      <c r="E286" s="124"/>
      <c r="F286" s="124"/>
      <c r="G286" s="124"/>
      <c r="H286" s="125"/>
      <c r="I286" s="125"/>
      <c r="J286" s="125"/>
      <c r="K286" s="125"/>
      <c r="L286" s="125"/>
      <c r="M286" s="125"/>
      <c r="N286" s="125"/>
    </row>
    <row r="287" spans="2:14">
      <c r="B287" s="124"/>
      <c r="C287" s="124"/>
      <c r="D287" s="124"/>
      <c r="E287" s="124"/>
      <c r="F287" s="124"/>
      <c r="G287" s="124"/>
      <c r="H287" s="125"/>
      <c r="I287" s="125"/>
      <c r="J287" s="125"/>
      <c r="K287" s="125"/>
      <c r="L287" s="125"/>
      <c r="M287" s="125"/>
      <c r="N287" s="125"/>
    </row>
    <row r="288" spans="2:14">
      <c r="B288" s="124"/>
      <c r="C288" s="124"/>
      <c r="D288" s="124"/>
      <c r="E288" s="124"/>
      <c r="F288" s="124"/>
      <c r="G288" s="124"/>
      <c r="H288" s="125"/>
      <c r="I288" s="125"/>
      <c r="J288" s="125"/>
      <c r="K288" s="125"/>
      <c r="L288" s="125"/>
      <c r="M288" s="125"/>
      <c r="N288" s="125"/>
    </row>
    <row r="289" spans="2:14">
      <c r="B289" s="124"/>
      <c r="C289" s="124"/>
      <c r="D289" s="124"/>
      <c r="E289" s="124"/>
      <c r="F289" s="124"/>
      <c r="G289" s="124"/>
      <c r="H289" s="125"/>
      <c r="I289" s="125"/>
      <c r="J289" s="125"/>
      <c r="K289" s="125"/>
      <c r="L289" s="125"/>
      <c r="M289" s="125"/>
      <c r="N289" s="125"/>
    </row>
    <row r="290" spans="2:14">
      <c r="B290" s="124"/>
      <c r="C290" s="124"/>
      <c r="D290" s="124"/>
      <c r="E290" s="124"/>
      <c r="F290" s="124"/>
      <c r="G290" s="124"/>
      <c r="H290" s="125"/>
      <c r="I290" s="125"/>
      <c r="J290" s="125"/>
      <c r="K290" s="125"/>
      <c r="L290" s="125"/>
      <c r="M290" s="125"/>
      <c r="N290" s="125"/>
    </row>
    <row r="291" spans="2:14">
      <c r="B291" s="124"/>
      <c r="C291" s="124"/>
      <c r="D291" s="124"/>
      <c r="E291" s="124"/>
      <c r="F291" s="124"/>
      <c r="G291" s="124"/>
      <c r="H291" s="125"/>
      <c r="I291" s="125"/>
      <c r="J291" s="125"/>
      <c r="K291" s="125"/>
      <c r="L291" s="125"/>
      <c r="M291" s="125"/>
      <c r="N291" s="125"/>
    </row>
    <row r="292" spans="2:14">
      <c r="B292" s="124"/>
      <c r="C292" s="124"/>
      <c r="D292" s="124"/>
      <c r="E292" s="124"/>
      <c r="F292" s="124"/>
      <c r="G292" s="124"/>
      <c r="H292" s="125"/>
      <c r="I292" s="125"/>
      <c r="J292" s="125"/>
      <c r="K292" s="125"/>
      <c r="L292" s="125"/>
      <c r="M292" s="125"/>
      <c r="N292" s="125"/>
    </row>
    <row r="293" spans="2:14">
      <c r="B293" s="124"/>
      <c r="C293" s="124"/>
      <c r="D293" s="124"/>
      <c r="E293" s="124"/>
      <c r="F293" s="124"/>
      <c r="G293" s="124"/>
      <c r="H293" s="125"/>
      <c r="I293" s="125"/>
      <c r="J293" s="125"/>
      <c r="K293" s="125"/>
      <c r="L293" s="125"/>
      <c r="M293" s="125"/>
      <c r="N293" s="125"/>
    </row>
    <row r="294" spans="2:14">
      <c r="B294" s="124"/>
      <c r="C294" s="124"/>
      <c r="D294" s="124"/>
      <c r="E294" s="124"/>
      <c r="F294" s="124"/>
      <c r="G294" s="124"/>
      <c r="H294" s="125"/>
      <c r="I294" s="125"/>
      <c r="J294" s="125"/>
      <c r="K294" s="125"/>
      <c r="L294" s="125"/>
      <c r="M294" s="125"/>
      <c r="N294" s="125"/>
    </row>
    <row r="295" spans="2:14">
      <c r="B295" s="124"/>
      <c r="C295" s="124"/>
      <c r="D295" s="124"/>
      <c r="E295" s="124"/>
      <c r="F295" s="124"/>
      <c r="G295" s="124"/>
      <c r="H295" s="125"/>
      <c r="I295" s="125"/>
      <c r="J295" s="125"/>
      <c r="K295" s="125"/>
      <c r="L295" s="125"/>
      <c r="M295" s="125"/>
      <c r="N295" s="125"/>
    </row>
    <row r="296" spans="2:14">
      <c r="B296" s="124"/>
      <c r="C296" s="124"/>
      <c r="D296" s="124"/>
      <c r="E296" s="124"/>
      <c r="F296" s="124"/>
      <c r="G296" s="124"/>
      <c r="H296" s="125"/>
      <c r="I296" s="125"/>
      <c r="J296" s="125"/>
      <c r="K296" s="125"/>
      <c r="L296" s="125"/>
      <c r="M296" s="125"/>
      <c r="N296" s="125"/>
    </row>
    <row r="297" spans="2:14">
      <c r="B297" s="124"/>
      <c r="C297" s="124"/>
      <c r="D297" s="124"/>
      <c r="E297" s="124"/>
      <c r="F297" s="124"/>
      <c r="G297" s="124"/>
      <c r="H297" s="125"/>
      <c r="I297" s="125"/>
      <c r="J297" s="125"/>
      <c r="K297" s="125"/>
      <c r="L297" s="125"/>
      <c r="M297" s="125"/>
      <c r="N297" s="125"/>
    </row>
    <row r="298" spans="2:14">
      <c r="B298" s="124"/>
      <c r="C298" s="124"/>
      <c r="D298" s="124"/>
      <c r="E298" s="124"/>
      <c r="F298" s="124"/>
      <c r="G298" s="124"/>
      <c r="H298" s="125"/>
      <c r="I298" s="125"/>
      <c r="J298" s="125"/>
      <c r="K298" s="125"/>
      <c r="L298" s="125"/>
      <c r="M298" s="125"/>
      <c r="N298" s="125"/>
    </row>
    <row r="299" spans="2:14">
      <c r="B299" s="124"/>
      <c r="C299" s="124"/>
      <c r="D299" s="124"/>
      <c r="E299" s="124"/>
      <c r="F299" s="124"/>
      <c r="G299" s="124"/>
      <c r="H299" s="125"/>
      <c r="I299" s="125"/>
      <c r="J299" s="125"/>
      <c r="K299" s="125"/>
      <c r="L299" s="125"/>
      <c r="M299" s="125"/>
      <c r="N299" s="125"/>
    </row>
    <row r="300" spans="2:14">
      <c r="B300" s="124"/>
      <c r="C300" s="124"/>
      <c r="D300" s="124"/>
      <c r="E300" s="124"/>
      <c r="F300" s="124"/>
      <c r="G300" s="124"/>
      <c r="H300" s="125"/>
      <c r="I300" s="125"/>
      <c r="J300" s="125"/>
      <c r="K300" s="125"/>
      <c r="L300" s="125"/>
      <c r="M300" s="125"/>
      <c r="N300" s="125"/>
    </row>
    <row r="301" spans="2:14">
      <c r="B301" s="124"/>
      <c r="C301" s="124"/>
      <c r="D301" s="124"/>
      <c r="E301" s="124"/>
      <c r="F301" s="124"/>
      <c r="G301" s="124"/>
      <c r="H301" s="125"/>
      <c r="I301" s="125"/>
      <c r="J301" s="125"/>
      <c r="K301" s="125"/>
      <c r="L301" s="125"/>
      <c r="M301" s="125"/>
      <c r="N301" s="125"/>
    </row>
    <row r="302" spans="2:14">
      <c r="B302" s="124"/>
      <c r="C302" s="124"/>
      <c r="D302" s="124"/>
      <c r="E302" s="124"/>
      <c r="F302" s="124"/>
      <c r="G302" s="124"/>
      <c r="H302" s="125"/>
      <c r="I302" s="125"/>
      <c r="J302" s="125"/>
      <c r="K302" s="125"/>
      <c r="L302" s="125"/>
      <c r="M302" s="125"/>
      <c r="N302" s="125"/>
    </row>
    <row r="303" spans="2:14">
      <c r="B303" s="124"/>
      <c r="C303" s="124"/>
      <c r="D303" s="124"/>
      <c r="E303" s="124"/>
      <c r="F303" s="124"/>
      <c r="G303" s="124"/>
      <c r="H303" s="125"/>
      <c r="I303" s="125"/>
      <c r="J303" s="125"/>
      <c r="K303" s="125"/>
      <c r="L303" s="125"/>
      <c r="M303" s="125"/>
      <c r="N303" s="125"/>
    </row>
    <row r="304" spans="2:14">
      <c r="B304" s="124"/>
      <c r="C304" s="124"/>
      <c r="D304" s="124"/>
      <c r="E304" s="124"/>
      <c r="F304" s="124"/>
      <c r="G304" s="124"/>
      <c r="H304" s="125"/>
      <c r="I304" s="125"/>
      <c r="J304" s="125"/>
      <c r="K304" s="125"/>
      <c r="L304" s="125"/>
      <c r="M304" s="125"/>
      <c r="N304" s="125"/>
    </row>
    <row r="305" spans="2:14">
      <c r="B305" s="124"/>
      <c r="C305" s="124"/>
      <c r="D305" s="124"/>
      <c r="E305" s="124"/>
      <c r="F305" s="124"/>
      <c r="G305" s="124"/>
      <c r="H305" s="125"/>
      <c r="I305" s="125"/>
      <c r="J305" s="125"/>
      <c r="K305" s="125"/>
      <c r="L305" s="125"/>
      <c r="M305" s="125"/>
      <c r="N305" s="125"/>
    </row>
    <row r="306" spans="2:14">
      <c r="B306" s="124"/>
      <c r="C306" s="124"/>
      <c r="D306" s="124"/>
      <c r="E306" s="124"/>
      <c r="F306" s="124"/>
      <c r="G306" s="124"/>
      <c r="H306" s="125"/>
      <c r="I306" s="125"/>
      <c r="J306" s="125"/>
      <c r="K306" s="125"/>
      <c r="L306" s="125"/>
      <c r="M306" s="125"/>
      <c r="N306" s="125"/>
    </row>
    <row r="307" spans="2:14">
      <c r="B307" s="124"/>
      <c r="C307" s="124"/>
      <c r="D307" s="124"/>
      <c r="E307" s="124"/>
      <c r="F307" s="124"/>
      <c r="G307" s="124"/>
      <c r="H307" s="125"/>
      <c r="I307" s="125"/>
      <c r="J307" s="125"/>
      <c r="K307" s="125"/>
      <c r="L307" s="125"/>
      <c r="M307" s="125"/>
      <c r="N307" s="125"/>
    </row>
    <row r="308" spans="2:14">
      <c r="B308" s="124"/>
      <c r="C308" s="124"/>
      <c r="D308" s="124"/>
      <c r="E308" s="124"/>
      <c r="F308" s="124"/>
      <c r="G308" s="124"/>
      <c r="H308" s="125"/>
      <c r="I308" s="125"/>
      <c r="J308" s="125"/>
      <c r="K308" s="125"/>
      <c r="L308" s="125"/>
      <c r="M308" s="125"/>
      <c r="N308" s="125"/>
    </row>
    <row r="309" spans="2:14">
      <c r="B309" s="124"/>
      <c r="C309" s="124"/>
      <c r="D309" s="124"/>
      <c r="E309" s="124"/>
      <c r="F309" s="124"/>
      <c r="G309" s="124"/>
      <c r="H309" s="125"/>
      <c r="I309" s="125"/>
      <c r="J309" s="125"/>
      <c r="K309" s="125"/>
      <c r="L309" s="125"/>
      <c r="M309" s="125"/>
      <c r="N309" s="125"/>
    </row>
    <row r="310" spans="2:14">
      <c r="B310" s="124"/>
      <c r="C310" s="124"/>
      <c r="D310" s="124"/>
      <c r="E310" s="124"/>
      <c r="F310" s="124"/>
      <c r="G310" s="124"/>
      <c r="H310" s="125"/>
      <c r="I310" s="125"/>
      <c r="J310" s="125"/>
      <c r="K310" s="125"/>
      <c r="L310" s="125"/>
      <c r="M310" s="125"/>
      <c r="N310" s="125"/>
    </row>
    <row r="311" spans="2:14">
      <c r="B311" s="124"/>
      <c r="C311" s="124"/>
      <c r="D311" s="124"/>
      <c r="E311" s="124"/>
      <c r="F311" s="124"/>
      <c r="G311" s="124"/>
      <c r="H311" s="125"/>
      <c r="I311" s="125"/>
      <c r="J311" s="125"/>
      <c r="K311" s="125"/>
      <c r="L311" s="125"/>
      <c r="M311" s="125"/>
      <c r="N311" s="125"/>
    </row>
    <row r="312" spans="2:14">
      <c r="B312" s="124"/>
      <c r="C312" s="124"/>
      <c r="D312" s="124"/>
      <c r="E312" s="124"/>
      <c r="F312" s="124"/>
      <c r="G312" s="124"/>
      <c r="H312" s="125"/>
      <c r="I312" s="125"/>
      <c r="J312" s="125"/>
      <c r="K312" s="125"/>
      <c r="L312" s="125"/>
      <c r="M312" s="125"/>
      <c r="N312" s="125"/>
    </row>
    <row r="313" spans="2:14">
      <c r="B313" s="124"/>
      <c r="C313" s="124"/>
      <c r="D313" s="124"/>
      <c r="E313" s="124"/>
      <c r="F313" s="124"/>
      <c r="G313" s="124"/>
      <c r="H313" s="125"/>
      <c r="I313" s="125"/>
      <c r="J313" s="125"/>
      <c r="K313" s="125"/>
      <c r="L313" s="125"/>
      <c r="M313" s="125"/>
      <c r="N313" s="125"/>
    </row>
    <row r="314" spans="2:14">
      <c r="B314" s="124"/>
      <c r="C314" s="124"/>
      <c r="D314" s="124"/>
      <c r="E314" s="124"/>
      <c r="F314" s="124"/>
      <c r="G314" s="124"/>
      <c r="H314" s="125"/>
      <c r="I314" s="125"/>
      <c r="J314" s="125"/>
      <c r="K314" s="125"/>
      <c r="L314" s="125"/>
      <c r="M314" s="125"/>
      <c r="N314" s="125"/>
    </row>
    <row r="315" spans="2:14">
      <c r="B315" s="124"/>
      <c r="C315" s="124"/>
      <c r="D315" s="124"/>
      <c r="E315" s="124"/>
      <c r="F315" s="124"/>
      <c r="G315" s="124"/>
      <c r="H315" s="125"/>
      <c r="I315" s="125"/>
      <c r="J315" s="125"/>
      <c r="K315" s="125"/>
      <c r="L315" s="125"/>
      <c r="M315" s="125"/>
      <c r="N315" s="125"/>
    </row>
    <row r="316" spans="2:14">
      <c r="B316" s="124"/>
      <c r="C316" s="124"/>
      <c r="D316" s="124"/>
      <c r="E316" s="124"/>
      <c r="F316" s="124"/>
      <c r="G316" s="124"/>
      <c r="H316" s="125"/>
      <c r="I316" s="125"/>
      <c r="J316" s="125"/>
      <c r="K316" s="125"/>
      <c r="L316" s="125"/>
      <c r="M316" s="125"/>
      <c r="N316" s="125"/>
    </row>
    <row r="317" spans="2:14">
      <c r="B317" s="124"/>
      <c r="C317" s="124"/>
      <c r="D317" s="124"/>
      <c r="E317" s="124"/>
      <c r="F317" s="124"/>
      <c r="G317" s="124"/>
      <c r="H317" s="125"/>
      <c r="I317" s="125"/>
      <c r="J317" s="125"/>
      <c r="K317" s="125"/>
      <c r="L317" s="125"/>
      <c r="M317" s="125"/>
      <c r="N317" s="125"/>
    </row>
    <row r="318" spans="2:14">
      <c r="B318" s="124"/>
      <c r="C318" s="124"/>
      <c r="D318" s="124"/>
      <c r="E318" s="124"/>
      <c r="F318" s="124"/>
      <c r="G318" s="124"/>
      <c r="H318" s="125"/>
      <c r="I318" s="125"/>
      <c r="J318" s="125"/>
      <c r="K318" s="125"/>
      <c r="L318" s="125"/>
      <c r="M318" s="125"/>
      <c r="N318" s="125"/>
    </row>
    <row r="319" spans="2:14">
      <c r="B319" s="124"/>
      <c r="C319" s="124"/>
      <c r="D319" s="124"/>
      <c r="E319" s="124"/>
      <c r="F319" s="124"/>
      <c r="G319" s="124"/>
      <c r="H319" s="125"/>
      <c r="I319" s="125"/>
      <c r="J319" s="125"/>
      <c r="K319" s="125"/>
      <c r="L319" s="125"/>
      <c r="M319" s="125"/>
      <c r="N319" s="125"/>
    </row>
    <row r="320" spans="2:14">
      <c r="B320" s="124"/>
      <c r="C320" s="124"/>
      <c r="D320" s="124"/>
      <c r="E320" s="124"/>
      <c r="F320" s="124"/>
      <c r="G320" s="124"/>
      <c r="H320" s="125"/>
      <c r="I320" s="125"/>
      <c r="J320" s="125"/>
      <c r="K320" s="125"/>
      <c r="L320" s="125"/>
      <c r="M320" s="125"/>
      <c r="N320" s="125"/>
    </row>
    <row r="321" spans="2:14">
      <c r="B321" s="124"/>
      <c r="C321" s="124"/>
      <c r="D321" s="124"/>
      <c r="E321" s="124"/>
      <c r="F321" s="124"/>
      <c r="G321" s="124"/>
      <c r="H321" s="125"/>
      <c r="I321" s="125"/>
      <c r="J321" s="125"/>
      <c r="K321" s="125"/>
      <c r="L321" s="125"/>
      <c r="M321" s="125"/>
      <c r="N321" s="125"/>
    </row>
    <row r="322" spans="2:14">
      <c r="B322" s="124"/>
      <c r="C322" s="124"/>
      <c r="D322" s="124"/>
      <c r="E322" s="124"/>
      <c r="F322" s="124"/>
      <c r="G322" s="124"/>
      <c r="H322" s="125"/>
      <c r="I322" s="125"/>
      <c r="J322" s="125"/>
      <c r="K322" s="125"/>
      <c r="L322" s="125"/>
      <c r="M322" s="125"/>
      <c r="N322" s="125"/>
    </row>
    <row r="323" spans="2:14">
      <c r="B323" s="124"/>
      <c r="C323" s="124"/>
      <c r="D323" s="124"/>
      <c r="E323" s="124"/>
      <c r="F323" s="124"/>
      <c r="G323" s="124"/>
      <c r="H323" s="125"/>
      <c r="I323" s="125"/>
      <c r="J323" s="125"/>
      <c r="K323" s="125"/>
      <c r="L323" s="125"/>
      <c r="M323" s="125"/>
      <c r="N323" s="125"/>
    </row>
    <row r="324" spans="2:14">
      <c r="B324" s="124"/>
      <c r="C324" s="124"/>
      <c r="D324" s="124"/>
      <c r="E324" s="124"/>
      <c r="F324" s="124"/>
      <c r="G324" s="124"/>
      <c r="H324" s="125"/>
      <c r="I324" s="125"/>
      <c r="J324" s="125"/>
      <c r="K324" s="125"/>
      <c r="L324" s="125"/>
      <c r="M324" s="125"/>
      <c r="N324" s="125"/>
    </row>
    <row r="325" spans="2:14">
      <c r="B325" s="124"/>
      <c r="C325" s="124"/>
      <c r="D325" s="124"/>
      <c r="E325" s="124"/>
      <c r="F325" s="124"/>
      <c r="G325" s="124"/>
      <c r="H325" s="125"/>
      <c r="I325" s="125"/>
      <c r="J325" s="125"/>
      <c r="K325" s="125"/>
      <c r="L325" s="125"/>
      <c r="M325" s="125"/>
      <c r="N325" s="125"/>
    </row>
    <row r="326" spans="2:14">
      <c r="B326" s="124"/>
      <c r="C326" s="124"/>
      <c r="D326" s="124"/>
      <c r="E326" s="124"/>
      <c r="F326" s="124"/>
      <c r="G326" s="124"/>
      <c r="H326" s="125"/>
      <c r="I326" s="125"/>
      <c r="J326" s="125"/>
      <c r="K326" s="125"/>
      <c r="L326" s="125"/>
      <c r="M326" s="125"/>
      <c r="N326" s="125"/>
    </row>
    <row r="327" spans="2:14">
      <c r="B327" s="124"/>
      <c r="C327" s="124"/>
      <c r="D327" s="124"/>
      <c r="E327" s="124"/>
      <c r="F327" s="124"/>
      <c r="G327" s="124"/>
      <c r="H327" s="125"/>
      <c r="I327" s="125"/>
      <c r="J327" s="125"/>
      <c r="K327" s="125"/>
      <c r="L327" s="125"/>
      <c r="M327" s="125"/>
      <c r="N327" s="125"/>
    </row>
    <row r="328" spans="2:14">
      <c r="B328" s="124"/>
      <c r="C328" s="124"/>
      <c r="D328" s="124"/>
      <c r="E328" s="124"/>
      <c r="F328" s="124"/>
      <c r="G328" s="124"/>
      <c r="H328" s="125"/>
      <c r="I328" s="125"/>
      <c r="J328" s="125"/>
      <c r="K328" s="125"/>
      <c r="L328" s="125"/>
      <c r="M328" s="125"/>
      <c r="N328" s="125"/>
    </row>
    <row r="329" spans="2:14">
      <c r="B329" s="124"/>
      <c r="C329" s="124"/>
      <c r="D329" s="124"/>
      <c r="E329" s="124"/>
      <c r="F329" s="124"/>
      <c r="G329" s="124"/>
      <c r="H329" s="125"/>
      <c r="I329" s="125"/>
      <c r="J329" s="125"/>
      <c r="K329" s="125"/>
      <c r="L329" s="125"/>
      <c r="M329" s="125"/>
      <c r="N329" s="125"/>
    </row>
    <row r="330" spans="2:14">
      <c r="B330" s="124"/>
      <c r="C330" s="124"/>
      <c r="D330" s="124"/>
      <c r="E330" s="124"/>
      <c r="F330" s="124"/>
      <c r="G330" s="124"/>
      <c r="H330" s="125"/>
      <c r="I330" s="125"/>
      <c r="J330" s="125"/>
      <c r="K330" s="125"/>
      <c r="L330" s="125"/>
      <c r="M330" s="125"/>
      <c r="N330" s="125"/>
    </row>
    <row r="331" spans="2:14">
      <c r="B331" s="124"/>
      <c r="C331" s="124"/>
      <c r="D331" s="124"/>
      <c r="E331" s="124"/>
      <c r="F331" s="124"/>
      <c r="G331" s="124"/>
      <c r="H331" s="125"/>
      <c r="I331" s="125"/>
      <c r="J331" s="125"/>
      <c r="K331" s="125"/>
      <c r="L331" s="125"/>
      <c r="M331" s="125"/>
      <c r="N331" s="125"/>
    </row>
    <row r="332" spans="2:14">
      <c r="B332" s="124"/>
      <c r="C332" s="124"/>
      <c r="D332" s="124"/>
      <c r="E332" s="124"/>
      <c r="F332" s="124"/>
      <c r="G332" s="124"/>
      <c r="H332" s="125"/>
      <c r="I332" s="125"/>
      <c r="J332" s="125"/>
      <c r="K332" s="125"/>
      <c r="L332" s="125"/>
      <c r="M332" s="125"/>
      <c r="N332" s="125"/>
    </row>
    <row r="333" spans="2:14">
      <c r="B333" s="124"/>
      <c r="C333" s="124"/>
      <c r="D333" s="124"/>
      <c r="E333" s="124"/>
      <c r="F333" s="124"/>
      <c r="G333" s="124"/>
      <c r="H333" s="125"/>
      <c r="I333" s="125"/>
      <c r="J333" s="125"/>
      <c r="K333" s="125"/>
      <c r="L333" s="125"/>
      <c r="M333" s="125"/>
      <c r="N333" s="125"/>
    </row>
    <row r="334" spans="2:14">
      <c r="B334" s="124"/>
      <c r="C334" s="124"/>
      <c r="D334" s="124"/>
      <c r="E334" s="124"/>
      <c r="F334" s="124"/>
      <c r="G334" s="124"/>
      <c r="H334" s="125"/>
      <c r="I334" s="125"/>
      <c r="J334" s="125"/>
      <c r="K334" s="125"/>
      <c r="L334" s="125"/>
      <c r="M334" s="125"/>
      <c r="N334" s="125"/>
    </row>
    <row r="335" spans="2:14">
      <c r="B335" s="124"/>
      <c r="C335" s="124"/>
      <c r="D335" s="124"/>
      <c r="E335" s="124"/>
      <c r="F335" s="124"/>
      <c r="G335" s="124"/>
      <c r="H335" s="125"/>
      <c r="I335" s="125"/>
      <c r="J335" s="125"/>
      <c r="K335" s="125"/>
      <c r="L335" s="125"/>
      <c r="M335" s="125"/>
      <c r="N335" s="125"/>
    </row>
    <row r="336" spans="2:14">
      <c r="B336" s="124"/>
      <c r="C336" s="124"/>
      <c r="D336" s="124"/>
      <c r="E336" s="124"/>
      <c r="F336" s="124"/>
      <c r="G336" s="124"/>
      <c r="H336" s="125"/>
      <c r="I336" s="125"/>
      <c r="J336" s="125"/>
      <c r="K336" s="125"/>
      <c r="L336" s="125"/>
      <c r="M336" s="125"/>
      <c r="N336" s="125"/>
    </row>
    <row r="337" spans="2:14">
      <c r="B337" s="124"/>
      <c r="C337" s="124"/>
      <c r="D337" s="124"/>
      <c r="E337" s="124"/>
      <c r="F337" s="124"/>
      <c r="G337" s="124"/>
      <c r="H337" s="125"/>
      <c r="I337" s="125"/>
      <c r="J337" s="125"/>
      <c r="K337" s="125"/>
      <c r="L337" s="125"/>
      <c r="M337" s="125"/>
      <c r="N337" s="125"/>
    </row>
    <row r="338" spans="2:14">
      <c r="B338" s="124"/>
      <c r="C338" s="124"/>
      <c r="D338" s="124"/>
      <c r="E338" s="124"/>
      <c r="F338" s="124"/>
      <c r="G338" s="124"/>
      <c r="H338" s="125"/>
      <c r="I338" s="125"/>
      <c r="J338" s="125"/>
      <c r="K338" s="125"/>
      <c r="L338" s="125"/>
      <c r="M338" s="125"/>
      <c r="N338" s="125"/>
    </row>
    <row r="339" spans="2:14">
      <c r="B339" s="124"/>
      <c r="C339" s="124"/>
      <c r="D339" s="124"/>
      <c r="E339" s="124"/>
      <c r="F339" s="124"/>
      <c r="G339" s="124"/>
      <c r="H339" s="125"/>
      <c r="I339" s="125"/>
      <c r="J339" s="125"/>
      <c r="K339" s="125"/>
      <c r="L339" s="125"/>
      <c r="M339" s="125"/>
      <c r="N339" s="125"/>
    </row>
    <row r="340" spans="2:14">
      <c r="B340" s="124"/>
      <c r="C340" s="124"/>
      <c r="D340" s="124"/>
      <c r="E340" s="124"/>
      <c r="F340" s="124"/>
      <c r="G340" s="124"/>
      <c r="H340" s="125"/>
      <c r="I340" s="125"/>
      <c r="J340" s="125"/>
      <c r="K340" s="125"/>
      <c r="L340" s="125"/>
      <c r="M340" s="125"/>
      <c r="N340" s="125"/>
    </row>
    <row r="341" spans="2:14">
      <c r="B341" s="124"/>
      <c r="C341" s="124"/>
      <c r="D341" s="124"/>
      <c r="E341" s="124"/>
      <c r="F341" s="124"/>
      <c r="G341" s="124"/>
      <c r="H341" s="125"/>
      <c r="I341" s="125"/>
      <c r="J341" s="125"/>
      <c r="K341" s="125"/>
      <c r="L341" s="125"/>
      <c r="M341" s="125"/>
      <c r="N341" s="125"/>
    </row>
    <row r="342" spans="2:14">
      <c r="B342" s="124"/>
      <c r="C342" s="124"/>
      <c r="D342" s="124"/>
      <c r="E342" s="124"/>
      <c r="F342" s="124"/>
      <c r="G342" s="124"/>
      <c r="H342" s="125"/>
      <c r="I342" s="125"/>
      <c r="J342" s="125"/>
      <c r="K342" s="125"/>
      <c r="L342" s="125"/>
      <c r="M342" s="125"/>
      <c r="N342" s="125"/>
    </row>
    <row r="343" spans="2:14">
      <c r="B343" s="124"/>
      <c r="C343" s="124"/>
      <c r="D343" s="124"/>
      <c r="E343" s="124"/>
      <c r="F343" s="124"/>
      <c r="G343" s="124"/>
      <c r="H343" s="125"/>
      <c r="I343" s="125"/>
      <c r="J343" s="125"/>
      <c r="K343" s="125"/>
      <c r="L343" s="125"/>
      <c r="M343" s="125"/>
      <c r="N343" s="125"/>
    </row>
    <row r="344" spans="2:14">
      <c r="B344" s="124"/>
      <c r="C344" s="124"/>
      <c r="D344" s="124"/>
      <c r="E344" s="124"/>
      <c r="F344" s="124"/>
      <c r="G344" s="124"/>
      <c r="H344" s="125"/>
      <c r="I344" s="125"/>
      <c r="J344" s="125"/>
      <c r="K344" s="125"/>
      <c r="L344" s="125"/>
      <c r="M344" s="125"/>
      <c r="N344" s="125"/>
    </row>
    <row r="345" spans="2:14">
      <c r="B345" s="124"/>
      <c r="C345" s="124"/>
      <c r="D345" s="124"/>
      <c r="E345" s="124"/>
      <c r="F345" s="124"/>
      <c r="G345" s="124"/>
      <c r="H345" s="125"/>
      <c r="I345" s="125"/>
      <c r="J345" s="125"/>
      <c r="K345" s="125"/>
      <c r="L345" s="125"/>
      <c r="M345" s="125"/>
      <c r="N345" s="125"/>
    </row>
    <row r="346" spans="2:14">
      <c r="B346" s="124"/>
      <c r="C346" s="124"/>
      <c r="D346" s="124"/>
      <c r="E346" s="124"/>
      <c r="F346" s="124"/>
      <c r="G346" s="124"/>
      <c r="H346" s="125"/>
      <c r="I346" s="125"/>
      <c r="J346" s="125"/>
      <c r="K346" s="125"/>
      <c r="L346" s="125"/>
      <c r="M346" s="125"/>
      <c r="N346" s="125"/>
    </row>
    <row r="347" spans="2:14">
      <c r="B347" s="124"/>
      <c r="C347" s="124"/>
      <c r="D347" s="124"/>
      <c r="E347" s="124"/>
      <c r="F347" s="124"/>
      <c r="G347" s="124"/>
      <c r="H347" s="125"/>
      <c r="I347" s="125"/>
      <c r="J347" s="125"/>
      <c r="K347" s="125"/>
      <c r="L347" s="125"/>
      <c r="M347" s="125"/>
      <c r="N347" s="125"/>
    </row>
    <row r="348" spans="2:14">
      <c r="B348" s="124"/>
      <c r="C348" s="124"/>
      <c r="D348" s="124"/>
      <c r="E348" s="124"/>
      <c r="F348" s="124"/>
      <c r="G348" s="124"/>
      <c r="H348" s="125"/>
      <c r="I348" s="125"/>
      <c r="J348" s="125"/>
      <c r="K348" s="125"/>
      <c r="L348" s="125"/>
      <c r="M348" s="125"/>
      <c r="N348" s="125"/>
    </row>
    <row r="349" spans="2:14">
      <c r="B349" s="124"/>
      <c r="C349" s="124"/>
      <c r="D349" s="124"/>
      <c r="E349" s="124"/>
      <c r="F349" s="124"/>
      <c r="G349" s="124"/>
      <c r="H349" s="125"/>
      <c r="I349" s="125"/>
      <c r="J349" s="125"/>
      <c r="K349" s="125"/>
      <c r="L349" s="125"/>
      <c r="M349" s="125"/>
      <c r="N349" s="125"/>
    </row>
    <row r="350" spans="2:14">
      <c r="B350" s="124"/>
      <c r="C350" s="124"/>
      <c r="D350" s="124"/>
      <c r="E350" s="124"/>
      <c r="F350" s="124"/>
      <c r="G350" s="124"/>
      <c r="H350" s="125"/>
      <c r="I350" s="125"/>
      <c r="J350" s="125"/>
      <c r="K350" s="125"/>
      <c r="L350" s="125"/>
      <c r="M350" s="125"/>
      <c r="N350" s="125"/>
    </row>
    <row r="351" spans="2:14">
      <c r="B351" s="124"/>
      <c r="C351" s="124"/>
      <c r="D351" s="124"/>
      <c r="E351" s="124"/>
      <c r="F351" s="124"/>
      <c r="G351" s="124"/>
      <c r="H351" s="125"/>
      <c r="I351" s="125"/>
      <c r="J351" s="125"/>
      <c r="K351" s="125"/>
      <c r="L351" s="125"/>
      <c r="M351" s="125"/>
      <c r="N351" s="125"/>
    </row>
    <row r="352" spans="2:14">
      <c r="B352" s="124"/>
      <c r="C352" s="124"/>
      <c r="D352" s="124"/>
      <c r="E352" s="124"/>
      <c r="F352" s="124"/>
      <c r="G352" s="124"/>
      <c r="H352" s="125"/>
      <c r="I352" s="125"/>
      <c r="J352" s="125"/>
      <c r="K352" s="125"/>
      <c r="L352" s="125"/>
      <c r="M352" s="125"/>
      <c r="N352" s="125"/>
    </row>
    <row r="353" spans="2:14">
      <c r="B353" s="124"/>
      <c r="C353" s="124"/>
      <c r="D353" s="124"/>
      <c r="E353" s="124"/>
      <c r="F353" s="124"/>
      <c r="G353" s="124"/>
      <c r="H353" s="125"/>
      <c r="I353" s="125"/>
      <c r="J353" s="125"/>
      <c r="K353" s="125"/>
      <c r="L353" s="125"/>
      <c r="M353" s="125"/>
      <c r="N353" s="125"/>
    </row>
    <row r="354" spans="2:14">
      <c r="B354" s="124"/>
      <c r="C354" s="124"/>
      <c r="D354" s="124"/>
      <c r="E354" s="124"/>
      <c r="F354" s="124"/>
      <c r="G354" s="124"/>
      <c r="H354" s="125"/>
      <c r="I354" s="125"/>
      <c r="J354" s="125"/>
      <c r="K354" s="125"/>
      <c r="L354" s="125"/>
      <c r="M354" s="125"/>
      <c r="N354" s="125"/>
    </row>
    <row r="355" spans="2:14">
      <c r="B355" s="124"/>
      <c r="C355" s="124"/>
      <c r="D355" s="124"/>
      <c r="E355" s="124"/>
      <c r="F355" s="124"/>
      <c r="G355" s="124"/>
      <c r="H355" s="125"/>
      <c r="I355" s="125"/>
      <c r="J355" s="125"/>
      <c r="K355" s="125"/>
      <c r="L355" s="125"/>
      <c r="M355" s="125"/>
      <c r="N355" s="125"/>
    </row>
    <row r="356" spans="2:14">
      <c r="B356" s="124"/>
      <c r="C356" s="124"/>
      <c r="D356" s="124"/>
      <c r="E356" s="124"/>
      <c r="F356" s="124"/>
      <c r="G356" s="124"/>
      <c r="H356" s="125"/>
      <c r="I356" s="125"/>
      <c r="J356" s="125"/>
      <c r="K356" s="125"/>
      <c r="L356" s="125"/>
      <c r="M356" s="125"/>
      <c r="N356" s="125"/>
    </row>
    <row r="357" spans="2:14">
      <c r="B357" s="124"/>
      <c r="C357" s="124"/>
      <c r="D357" s="124"/>
      <c r="E357" s="124"/>
      <c r="F357" s="124"/>
      <c r="G357" s="124"/>
      <c r="H357" s="125"/>
      <c r="I357" s="125"/>
      <c r="J357" s="125"/>
      <c r="K357" s="125"/>
      <c r="L357" s="125"/>
      <c r="M357" s="125"/>
      <c r="N357" s="125"/>
    </row>
    <row r="358" spans="2:14">
      <c r="B358" s="124"/>
      <c r="C358" s="124"/>
      <c r="D358" s="124"/>
      <c r="E358" s="124"/>
      <c r="F358" s="124"/>
      <c r="G358" s="124"/>
      <c r="H358" s="125"/>
      <c r="I358" s="125"/>
      <c r="J358" s="125"/>
      <c r="K358" s="125"/>
      <c r="L358" s="125"/>
      <c r="M358" s="125"/>
      <c r="N358" s="125"/>
    </row>
    <row r="359" spans="2:14">
      <c r="B359" s="124"/>
      <c r="C359" s="124"/>
      <c r="D359" s="124"/>
      <c r="E359" s="124"/>
      <c r="F359" s="124"/>
      <c r="G359" s="124"/>
      <c r="H359" s="125"/>
      <c r="I359" s="125"/>
      <c r="J359" s="125"/>
      <c r="K359" s="125"/>
      <c r="L359" s="125"/>
      <c r="M359" s="125"/>
      <c r="N359" s="125"/>
    </row>
    <row r="360" spans="2:14">
      <c r="B360" s="124"/>
      <c r="C360" s="124"/>
      <c r="D360" s="124"/>
      <c r="E360" s="124"/>
      <c r="F360" s="124"/>
      <c r="G360" s="124"/>
      <c r="H360" s="125"/>
      <c r="I360" s="125"/>
      <c r="J360" s="125"/>
      <c r="K360" s="125"/>
      <c r="L360" s="125"/>
      <c r="M360" s="125"/>
      <c r="N360" s="125"/>
    </row>
    <row r="361" spans="2:14">
      <c r="B361" s="124"/>
      <c r="C361" s="124"/>
      <c r="D361" s="124"/>
      <c r="E361" s="124"/>
      <c r="F361" s="124"/>
      <c r="G361" s="124"/>
      <c r="H361" s="125"/>
      <c r="I361" s="125"/>
      <c r="J361" s="125"/>
      <c r="K361" s="125"/>
      <c r="L361" s="125"/>
      <c r="M361" s="125"/>
      <c r="N361" s="125"/>
    </row>
    <row r="362" spans="2:14">
      <c r="B362" s="124"/>
      <c r="C362" s="124"/>
      <c r="D362" s="124"/>
      <c r="E362" s="124"/>
      <c r="F362" s="124"/>
      <c r="G362" s="124"/>
      <c r="H362" s="125"/>
      <c r="I362" s="125"/>
      <c r="J362" s="125"/>
      <c r="K362" s="125"/>
      <c r="L362" s="125"/>
      <c r="M362" s="125"/>
      <c r="N362" s="125"/>
    </row>
    <row r="363" spans="2:14">
      <c r="B363" s="124"/>
      <c r="C363" s="124"/>
      <c r="D363" s="124"/>
      <c r="E363" s="124"/>
      <c r="F363" s="124"/>
      <c r="G363" s="124"/>
      <c r="H363" s="125"/>
      <c r="I363" s="125"/>
      <c r="J363" s="125"/>
      <c r="K363" s="125"/>
      <c r="L363" s="125"/>
      <c r="M363" s="125"/>
      <c r="N363" s="125"/>
    </row>
    <row r="364" spans="2:14">
      <c r="B364" s="124"/>
      <c r="C364" s="124"/>
      <c r="D364" s="124"/>
      <c r="E364" s="124"/>
      <c r="F364" s="124"/>
      <c r="G364" s="124"/>
      <c r="H364" s="125"/>
      <c r="I364" s="125"/>
      <c r="J364" s="125"/>
      <c r="K364" s="125"/>
      <c r="L364" s="125"/>
      <c r="M364" s="125"/>
      <c r="N364" s="125"/>
    </row>
    <row r="365" spans="2:14">
      <c r="B365" s="124"/>
      <c r="C365" s="124"/>
      <c r="D365" s="124"/>
      <c r="E365" s="124"/>
      <c r="F365" s="124"/>
      <c r="G365" s="124"/>
      <c r="H365" s="125"/>
      <c r="I365" s="125"/>
      <c r="J365" s="125"/>
      <c r="K365" s="125"/>
      <c r="L365" s="125"/>
      <c r="M365" s="125"/>
      <c r="N365" s="125"/>
    </row>
    <row r="366" spans="2:14">
      <c r="B366" s="124"/>
      <c r="C366" s="124"/>
      <c r="D366" s="124"/>
      <c r="E366" s="124"/>
      <c r="F366" s="124"/>
      <c r="G366" s="124"/>
      <c r="H366" s="125"/>
      <c r="I366" s="125"/>
      <c r="J366" s="125"/>
      <c r="K366" s="125"/>
      <c r="L366" s="125"/>
      <c r="M366" s="125"/>
      <c r="N366" s="125"/>
    </row>
    <row r="367" spans="2:14">
      <c r="B367" s="124"/>
      <c r="C367" s="124"/>
      <c r="D367" s="124"/>
      <c r="E367" s="124"/>
      <c r="F367" s="124"/>
      <c r="G367" s="124"/>
      <c r="H367" s="125"/>
      <c r="I367" s="125"/>
      <c r="J367" s="125"/>
      <c r="K367" s="125"/>
      <c r="L367" s="125"/>
      <c r="M367" s="125"/>
      <c r="N367" s="125"/>
    </row>
    <row r="368" spans="2:14">
      <c r="B368" s="124"/>
      <c r="C368" s="124"/>
      <c r="D368" s="124"/>
      <c r="E368" s="124"/>
      <c r="F368" s="124"/>
      <c r="G368" s="124"/>
      <c r="H368" s="125"/>
      <c r="I368" s="125"/>
      <c r="J368" s="125"/>
      <c r="K368" s="125"/>
      <c r="L368" s="125"/>
      <c r="M368" s="125"/>
      <c r="N368" s="125"/>
    </row>
    <row r="369" spans="2:14">
      <c r="B369" s="124"/>
      <c r="C369" s="124"/>
      <c r="D369" s="124"/>
      <c r="E369" s="124"/>
      <c r="F369" s="124"/>
      <c r="G369" s="124"/>
      <c r="H369" s="125"/>
      <c r="I369" s="125"/>
      <c r="J369" s="125"/>
      <c r="K369" s="125"/>
      <c r="L369" s="125"/>
      <c r="M369" s="125"/>
      <c r="N369" s="125"/>
    </row>
    <row r="370" spans="2:14">
      <c r="B370" s="124"/>
      <c r="C370" s="124"/>
      <c r="D370" s="124"/>
      <c r="E370" s="124"/>
      <c r="F370" s="124"/>
      <c r="G370" s="124"/>
      <c r="H370" s="125"/>
      <c r="I370" s="125"/>
      <c r="J370" s="125"/>
      <c r="K370" s="125"/>
      <c r="L370" s="125"/>
      <c r="M370" s="125"/>
      <c r="N370" s="125"/>
    </row>
    <row r="371" spans="2:14">
      <c r="B371" s="124"/>
      <c r="C371" s="124"/>
      <c r="D371" s="124"/>
      <c r="E371" s="124"/>
      <c r="F371" s="124"/>
      <c r="G371" s="124"/>
      <c r="H371" s="125"/>
      <c r="I371" s="125"/>
      <c r="J371" s="125"/>
      <c r="K371" s="125"/>
      <c r="L371" s="125"/>
      <c r="M371" s="125"/>
      <c r="N371" s="125"/>
    </row>
    <row r="372" spans="2:14">
      <c r="B372" s="124"/>
      <c r="C372" s="124"/>
      <c r="D372" s="124"/>
      <c r="E372" s="124"/>
      <c r="F372" s="124"/>
      <c r="G372" s="124"/>
      <c r="H372" s="125"/>
      <c r="I372" s="125"/>
      <c r="J372" s="125"/>
      <c r="K372" s="125"/>
      <c r="L372" s="125"/>
      <c r="M372" s="125"/>
      <c r="N372" s="125"/>
    </row>
    <row r="373" spans="2:14">
      <c r="B373" s="124"/>
      <c r="C373" s="124"/>
      <c r="D373" s="124"/>
      <c r="E373" s="124"/>
      <c r="F373" s="124"/>
      <c r="G373" s="124"/>
      <c r="H373" s="125"/>
      <c r="I373" s="125"/>
      <c r="J373" s="125"/>
      <c r="K373" s="125"/>
      <c r="L373" s="125"/>
      <c r="M373" s="125"/>
      <c r="N373" s="125"/>
    </row>
    <row r="374" spans="2:14">
      <c r="B374" s="124"/>
      <c r="C374" s="124"/>
      <c r="D374" s="124"/>
      <c r="E374" s="124"/>
      <c r="F374" s="124"/>
      <c r="G374" s="124"/>
      <c r="H374" s="125"/>
      <c r="I374" s="125"/>
      <c r="J374" s="125"/>
      <c r="K374" s="125"/>
      <c r="L374" s="125"/>
      <c r="M374" s="125"/>
      <c r="N374" s="125"/>
    </row>
    <row r="375" spans="2:14">
      <c r="B375" s="124"/>
      <c r="C375" s="124"/>
      <c r="D375" s="124"/>
      <c r="E375" s="124"/>
      <c r="F375" s="124"/>
      <c r="G375" s="124"/>
      <c r="H375" s="125"/>
      <c r="I375" s="125"/>
      <c r="J375" s="125"/>
      <c r="K375" s="125"/>
      <c r="L375" s="125"/>
      <c r="M375" s="125"/>
      <c r="N375" s="125"/>
    </row>
    <row r="376" spans="2:14">
      <c r="B376" s="124"/>
      <c r="C376" s="124"/>
      <c r="D376" s="124"/>
      <c r="E376" s="124"/>
      <c r="F376" s="124"/>
      <c r="G376" s="124"/>
      <c r="H376" s="125"/>
      <c r="I376" s="125"/>
      <c r="J376" s="125"/>
      <c r="K376" s="125"/>
      <c r="L376" s="125"/>
      <c r="M376" s="125"/>
      <c r="N376" s="125"/>
    </row>
    <row r="377" spans="2:14">
      <c r="B377" s="124"/>
      <c r="C377" s="124"/>
      <c r="D377" s="124"/>
      <c r="E377" s="124"/>
      <c r="F377" s="124"/>
      <c r="G377" s="124"/>
      <c r="H377" s="125"/>
      <c r="I377" s="125"/>
      <c r="J377" s="125"/>
      <c r="K377" s="125"/>
      <c r="L377" s="125"/>
      <c r="M377" s="125"/>
      <c r="N377" s="125"/>
    </row>
    <row r="378" spans="2:14">
      <c r="B378" s="124"/>
      <c r="C378" s="124"/>
      <c r="D378" s="124"/>
      <c r="E378" s="124"/>
      <c r="F378" s="124"/>
      <c r="G378" s="124"/>
      <c r="H378" s="125"/>
      <c r="I378" s="125"/>
      <c r="J378" s="125"/>
      <c r="K378" s="125"/>
      <c r="L378" s="125"/>
      <c r="M378" s="125"/>
      <c r="N378" s="125"/>
    </row>
    <row r="379" spans="2:14">
      <c r="B379" s="124"/>
      <c r="C379" s="124"/>
      <c r="D379" s="124"/>
      <c r="E379" s="124"/>
      <c r="F379" s="124"/>
      <c r="G379" s="124"/>
      <c r="H379" s="125"/>
      <c r="I379" s="125"/>
      <c r="J379" s="125"/>
      <c r="K379" s="125"/>
      <c r="L379" s="125"/>
      <c r="M379" s="125"/>
      <c r="N379" s="125"/>
    </row>
    <row r="380" spans="2:14">
      <c r="B380" s="124"/>
      <c r="C380" s="124"/>
      <c r="D380" s="124"/>
      <c r="E380" s="124"/>
      <c r="F380" s="124"/>
      <c r="G380" s="124"/>
      <c r="H380" s="125"/>
      <c r="I380" s="125"/>
      <c r="J380" s="125"/>
      <c r="K380" s="125"/>
      <c r="L380" s="125"/>
      <c r="M380" s="125"/>
      <c r="N380" s="125"/>
    </row>
    <row r="381" spans="2:14">
      <c r="B381" s="124"/>
      <c r="C381" s="124"/>
      <c r="D381" s="124"/>
      <c r="E381" s="124"/>
      <c r="F381" s="124"/>
      <c r="G381" s="124"/>
      <c r="H381" s="125"/>
      <c r="I381" s="125"/>
      <c r="J381" s="125"/>
      <c r="K381" s="125"/>
      <c r="L381" s="125"/>
      <c r="M381" s="125"/>
      <c r="N381" s="125"/>
    </row>
    <row r="382" spans="2:14">
      <c r="B382" s="124"/>
      <c r="C382" s="124"/>
      <c r="D382" s="124"/>
      <c r="E382" s="124"/>
      <c r="F382" s="124"/>
      <c r="G382" s="124"/>
      <c r="H382" s="125"/>
      <c r="I382" s="125"/>
      <c r="J382" s="125"/>
      <c r="K382" s="125"/>
      <c r="L382" s="125"/>
      <c r="M382" s="125"/>
      <c r="N382" s="125"/>
    </row>
    <row r="383" spans="2:14">
      <c r="B383" s="124"/>
      <c r="C383" s="124"/>
      <c r="D383" s="124"/>
      <c r="E383" s="124"/>
      <c r="F383" s="124"/>
      <c r="G383" s="124"/>
      <c r="H383" s="125"/>
      <c r="I383" s="125"/>
      <c r="J383" s="125"/>
      <c r="K383" s="125"/>
      <c r="L383" s="125"/>
      <c r="M383" s="125"/>
      <c r="N383" s="125"/>
    </row>
    <row r="384" spans="2:14">
      <c r="B384" s="124"/>
      <c r="C384" s="124"/>
      <c r="D384" s="124"/>
      <c r="E384" s="124"/>
      <c r="F384" s="124"/>
      <c r="G384" s="124"/>
      <c r="H384" s="125"/>
      <c r="I384" s="125"/>
      <c r="J384" s="125"/>
      <c r="K384" s="125"/>
      <c r="L384" s="125"/>
      <c r="M384" s="125"/>
      <c r="N384" s="125"/>
    </row>
    <row r="385" spans="2:14">
      <c r="B385" s="124"/>
      <c r="C385" s="124"/>
      <c r="D385" s="124"/>
      <c r="E385" s="124"/>
      <c r="F385" s="124"/>
      <c r="G385" s="124"/>
      <c r="H385" s="125"/>
      <c r="I385" s="125"/>
      <c r="J385" s="125"/>
      <c r="K385" s="125"/>
      <c r="L385" s="125"/>
      <c r="M385" s="125"/>
      <c r="N385" s="125"/>
    </row>
    <row r="386" spans="2:14">
      <c r="B386" s="124"/>
      <c r="C386" s="124"/>
      <c r="D386" s="124"/>
      <c r="E386" s="124"/>
      <c r="F386" s="124"/>
      <c r="G386" s="124"/>
      <c r="H386" s="125"/>
      <c r="I386" s="125"/>
      <c r="J386" s="125"/>
      <c r="K386" s="125"/>
      <c r="L386" s="125"/>
      <c r="M386" s="125"/>
      <c r="N386" s="125"/>
    </row>
    <row r="387" spans="2:14">
      <c r="B387" s="124"/>
      <c r="C387" s="124"/>
      <c r="D387" s="124"/>
      <c r="E387" s="124"/>
      <c r="F387" s="124"/>
      <c r="G387" s="124"/>
      <c r="H387" s="125"/>
      <c r="I387" s="125"/>
      <c r="J387" s="125"/>
      <c r="K387" s="125"/>
      <c r="L387" s="125"/>
      <c r="M387" s="125"/>
      <c r="N387" s="125"/>
    </row>
    <row r="388" spans="2:14">
      <c r="B388" s="124"/>
      <c r="C388" s="124"/>
      <c r="D388" s="124"/>
      <c r="E388" s="124"/>
      <c r="F388" s="124"/>
      <c r="G388" s="124"/>
      <c r="H388" s="125"/>
      <c r="I388" s="125"/>
      <c r="J388" s="125"/>
      <c r="K388" s="125"/>
      <c r="L388" s="125"/>
      <c r="M388" s="125"/>
      <c r="N388" s="125"/>
    </row>
    <row r="389" spans="2:14">
      <c r="B389" s="124"/>
      <c r="C389" s="124"/>
      <c r="D389" s="124"/>
      <c r="E389" s="124"/>
      <c r="F389" s="124"/>
      <c r="G389" s="124"/>
      <c r="H389" s="125"/>
      <c r="I389" s="125"/>
      <c r="J389" s="125"/>
      <c r="K389" s="125"/>
      <c r="L389" s="125"/>
      <c r="M389" s="125"/>
      <c r="N389" s="125"/>
    </row>
    <row r="390" spans="2:14">
      <c r="B390" s="124"/>
      <c r="C390" s="124"/>
      <c r="D390" s="124"/>
      <c r="E390" s="124"/>
      <c r="F390" s="124"/>
      <c r="G390" s="124"/>
      <c r="H390" s="125"/>
      <c r="I390" s="125"/>
      <c r="J390" s="125"/>
      <c r="K390" s="125"/>
      <c r="L390" s="125"/>
      <c r="M390" s="125"/>
      <c r="N390" s="125"/>
    </row>
    <row r="391" spans="2:14">
      <c r="B391" s="124"/>
      <c r="C391" s="124"/>
      <c r="D391" s="124"/>
      <c r="E391" s="124"/>
      <c r="F391" s="124"/>
      <c r="G391" s="124"/>
      <c r="H391" s="125"/>
      <c r="I391" s="125"/>
      <c r="J391" s="125"/>
      <c r="K391" s="125"/>
      <c r="L391" s="125"/>
      <c r="M391" s="125"/>
      <c r="N391" s="125"/>
    </row>
    <row r="392" spans="2:14">
      <c r="B392" s="124"/>
      <c r="C392" s="124"/>
      <c r="D392" s="124"/>
      <c r="E392" s="124"/>
      <c r="F392" s="124"/>
      <c r="G392" s="124"/>
      <c r="H392" s="125"/>
      <c r="I392" s="125"/>
      <c r="J392" s="125"/>
      <c r="K392" s="125"/>
      <c r="L392" s="125"/>
      <c r="M392" s="125"/>
      <c r="N392" s="125"/>
    </row>
    <row r="393" spans="2:14">
      <c r="B393" s="124"/>
      <c r="C393" s="124"/>
      <c r="D393" s="124"/>
      <c r="E393" s="124"/>
      <c r="F393" s="124"/>
      <c r="G393" s="124"/>
      <c r="H393" s="125"/>
      <c r="I393" s="125"/>
      <c r="J393" s="125"/>
      <c r="K393" s="125"/>
      <c r="L393" s="125"/>
      <c r="M393" s="125"/>
      <c r="N393" s="125"/>
    </row>
    <row r="394" spans="2:14">
      <c r="B394" s="124"/>
      <c r="C394" s="124"/>
      <c r="D394" s="124"/>
      <c r="E394" s="124"/>
      <c r="F394" s="124"/>
      <c r="G394" s="124"/>
      <c r="H394" s="125"/>
      <c r="I394" s="125"/>
      <c r="J394" s="125"/>
      <c r="K394" s="125"/>
      <c r="L394" s="125"/>
      <c r="M394" s="125"/>
      <c r="N394" s="125"/>
    </row>
    <row r="395" spans="2:14">
      <c r="B395" s="124"/>
      <c r="C395" s="124"/>
      <c r="D395" s="124"/>
      <c r="E395" s="124"/>
      <c r="F395" s="124"/>
      <c r="G395" s="124"/>
      <c r="H395" s="125"/>
      <c r="I395" s="125"/>
      <c r="J395" s="125"/>
      <c r="K395" s="125"/>
      <c r="L395" s="125"/>
      <c r="M395" s="125"/>
      <c r="N395" s="125"/>
    </row>
    <row r="396" spans="2:14">
      <c r="B396" s="124"/>
      <c r="C396" s="124"/>
      <c r="D396" s="124"/>
      <c r="E396" s="124"/>
      <c r="F396" s="124"/>
      <c r="G396" s="124"/>
      <c r="H396" s="125"/>
      <c r="I396" s="125"/>
      <c r="J396" s="125"/>
      <c r="K396" s="125"/>
      <c r="L396" s="125"/>
      <c r="M396" s="125"/>
      <c r="N396" s="125"/>
    </row>
    <row r="397" spans="2:14">
      <c r="B397" s="124"/>
      <c r="C397" s="124"/>
      <c r="D397" s="124"/>
      <c r="E397" s="124"/>
      <c r="F397" s="124"/>
      <c r="G397" s="124"/>
      <c r="H397" s="125"/>
      <c r="I397" s="125"/>
      <c r="J397" s="125"/>
      <c r="K397" s="125"/>
      <c r="L397" s="125"/>
      <c r="M397" s="125"/>
      <c r="N397" s="125"/>
    </row>
    <row r="398" spans="2:14">
      <c r="B398" s="124"/>
      <c r="C398" s="124"/>
      <c r="D398" s="124"/>
      <c r="E398" s="124"/>
      <c r="F398" s="124"/>
      <c r="G398" s="124"/>
      <c r="H398" s="125"/>
      <c r="I398" s="125"/>
      <c r="J398" s="125"/>
      <c r="K398" s="125"/>
      <c r="L398" s="125"/>
      <c r="M398" s="125"/>
      <c r="N398" s="125"/>
    </row>
    <row r="399" spans="2:14">
      <c r="B399" s="124"/>
      <c r="C399" s="124"/>
      <c r="D399" s="124"/>
      <c r="E399" s="124"/>
      <c r="F399" s="124"/>
      <c r="G399" s="124"/>
      <c r="H399" s="125"/>
      <c r="I399" s="125"/>
      <c r="J399" s="125"/>
      <c r="K399" s="125"/>
      <c r="L399" s="125"/>
      <c r="M399" s="125"/>
      <c r="N399" s="125"/>
    </row>
    <row r="400" spans="2:14">
      <c r="B400" s="124"/>
      <c r="C400" s="124"/>
      <c r="D400" s="124"/>
      <c r="E400" s="124"/>
      <c r="F400" s="124"/>
      <c r="G400" s="124"/>
      <c r="H400" s="125"/>
      <c r="I400" s="125"/>
      <c r="J400" s="125"/>
      <c r="K400" s="125"/>
      <c r="L400" s="125"/>
      <c r="M400" s="125"/>
      <c r="N400" s="125"/>
    </row>
    <row r="401" spans="2:14">
      <c r="B401" s="124"/>
      <c r="C401" s="124"/>
      <c r="D401" s="124"/>
      <c r="E401" s="124"/>
      <c r="F401" s="124"/>
      <c r="G401" s="124"/>
      <c r="H401" s="125"/>
      <c r="I401" s="125"/>
      <c r="J401" s="125"/>
      <c r="K401" s="125"/>
      <c r="L401" s="125"/>
      <c r="M401" s="125"/>
      <c r="N401" s="125"/>
    </row>
    <row r="402" spans="2:14">
      <c r="B402" s="124"/>
      <c r="C402" s="124"/>
      <c r="D402" s="124"/>
      <c r="E402" s="124"/>
      <c r="F402" s="124"/>
      <c r="G402" s="124"/>
      <c r="H402" s="125"/>
      <c r="I402" s="125"/>
      <c r="J402" s="125"/>
      <c r="K402" s="125"/>
      <c r="L402" s="125"/>
      <c r="M402" s="125"/>
      <c r="N402" s="125"/>
    </row>
    <row r="403" spans="2:14">
      <c r="B403" s="124"/>
      <c r="C403" s="124"/>
      <c r="D403" s="124"/>
      <c r="E403" s="124"/>
      <c r="F403" s="124"/>
      <c r="G403" s="124"/>
      <c r="H403" s="125"/>
      <c r="I403" s="125"/>
      <c r="J403" s="125"/>
      <c r="K403" s="125"/>
      <c r="L403" s="125"/>
      <c r="M403" s="125"/>
      <c r="N403" s="125"/>
    </row>
    <row r="404" spans="2:14">
      <c r="B404" s="124"/>
      <c r="C404" s="124"/>
      <c r="D404" s="124"/>
      <c r="E404" s="124"/>
      <c r="F404" s="124"/>
      <c r="G404" s="124"/>
      <c r="H404" s="125"/>
      <c r="I404" s="125"/>
      <c r="J404" s="125"/>
      <c r="K404" s="125"/>
      <c r="L404" s="125"/>
      <c r="M404" s="125"/>
      <c r="N404" s="125"/>
    </row>
    <row r="405" spans="2:14">
      <c r="B405" s="124"/>
      <c r="C405" s="124"/>
      <c r="D405" s="124"/>
      <c r="E405" s="124"/>
      <c r="F405" s="124"/>
      <c r="G405" s="124"/>
      <c r="H405" s="125"/>
      <c r="I405" s="125"/>
      <c r="J405" s="125"/>
      <c r="K405" s="125"/>
      <c r="L405" s="125"/>
      <c r="M405" s="125"/>
      <c r="N405" s="125"/>
    </row>
    <row r="406" spans="2:14">
      <c r="B406" s="124"/>
      <c r="C406" s="124"/>
      <c r="D406" s="124"/>
      <c r="E406" s="124"/>
      <c r="F406" s="124"/>
      <c r="G406" s="124"/>
      <c r="H406" s="125"/>
      <c r="I406" s="125"/>
      <c r="J406" s="125"/>
      <c r="K406" s="125"/>
      <c r="L406" s="125"/>
      <c r="M406" s="125"/>
      <c r="N406" s="125"/>
    </row>
    <row r="407" spans="2:14">
      <c r="B407" s="124"/>
      <c r="C407" s="124"/>
      <c r="D407" s="124"/>
      <c r="E407" s="124"/>
      <c r="F407" s="124"/>
      <c r="G407" s="124"/>
      <c r="H407" s="125"/>
      <c r="I407" s="125"/>
      <c r="J407" s="125"/>
      <c r="K407" s="125"/>
      <c r="L407" s="125"/>
      <c r="M407" s="125"/>
      <c r="N407" s="125"/>
    </row>
    <row r="408" spans="2:14">
      <c r="B408" s="124"/>
      <c r="C408" s="124"/>
      <c r="D408" s="124"/>
      <c r="E408" s="124"/>
      <c r="F408" s="124"/>
      <c r="G408" s="124"/>
      <c r="H408" s="125"/>
      <c r="I408" s="125"/>
      <c r="J408" s="125"/>
      <c r="K408" s="125"/>
      <c r="L408" s="125"/>
      <c r="M408" s="125"/>
      <c r="N408" s="125"/>
    </row>
    <row r="409" spans="2:14">
      <c r="B409" s="124"/>
      <c r="C409" s="124"/>
      <c r="D409" s="124"/>
      <c r="E409" s="124"/>
      <c r="F409" s="124"/>
      <c r="G409" s="124"/>
      <c r="H409" s="125"/>
      <c r="I409" s="125"/>
      <c r="J409" s="125"/>
      <c r="K409" s="125"/>
      <c r="L409" s="125"/>
      <c r="M409" s="125"/>
      <c r="N409" s="125"/>
    </row>
    <row r="410" spans="2:14">
      <c r="B410" s="124"/>
      <c r="C410" s="124"/>
      <c r="D410" s="124"/>
      <c r="E410" s="124"/>
      <c r="F410" s="124"/>
      <c r="G410" s="124"/>
      <c r="H410" s="125"/>
      <c r="I410" s="125"/>
      <c r="J410" s="125"/>
      <c r="K410" s="125"/>
      <c r="L410" s="125"/>
      <c r="M410" s="125"/>
      <c r="N410" s="125"/>
    </row>
    <row r="411" spans="2:14">
      <c r="B411" s="124"/>
      <c r="C411" s="124"/>
      <c r="D411" s="124"/>
      <c r="E411" s="124"/>
      <c r="F411" s="124"/>
      <c r="G411" s="124"/>
      <c r="H411" s="125"/>
      <c r="I411" s="125"/>
      <c r="J411" s="125"/>
      <c r="K411" s="125"/>
      <c r="L411" s="125"/>
      <c r="M411" s="125"/>
      <c r="N411" s="125"/>
    </row>
    <row r="412" spans="2:14">
      <c r="B412" s="124"/>
      <c r="C412" s="124"/>
      <c r="D412" s="124"/>
      <c r="E412" s="124"/>
      <c r="F412" s="124"/>
      <c r="G412" s="124"/>
      <c r="H412" s="125"/>
      <c r="I412" s="125"/>
      <c r="J412" s="125"/>
      <c r="K412" s="125"/>
      <c r="L412" s="125"/>
      <c r="M412" s="125"/>
      <c r="N412" s="125"/>
    </row>
    <row r="413" spans="2:14">
      <c r="B413" s="124"/>
      <c r="C413" s="124"/>
      <c r="D413" s="124"/>
      <c r="E413" s="124"/>
      <c r="F413" s="124"/>
      <c r="G413" s="124"/>
      <c r="H413" s="125"/>
      <c r="I413" s="125"/>
      <c r="J413" s="125"/>
      <c r="K413" s="125"/>
      <c r="L413" s="125"/>
      <c r="M413" s="125"/>
      <c r="N413" s="125"/>
    </row>
    <row r="414" spans="2:14">
      <c r="B414" s="124"/>
      <c r="C414" s="124"/>
      <c r="D414" s="124"/>
      <c r="E414" s="124"/>
      <c r="F414" s="124"/>
      <c r="G414" s="124"/>
      <c r="H414" s="125"/>
      <c r="I414" s="125"/>
      <c r="J414" s="125"/>
      <c r="K414" s="125"/>
      <c r="L414" s="125"/>
      <c r="M414" s="125"/>
      <c r="N414" s="125"/>
    </row>
    <row r="415" spans="2:14">
      <c r="B415" s="124"/>
      <c r="C415" s="124"/>
      <c r="D415" s="124"/>
      <c r="E415" s="124"/>
      <c r="F415" s="124"/>
      <c r="G415" s="124"/>
      <c r="H415" s="125"/>
      <c r="I415" s="125"/>
      <c r="J415" s="125"/>
      <c r="K415" s="125"/>
      <c r="L415" s="125"/>
      <c r="M415" s="125"/>
      <c r="N415" s="125"/>
    </row>
    <row r="416" spans="2:14">
      <c r="B416" s="124"/>
      <c r="C416" s="124"/>
      <c r="D416" s="124"/>
      <c r="E416" s="124"/>
      <c r="F416" s="124"/>
      <c r="G416" s="124"/>
      <c r="H416" s="125"/>
      <c r="I416" s="125"/>
      <c r="J416" s="125"/>
      <c r="K416" s="125"/>
      <c r="L416" s="125"/>
      <c r="M416" s="125"/>
      <c r="N416" s="125"/>
    </row>
    <row r="417" spans="2:14">
      <c r="B417" s="124"/>
      <c r="C417" s="124"/>
      <c r="D417" s="124"/>
      <c r="E417" s="124"/>
      <c r="F417" s="124"/>
      <c r="G417" s="124"/>
      <c r="H417" s="125"/>
      <c r="I417" s="125"/>
      <c r="J417" s="125"/>
      <c r="K417" s="125"/>
      <c r="L417" s="125"/>
      <c r="M417" s="125"/>
      <c r="N417" s="125"/>
    </row>
    <row r="418" spans="2:14">
      <c r="B418" s="124"/>
      <c r="C418" s="124"/>
      <c r="D418" s="124"/>
      <c r="E418" s="124"/>
      <c r="F418" s="124"/>
      <c r="G418" s="124"/>
      <c r="H418" s="125"/>
      <c r="I418" s="125"/>
      <c r="J418" s="125"/>
      <c r="K418" s="125"/>
      <c r="L418" s="125"/>
      <c r="M418" s="125"/>
      <c r="N418" s="125"/>
    </row>
    <row r="419" spans="2:14">
      <c r="B419" s="124"/>
      <c r="C419" s="124"/>
      <c r="D419" s="124"/>
      <c r="E419" s="124"/>
      <c r="F419" s="124"/>
      <c r="G419" s="124"/>
      <c r="H419" s="125"/>
      <c r="I419" s="125"/>
      <c r="J419" s="125"/>
      <c r="K419" s="125"/>
      <c r="L419" s="125"/>
      <c r="M419" s="125"/>
      <c r="N419" s="125"/>
    </row>
    <row r="420" spans="2:14">
      <c r="B420" s="124"/>
      <c r="C420" s="124"/>
      <c r="D420" s="124"/>
      <c r="E420" s="124"/>
      <c r="F420" s="124"/>
      <c r="G420" s="124"/>
      <c r="H420" s="125"/>
      <c r="I420" s="125"/>
      <c r="J420" s="125"/>
      <c r="K420" s="125"/>
      <c r="L420" s="125"/>
      <c r="M420" s="125"/>
      <c r="N420" s="125"/>
    </row>
    <row r="421" spans="2:14">
      <c r="B421" s="124"/>
      <c r="C421" s="124"/>
      <c r="D421" s="124"/>
      <c r="E421" s="124"/>
      <c r="F421" s="124"/>
      <c r="G421" s="124"/>
      <c r="H421" s="125"/>
      <c r="I421" s="125"/>
      <c r="J421" s="125"/>
      <c r="K421" s="125"/>
      <c r="L421" s="125"/>
      <c r="M421" s="125"/>
      <c r="N421" s="125"/>
    </row>
    <row r="422" spans="2:14">
      <c r="B422" s="124"/>
      <c r="C422" s="124"/>
      <c r="D422" s="124"/>
      <c r="E422" s="124"/>
      <c r="F422" s="124"/>
      <c r="G422" s="124"/>
      <c r="H422" s="125"/>
      <c r="I422" s="125"/>
      <c r="J422" s="125"/>
      <c r="K422" s="125"/>
      <c r="L422" s="125"/>
      <c r="M422" s="125"/>
      <c r="N422" s="125"/>
    </row>
    <row r="423" spans="2:14">
      <c r="B423" s="124"/>
      <c r="C423" s="124"/>
      <c r="D423" s="124"/>
      <c r="E423" s="124"/>
      <c r="F423" s="124"/>
      <c r="G423" s="124"/>
      <c r="H423" s="125"/>
      <c r="I423" s="125"/>
      <c r="J423" s="125"/>
      <c r="K423" s="125"/>
      <c r="L423" s="125"/>
      <c r="M423" s="125"/>
      <c r="N423" s="125"/>
    </row>
    <row r="424" spans="2:14">
      <c r="B424" s="124"/>
      <c r="C424" s="124"/>
      <c r="D424" s="124"/>
      <c r="E424" s="124"/>
      <c r="F424" s="124"/>
      <c r="G424" s="124"/>
      <c r="H424" s="125"/>
      <c r="I424" s="125"/>
      <c r="J424" s="125"/>
      <c r="K424" s="125"/>
      <c r="L424" s="125"/>
      <c r="M424" s="125"/>
      <c r="N424" s="125"/>
    </row>
    <row r="425" spans="2:14">
      <c r="B425" s="124"/>
      <c r="C425" s="124"/>
      <c r="D425" s="124"/>
      <c r="E425" s="124"/>
      <c r="F425" s="124"/>
      <c r="G425" s="124"/>
      <c r="H425" s="125"/>
      <c r="I425" s="125"/>
      <c r="J425" s="125"/>
      <c r="K425" s="125"/>
      <c r="L425" s="125"/>
      <c r="M425" s="125"/>
      <c r="N425" s="125"/>
    </row>
    <row r="426" spans="2:14">
      <c r="B426" s="124"/>
      <c r="C426" s="124"/>
      <c r="D426" s="124"/>
      <c r="E426" s="124"/>
      <c r="F426" s="124"/>
      <c r="G426" s="124"/>
      <c r="H426" s="125"/>
      <c r="I426" s="125"/>
      <c r="J426" s="125"/>
      <c r="K426" s="125"/>
      <c r="L426" s="125"/>
      <c r="M426" s="125"/>
      <c r="N426" s="125"/>
    </row>
    <row r="427" spans="2:14">
      <c r="B427" s="124"/>
      <c r="C427" s="124"/>
      <c r="D427" s="124"/>
      <c r="E427" s="124"/>
      <c r="F427" s="124"/>
      <c r="G427" s="124"/>
      <c r="H427" s="125"/>
      <c r="I427" s="125"/>
      <c r="J427" s="125"/>
      <c r="K427" s="125"/>
      <c r="L427" s="125"/>
      <c r="M427" s="125"/>
      <c r="N427" s="125"/>
    </row>
    <row r="428" spans="2:14">
      <c r="B428" s="124"/>
      <c r="C428" s="124"/>
      <c r="D428" s="124"/>
      <c r="E428" s="124"/>
      <c r="F428" s="124"/>
      <c r="G428" s="124"/>
      <c r="H428" s="125"/>
      <c r="I428" s="125"/>
      <c r="J428" s="125"/>
      <c r="K428" s="125"/>
      <c r="L428" s="125"/>
      <c r="M428" s="125"/>
      <c r="N428" s="125"/>
    </row>
    <row r="429" spans="2:14">
      <c r="B429" s="124"/>
      <c r="C429" s="124"/>
      <c r="D429" s="124"/>
      <c r="E429" s="124"/>
      <c r="F429" s="124"/>
      <c r="G429" s="124"/>
      <c r="H429" s="125"/>
      <c r="I429" s="125"/>
      <c r="J429" s="125"/>
      <c r="K429" s="125"/>
      <c r="L429" s="125"/>
      <c r="M429" s="125"/>
      <c r="N429" s="125"/>
    </row>
    <row r="430" spans="2:14">
      <c r="B430" s="124"/>
      <c r="C430" s="124"/>
      <c r="D430" s="124"/>
      <c r="E430" s="124"/>
      <c r="F430" s="124"/>
      <c r="G430" s="124"/>
      <c r="H430" s="125"/>
      <c r="I430" s="125"/>
      <c r="J430" s="125"/>
      <c r="K430" s="125"/>
      <c r="L430" s="125"/>
      <c r="M430" s="125"/>
      <c r="N430" s="125"/>
    </row>
    <row r="431" spans="2:14">
      <c r="B431" s="124"/>
      <c r="C431" s="124"/>
      <c r="D431" s="124"/>
      <c r="E431" s="124"/>
      <c r="F431" s="124"/>
      <c r="G431" s="124"/>
      <c r="H431" s="125"/>
      <c r="I431" s="125"/>
      <c r="J431" s="125"/>
      <c r="K431" s="125"/>
      <c r="L431" s="125"/>
      <c r="M431" s="125"/>
      <c r="N431" s="125"/>
    </row>
    <row r="432" spans="2:14">
      <c r="B432" s="124"/>
      <c r="C432" s="124"/>
      <c r="D432" s="124"/>
      <c r="E432" s="124"/>
      <c r="F432" s="124"/>
      <c r="G432" s="124"/>
      <c r="H432" s="125"/>
      <c r="I432" s="125"/>
      <c r="J432" s="125"/>
      <c r="K432" s="125"/>
      <c r="L432" s="125"/>
      <c r="M432" s="125"/>
      <c r="N432" s="125"/>
    </row>
    <row r="433" spans="2:14">
      <c r="B433" s="124"/>
      <c r="C433" s="124"/>
      <c r="D433" s="124"/>
      <c r="E433" s="124"/>
      <c r="F433" s="124"/>
      <c r="G433" s="124"/>
      <c r="H433" s="125"/>
      <c r="I433" s="125"/>
      <c r="J433" s="125"/>
      <c r="K433" s="125"/>
      <c r="L433" s="125"/>
      <c r="M433" s="125"/>
      <c r="N433" s="125"/>
    </row>
    <row r="434" spans="2:14">
      <c r="B434" s="124"/>
      <c r="C434" s="124"/>
      <c r="D434" s="124"/>
      <c r="E434" s="124"/>
      <c r="F434" s="124"/>
      <c r="G434" s="124"/>
      <c r="H434" s="125"/>
      <c r="I434" s="125"/>
      <c r="J434" s="125"/>
      <c r="K434" s="125"/>
      <c r="L434" s="125"/>
      <c r="M434" s="125"/>
      <c r="N434" s="125"/>
    </row>
    <row r="435" spans="2:14">
      <c r="B435" s="124"/>
      <c r="C435" s="124"/>
      <c r="D435" s="124"/>
      <c r="E435" s="124"/>
      <c r="F435" s="124"/>
      <c r="G435" s="124"/>
      <c r="H435" s="125"/>
      <c r="I435" s="125"/>
      <c r="J435" s="125"/>
      <c r="K435" s="125"/>
      <c r="L435" s="125"/>
      <c r="M435" s="125"/>
      <c r="N435" s="125"/>
    </row>
    <row r="436" spans="2:14">
      <c r="B436" s="124"/>
      <c r="C436" s="124"/>
      <c r="D436" s="124"/>
      <c r="E436" s="124"/>
      <c r="F436" s="124"/>
      <c r="G436" s="124"/>
      <c r="H436" s="125"/>
      <c r="I436" s="125"/>
      <c r="J436" s="125"/>
      <c r="K436" s="125"/>
      <c r="L436" s="125"/>
      <c r="M436" s="125"/>
      <c r="N436" s="125"/>
    </row>
    <row r="437" spans="2:14">
      <c r="B437" s="124"/>
      <c r="C437" s="124"/>
      <c r="D437" s="124"/>
      <c r="E437" s="124"/>
      <c r="F437" s="124"/>
      <c r="G437" s="124"/>
      <c r="H437" s="125"/>
      <c r="I437" s="125"/>
      <c r="J437" s="125"/>
      <c r="K437" s="125"/>
      <c r="L437" s="125"/>
      <c r="M437" s="125"/>
      <c r="N437" s="125"/>
    </row>
    <row r="438" spans="2:14">
      <c r="B438" s="124"/>
      <c r="C438" s="124"/>
      <c r="D438" s="124"/>
      <c r="E438" s="124"/>
      <c r="F438" s="124"/>
      <c r="G438" s="124"/>
      <c r="H438" s="125"/>
      <c r="I438" s="125"/>
      <c r="J438" s="125"/>
      <c r="K438" s="125"/>
      <c r="L438" s="125"/>
      <c r="M438" s="125"/>
      <c r="N438" s="125"/>
    </row>
    <row r="439" spans="2:14">
      <c r="B439" s="124"/>
      <c r="C439" s="124"/>
      <c r="D439" s="124"/>
      <c r="E439" s="124"/>
      <c r="F439" s="124"/>
      <c r="G439" s="124"/>
      <c r="H439" s="125"/>
      <c r="I439" s="125"/>
      <c r="J439" s="125"/>
      <c r="K439" s="125"/>
      <c r="L439" s="125"/>
      <c r="M439" s="125"/>
      <c r="N439" s="125"/>
    </row>
    <row r="440" spans="2:14">
      <c r="B440" s="124"/>
      <c r="C440" s="124"/>
      <c r="D440" s="124"/>
      <c r="E440" s="124"/>
      <c r="F440" s="124"/>
      <c r="G440" s="124"/>
      <c r="H440" s="125"/>
      <c r="I440" s="125"/>
      <c r="J440" s="125"/>
      <c r="K440" s="125"/>
      <c r="L440" s="125"/>
      <c r="M440" s="125"/>
      <c r="N440" s="125"/>
    </row>
    <row r="441" spans="2:14">
      <c r="B441" s="124"/>
      <c r="C441" s="124"/>
      <c r="D441" s="124"/>
      <c r="E441" s="124"/>
      <c r="F441" s="124"/>
      <c r="G441" s="124"/>
      <c r="H441" s="125"/>
      <c r="I441" s="125"/>
      <c r="J441" s="125"/>
      <c r="K441" s="125"/>
      <c r="L441" s="125"/>
      <c r="M441" s="125"/>
      <c r="N441" s="125"/>
    </row>
    <row r="442" spans="2:14">
      <c r="B442" s="124"/>
      <c r="C442" s="124"/>
      <c r="D442" s="124"/>
      <c r="E442" s="124"/>
      <c r="F442" s="124"/>
      <c r="G442" s="124"/>
      <c r="H442" s="125"/>
      <c r="I442" s="125"/>
      <c r="J442" s="125"/>
      <c r="K442" s="125"/>
      <c r="L442" s="125"/>
      <c r="M442" s="125"/>
      <c r="N442" s="125"/>
    </row>
    <row r="443" spans="2:14">
      <c r="B443" s="124"/>
      <c r="C443" s="124"/>
      <c r="D443" s="124"/>
      <c r="E443" s="124"/>
      <c r="F443" s="124"/>
      <c r="G443" s="124"/>
      <c r="H443" s="125"/>
      <c r="I443" s="125"/>
      <c r="J443" s="125"/>
      <c r="K443" s="125"/>
      <c r="L443" s="125"/>
      <c r="M443" s="125"/>
      <c r="N443" s="125"/>
    </row>
    <row r="444" spans="2:14">
      <c r="B444" s="124"/>
      <c r="C444" s="124"/>
      <c r="D444" s="124"/>
      <c r="E444" s="124"/>
      <c r="F444" s="124"/>
      <c r="G444" s="124"/>
      <c r="H444" s="125"/>
      <c r="I444" s="125"/>
      <c r="J444" s="125"/>
      <c r="K444" s="125"/>
      <c r="L444" s="125"/>
      <c r="M444" s="125"/>
      <c r="N444" s="125"/>
    </row>
    <row r="445" spans="2:14">
      <c r="B445" s="124"/>
      <c r="C445" s="124"/>
      <c r="D445" s="124"/>
      <c r="E445" s="124"/>
      <c r="F445" s="124"/>
      <c r="G445" s="124"/>
      <c r="H445" s="125"/>
      <c r="I445" s="125"/>
      <c r="J445" s="125"/>
      <c r="K445" s="125"/>
      <c r="L445" s="125"/>
      <c r="M445" s="125"/>
      <c r="N445" s="125"/>
    </row>
    <row r="446" spans="2:14">
      <c r="B446" s="124"/>
      <c r="C446" s="124"/>
      <c r="D446" s="124"/>
      <c r="E446" s="124"/>
      <c r="F446" s="124"/>
      <c r="G446" s="124"/>
      <c r="H446" s="125"/>
      <c r="I446" s="125"/>
      <c r="J446" s="125"/>
      <c r="K446" s="125"/>
      <c r="L446" s="125"/>
      <c r="M446" s="125"/>
      <c r="N446" s="125"/>
    </row>
    <row r="447" spans="2:14">
      <c r="B447" s="124"/>
      <c r="C447" s="124"/>
      <c r="D447" s="124"/>
      <c r="E447" s="124"/>
      <c r="F447" s="124"/>
      <c r="G447" s="124"/>
      <c r="H447" s="125"/>
      <c r="I447" s="125"/>
      <c r="J447" s="125"/>
      <c r="K447" s="125"/>
      <c r="L447" s="125"/>
      <c r="M447" s="125"/>
      <c r="N447" s="125"/>
    </row>
    <row r="448" spans="2:14">
      <c r="B448" s="124"/>
      <c r="C448" s="124"/>
      <c r="D448" s="124"/>
      <c r="E448" s="124"/>
      <c r="F448" s="124"/>
      <c r="G448" s="124"/>
      <c r="H448" s="125"/>
      <c r="I448" s="125"/>
      <c r="J448" s="125"/>
      <c r="K448" s="125"/>
      <c r="L448" s="125"/>
      <c r="M448" s="125"/>
      <c r="N448" s="125"/>
    </row>
    <row r="449" spans="2:14">
      <c r="B449" s="124"/>
      <c r="C449" s="124"/>
      <c r="D449" s="124"/>
      <c r="E449" s="124"/>
      <c r="F449" s="124"/>
      <c r="G449" s="124"/>
      <c r="H449" s="125"/>
      <c r="I449" s="125"/>
      <c r="J449" s="125"/>
      <c r="K449" s="125"/>
      <c r="L449" s="125"/>
      <c r="M449" s="125"/>
      <c r="N449" s="125"/>
    </row>
    <row r="450" spans="2:14">
      <c r="B450" s="124"/>
      <c r="C450" s="124"/>
      <c r="D450" s="124"/>
      <c r="E450" s="124"/>
      <c r="F450" s="124"/>
      <c r="G450" s="124"/>
      <c r="H450" s="125"/>
      <c r="I450" s="125"/>
      <c r="J450" s="125"/>
      <c r="K450" s="125"/>
      <c r="L450" s="125"/>
      <c r="M450" s="125"/>
      <c r="N450" s="125"/>
    </row>
    <row r="451" spans="2:14">
      <c r="B451" s="124"/>
      <c r="C451" s="124"/>
      <c r="D451" s="124"/>
      <c r="E451" s="124"/>
      <c r="F451" s="124"/>
      <c r="G451" s="124"/>
      <c r="H451" s="125"/>
      <c r="I451" s="125"/>
      <c r="J451" s="125"/>
      <c r="K451" s="125"/>
      <c r="L451" s="125"/>
      <c r="M451" s="125"/>
      <c r="N451" s="125"/>
    </row>
    <row r="452" spans="2:14">
      <c r="B452" s="124"/>
      <c r="C452" s="124"/>
      <c r="D452" s="124"/>
      <c r="E452" s="124"/>
      <c r="F452" s="124"/>
      <c r="G452" s="124"/>
      <c r="H452" s="125"/>
      <c r="I452" s="125"/>
      <c r="J452" s="125"/>
      <c r="K452" s="125"/>
      <c r="L452" s="125"/>
      <c r="M452" s="125"/>
      <c r="N452" s="125"/>
    </row>
    <row r="453" spans="2:14">
      <c r="B453" s="124"/>
      <c r="C453" s="124"/>
      <c r="D453" s="124"/>
      <c r="E453" s="124"/>
      <c r="F453" s="124"/>
      <c r="G453" s="124"/>
      <c r="H453" s="125"/>
      <c r="I453" s="125"/>
      <c r="J453" s="125"/>
      <c r="K453" s="125"/>
      <c r="L453" s="125"/>
      <c r="M453" s="125"/>
      <c r="N453" s="125"/>
    </row>
    <row r="454" spans="2:14">
      <c r="B454" s="124"/>
      <c r="C454" s="124"/>
      <c r="D454" s="124"/>
      <c r="E454" s="124"/>
      <c r="F454" s="124"/>
      <c r="G454" s="124"/>
      <c r="H454" s="125"/>
      <c r="I454" s="125"/>
      <c r="J454" s="125"/>
      <c r="K454" s="125"/>
      <c r="L454" s="125"/>
      <c r="M454" s="125"/>
      <c r="N454" s="125"/>
    </row>
    <row r="455" spans="2:14">
      <c r="B455" s="124"/>
      <c r="C455" s="124"/>
      <c r="D455" s="124"/>
      <c r="E455" s="124"/>
      <c r="F455" s="124"/>
      <c r="G455" s="124"/>
      <c r="H455" s="125"/>
      <c r="I455" s="125"/>
      <c r="J455" s="125"/>
      <c r="K455" s="125"/>
      <c r="L455" s="125"/>
      <c r="M455" s="125"/>
      <c r="N455" s="125"/>
    </row>
    <row r="456" spans="2:14">
      <c r="B456" s="124"/>
      <c r="C456" s="124"/>
      <c r="D456" s="124"/>
      <c r="E456" s="124"/>
      <c r="F456" s="124"/>
      <c r="G456" s="124"/>
      <c r="H456" s="125"/>
      <c r="I456" s="125"/>
      <c r="J456" s="125"/>
      <c r="K456" s="125"/>
      <c r="L456" s="125"/>
      <c r="M456" s="125"/>
      <c r="N456" s="125"/>
    </row>
    <row r="457" spans="2:14">
      <c r="B457" s="124"/>
      <c r="C457" s="124"/>
      <c r="D457" s="124"/>
      <c r="E457" s="124"/>
      <c r="F457" s="124"/>
      <c r="G457" s="124"/>
      <c r="H457" s="125"/>
      <c r="I457" s="125"/>
      <c r="J457" s="125"/>
      <c r="K457" s="125"/>
      <c r="L457" s="125"/>
      <c r="M457" s="125"/>
      <c r="N457" s="125"/>
    </row>
    <row r="458" spans="2:14">
      <c r="B458" s="124"/>
      <c r="C458" s="124"/>
      <c r="D458" s="124"/>
      <c r="E458" s="124"/>
      <c r="F458" s="124"/>
      <c r="G458" s="124"/>
      <c r="H458" s="125"/>
      <c r="I458" s="125"/>
      <c r="J458" s="125"/>
      <c r="K458" s="125"/>
      <c r="L458" s="125"/>
      <c r="M458" s="125"/>
      <c r="N458" s="125"/>
    </row>
    <row r="459" spans="2:14">
      <c r="B459" s="124"/>
      <c r="C459" s="124"/>
      <c r="D459" s="124"/>
      <c r="E459" s="124"/>
      <c r="F459" s="124"/>
      <c r="G459" s="124"/>
      <c r="H459" s="125"/>
      <c r="I459" s="125"/>
      <c r="J459" s="125"/>
      <c r="K459" s="125"/>
      <c r="L459" s="125"/>
      <c r="M459" s="125"/>
      <c r="N459" s="125"/>
    </row>
    <row r="460" spans="2:14">
      <c r="B460" s="124"/>
      <c r="C460" s="124"/>
      <c r="D460" s="124"/>
      <c r="E460" s="124"/>
      <c r="F460" s="124"/>
      <c r="G460" s="124"/>
      <c r="H460" s="125"/>
      <c r="I460" s="125"/>
      <c r="J460" s="125"/>
      <c r="K460" s="125"/>
      <c r="L460" s="125"/>
      <c r="M460" s="125"/>
      <c r="N460" s="125"/>
    </row>
    <row r="461" spans="2:14">
      <c r="B461" s="124"/>
      <c r="C461" s="124"/>
      <c r="D461" s="124"/>
      <c r="E461" s="124"/>
      <c r="F461" s="124"/>
      <c r="G461" s="124"/>
      <c r="H461" s="125"/>
      <c r="I461" s="125"/>
      <c r="J461" s="125"/>
      <c r="K461" s="125"/>
      <c r="L461" s="125"/>
      <c r="M461" s="125"/>
      <c r="N461" s="125"/>
    </row>
    <row r="462" spans="2:14">
      <c r="B462" s="124"/>
      <c r="C462" s="124"/>
      <c r="D462" s="124"/>
      <c r="E462" s="124"/>
      <c r="F462" s="124"/>
      <c r="G462" s="124"/>
      <c r="H462" s="125"/>
      <c r="I462" s="125"/>
      <c r="J462" s="125"/>
      <c r="K462" s="125"/>
      <c r="L462" s="125"/>
      <c r="M462" s="125"/>
      <c r="N462" s="125"/>
    </row>
    <row r="463" spans="2:14">
      <c r="B463" s="124"/>
      <c r="C463" s="124"/>
      <c r="D463" s="124"/>
      <c r="E463" s="124"/>
      <c r="F463" s="124"/>
      <c r="G463" s="124"/>
      <c r="H463" s="125"/>
      <c r="I463" s="125"/>
      <c r="J463" s="125"/>
      <c r="K463" s="125"/>
      <c r="L463" s="125"/>
      <c r="M463" s="125"/>
      <c r="N463" s="125"/>
    </row>
    <row r="464" spans="2:14">
      <c r="B464" s="124"/>
      <c r="C464" s="124"/>
      <c r="D464" s="124"/>
      <c r="E464" s="124"/>
      <c r="F464" s="124"/>
      <c r="G464" s="124"/>
      <c r="H464" s="125"/>
      <c r="I464" s="125"/>
      <c r="J464" s="125"/>
      <c r="K464" s="125"/>
      <c r="L464" s="125"/>
      <c r="M464" s="125"/>
      <c r="N464" s="125"/>
    </row>
    <row r="465" spans="2:14">
      <c r="B465" s="124"/>
      <c r="C465" s="124"/>
      <c r="D465" s="124"/>
      <c r="E465" s="124"/>
      <c r="F465" s="124"/>
      <c r="G465" s="124"/>
      <c r="H465" s="125"/>
      <c r="I465" s="125"/>
      <c r="J465" s="125"/>
      <c r="K465" s="125"/>
      <c r="L465" s="125"/>
      <c r="M465" s="125"/>
      <c r="N465" s="125"/>
    </row>
    <row r="466" spans="2:14">
      <c r="B466" s="124"/>
      <c r="C466" s="124"/>
      <c r="D466" s="124"/>
      <c r="E466" s="124"/>
      <c r="F466" s="124"/>
      <c r="G466" s="124"/>
      <c r="H466" s="125"/>
      <c r="I466" s="125"/>
      <c r="J466" s="125"/>
      <c r="K466" s="125"/>
      <c r="L466" s="125"/>
      <c r="M466" s="125"/>
      <c r="N466" s="125"/>
    </row>
    <row r="467" spans="2:14">
      <c r="B467" s="124"/>
      <c r="C467" s="124"/>
      <c r="D467" s="124"/>
      <c r="E467" s="124"/>
      <c r="F467" s="124"/>
      <c r="G467" s="124"/>
      <c r="H467" s="125"/>
      <c r="I467" s="125"/>
      <c r="J467" s="125"/>
      <c r="K467" s="125"/>
      <c r="L467" s="125"/>
      <c r="M467" s="125"/>
      <c r="N467" s="125"/>
    </row>
    <row r="468" spans="2:14">
      <c r="B468" s="124"/>
      <c r="C468" s="124"/>
      <c r="D468" s="124"/>
      <c r="E468" s="124"/>
      <c r="F468" s="124"/>
      <c r="G468" s="124"/>
      <c r="H468" s="125"/>
      <c r="I468" s="125"/>
      <c r="J468" s="125"/>
      <c r="K468" s="125"/>
      <c r="L468" s="125"/>
      <c r="M468" s="125"/>
      <c r="N468" s="125"/>
    </row>
    <row r="469" spans="2:14">
      <c r="B469" s="124"/>
      <c r="C469" s="124"/>
      <c r="D469" s="124"/>
      <c r="E469" s="124"/>
      <c r="F469" s="124"/>
      <c r="G469" s="124"/>
      <c r="H469" s="125"/>
      <c r="I469" s="125"/>
      <c r="J469" s="125"/>
      <c r="K469" s="125"/>
      <c r="L469" s="125"/>
      <c r="M469" s="125"/>
      <c r="N469" s="125"/>
    </row>
    <row r="470" spans="2:14">
      <c r="B470" s="124"/>
      <c r="C470" s="124"/>
      <c r="D470" s="124"/>
      <c r="E470" s="124"/>
      <c r="F470" s="124"/>
      <c r="G470" s="124"/>
      <c r="H470" s="125"/>
      <c r="I470" s="125"/>
      <c r="J470" s="125"/>
      <c r="K470" s="125"/>
      <c r="L470" s="125"/>
      <c r="M470" s="125"/>
      <c r="N470" s="125"/>
    </row>
    <row r="471" spans="2:14">
      <c r="B471" s="124"/>
      <c r="C471" s="124"/>
      <c r="D471" s="124"/>
      <c r="E471" s="124"/>
      <c r="F471" s="124"/>
      <c r="G471" s="124"/>
      <c r="H471" s="125"/>
      <c r="I471" s="125"/>
      <c r="J471" s="125"/>
      <c r="K471" s="125"/>
      <c r="L471" s="125"/>
      <c r="M471" s="125"/>
      <c r="N471" s="125"/>
    </row>
    <row r="472" spans="2:14">
      <c r="B472" s="124"/>
      <c r="C472" s="124"/>
      <c r="D472" s="124"/>
      <c r="E472" s="124"/>
      <c r="F472" s="124"/>
      <c r="G472" s="124"/>
      <c r="H472" s="125"/>
      <c r="I472" s="125"/>
      <c r="J472" s="125"/>
      <c r="K472" s="125"/>
      <c r="L472" s="125"/>
      <c r="M472" s="125"/>
      <c r="N472" s="125"/>
    </row>
    <row r="473" spans="2:14">
      <c r="B473" s="124"/>
      <c r="C473" s="124"/>
      <c r="D473" s="124"/>
      <c r="E473" s="124"/>
      <c r="F473" s="124"/>
      <c r="G473" s="124"/>
      <c r="H473" s="125"/>
      <c r="I473" s="125"/>
      <c r="J473" s="125"/>
      <c r="K473" s="125"/>
      <c r="L473" s="125"/>
      <c r="M473" s="125"/>
      <c r="N473" s="125"/>
    </row>
    <row r="474" spans="2:14">
      <c r="B474" s="124"/>
      <c r="C474" s="124"/>
      <c r="D474" s="124"/>
      <c r="E474" s="124"/>
      <c r="F474" s="124"/>
      <c r="G474" s="124"/>
      <c r="H474" s="125"/>
      <c r="I474" s="125"/>
      <c r="J474" s="125"/>
      <c r="K474" s="125"/>
      <c r="L474" s="125"/>
      <c r="M474" s="125"/>
      <c r="N474" s="125"/>
    </row>
    <row r="475" spans="2:14">
      <c r="B475" s="124"/>
      <c r="C475" s="124"/>
      <c r="D475" s="124"/>
      <c r="E475" s="124"/>
      <c r="F475" s="124"/>
      <c r="G475" s="124"/>
      <c r="H475" s="125"/>
      <c r="I475" s="125"/>
      <c r="J475" s="125"/>
      <c r="K475" s="125"/>
      <c r="L475" s="125"/>
      <c r="M475" s="125"/>
      <c r="N475" s="125"/>
    </row>
    <row r="476" spans="2:14">
      <c r="B476" s="124"/>
      <c r="C476" s="124"/>
      <c r="D476" s="124"/>
      <c r="E476" s="124"/>
      <c r="F476" s="124"/>
      <c r="G476" s="124"/>
      <c r="H476" s="125"/>
      <c r="I476" s="125"/>
      <c r="J476" s="125"/>
      <c r="K476" s="125"/>
      <c r="L476" s="125"/>
      <c r="M476" s="125"/>
      <c r="N476" s="125"/>
    </row>
    <row r="477" spans="2:14">
      <c r="B477" s="124"/>
      <c r="C477" s="124"/>
      <c r="D477" s="124"/>
      <c r="E477" s="124"/>
      <c r="F477" s="124"/>
      <c r="G477" s="124"/>
      <c r="H477" s="125"/>
      <c r="I477" s="125"/>
      <c r="J477" s="125"/>
      <c r="K477" s="125"/>
      <c r="L477" s="125"/>
      <c r="M477" s="125"/>
      <c r="N477" s="125"/>
    </row>
    <row r="478" spans="2:14">
      <c r="B478" s="124"/>
      <c r="C478" s="124"/>
      <c r="D478" s="124"/>
      <c r="E478" s="124"/>
      <c r="F478" s="124"/>
      <c r="G478" s="124"/>
      <c r="H478" s="125"/>
      <c r="I478" s="125"/>
      <c r="J478" s="125"/>
      <c r="K478" s="125"/>
      <c r="L478" s="125"/>
      <c r="M478" s="125"/>
      <c r="N478" s="125"/>
    </row>
    <row r="479" spans="2:14">
      <c r="B479" s="124"/>
      <c r="C479" s="124"/>
      <c r="D479" s="124"/>
      <c r="E479" s="124"/>
      <c r="F479" s="124"/>
      <c r="G479" s="124"/>
      <c r="H479" s="125"/>
      <c r="I479" s="125"/>
      <c r="J479" s="125"/>
      <c r="K479" s="125"/>
      <c r="L479" s="125"/>
      <c r="M479" s="125"/>
      <c r="N479" s="125"/>
    </row>
    <row r="480" spans="2:14">
      <c r="B480" s="124"/>
      <c r="C480" s="124"/>
      <c r="D480" s="124"/>
      <c r="E480" s="124"/>
      <c r="F480" s="124"/>
      <c r="G480" s="124"/>
      <c r="H480" s="125"/>
      <c r="I480" s="125"/>
      <c r="J480" s="125"/>
      <c r="K480" s="125"/>
      <c r="L480" s="125"/>
      <c r="M480" s="125"/>
      <c r="N480" s="125"/>
    </row>
    <row r="481" spans="2:14">
      <c r="B481" s="124"/>
      <c r="C481" s="124"/>
      <c r="D481" s="124"/>
      <c r="E481" s="124"/>
      <c r="F481" s="124"/>
      <c r="G481" s="124"/>
      <c r="H481" s="125"/>
      <c r="I481" s="125"/>
      <c r="J481" s="125"/>
      <c r="K481" s="125"/>
      <c r="L481" s="125"/>
      <c r="M481" s="125"/>
      <c r="N481" s="125"/>
    </row>
    <row r="482" spans="2:14">
      <c r="B482" s="124"/>
      <c r="C482" s="124"/>
      <c r="D482" s="124"/>
      <c r="E482" s="124"/>
      <c r="F482" s="124"/>
      <c r="G482" s="124"/>
      <c r="H482" s="125"/>
      <c r="I482" s="125"/>
      <c r="J482" s="125"/>
      <c r="K482" s="125"/>
      <c r="L482" s="125"/>
      <c r="M482" s="125"/>
      <c r="N482" s="125"/>
    </row>
    <row r="483" spans="2:14">
      <c r="B483" s="124"/>
      <c r="C483" s="124"/>
      <c r="D483" s="124"/>
      <c r="E483" s="124"/>
      <c r="F483" s="124"/>
      <c r="G483" s="124"/>
      <c r="H483" s="125"/>
      <c r="I483" s="125"/>
      <c r="J483" s="125"/>
      <c r="K483" s="125"/>
      <c r="L483" s="125"/>
      <c r="M483" s="125"/>
      <c r="N483" s="125"/>
    </row>
    <row r="484" spans="2:14">
      <c r="B484" s="124"/>
      <c r="C484" s="124"/>
      <c r="D484" s="124"/>
      <c r="E484" s="124"/>
      <c r="F484" s="124"/>
      <c r="G484" s="124"/>
      <c r="H484" s="125"/>
      <c r="I484" s="125"/>
      <c r="J484" s="125"/>
      <c r="K484" s="125"/>
      <c r="L484" s="125"/>
      <c r="M484" s="125"/>
      <c r="N484" s="125"/>
    </row>
    <row r="485" spans="2:14">
      <c r="B485" s="124"/>
      <c r="C485" s="124"/>
      <c r="D485" s="124"/>
      <c r="E485" s="124"/>
      <c r="F485" s="124"/>
      <c r="G485" s="124"/>
      <c r="H485" s="125"/>
      <c r="I485" s="125"/>
      <c r="J485" s="125"/>
      <c r="K485" s="125"/>
      <c r="L485" s="125"/>
      <c r="M485" s="125"/>
      <c r="N485" s="125"/>
    </row>
    <row r="486" spans="2:14">
      <c r="B486" s="124"/>
      <c r="C486" s="124"/>
      <c r="D486" s="124"/>
      <c r="E486" s="124"/>
      <c r="F486" s="124"/>
      <c r="G486" s="124"/>
      <c r="H486" s="125"/>
      <c r="I486" s="125"/>
      <c r="J486" s="125"/>
      <c r="K486" s="125"/>
      <c r="L486" s="125"/>
      <c r="M486" s="125"/>
      <c r="N486" s="125"/>
    </row>
    <row r="487" spans="2:14">
      <c r="B487" s="124"/>
      <c r="C487" s="124"/>
      <c r="D487" s="124"/>
      <c r="E487" s="124"/>
      <c r="F487" s="124"/>
      <c r="G487" s="124"/>
      <c r="H487" s="125"/>
      <c r="I487" s="125"/>
      <c r="J487" s="125"/>
      <c r="K487" s="125"/>
      <c r="L487" s="125"/>
      <c r="M487" s="125"/>
      <c r="N487" s="125"/>
    </row>
    <row r="488" spans="2:14">
      <c r="B488" s="124"/>
      <c r="C488" s="124"/>
      <c r="D488" s="124"/>
      <c r="E488" s="124"/>
      <c r="F488" s="124"/>
      <c r="G488" s="124"/>
      <c r="H488" s="125"/>
      <c r="I488" s="125"/>
      <c r="J488" s="125"/>
      <c r="K488" s="125"/>
      <c r="L488" s="125"/>
      <c r="M488" s="125"/>
      <c r="N488" s="125"/>
    </row>
    <row r="489" spans="2:14">
      <c r="B489" s="124"/>
      <c r="C489" s="124"/>
      <c r="D489" s="124"/>
      <c r="E489" s="124"/>
      <c r="F489" s="124"/>
      <c r="G489" s="124"/>
      <c r="H489" s="125"/>
      <c r="I489" s="125"/>
      <c r="J489" s="125"/>
      <c r="K489" s="125"/>
      <c r="L489" s="125"/>
      <c r="M489" s="125"/>
      <c r="N489" s="125"/>
    </row>
    <row r="490" spans="2:14">
      <c r="B490" s="124"/>
      <c r="C490" s="124"/>
      <c r="D490" s="124"/>
      <c r="E490" s="124"/>
      <c r="F490" s="124"/>
      <c r="G490" s="124"/>
      <c r="H490" s="125"/>
      <c r="I490" s="125"/>
      <c r="J490" s="125"/>
      <c r="K490" s="125"/>
      <c r="L490" s="125"/>
      <c r="M490" s="125"/>
      <c r="N490" s="125"/>
    </row>
    <row r="491" spans="2:14">
      <c r="B491" s="124"/>
      <c r="C491" s="124"/>
      <c r="D491" s="124"/>
      <c r="E491" s="124"/>
      <c r="F491" s="124"/>
      <c r="G491" s="124"/>
      <c r="H491" s="125"/>
      <c r="I491" s="125"/>
      <c r="J491" s="125"/>
      <c r="K491" s="125"/>
      <c r="L491" s="125"/>
      <c r="M491" s="125"/>
      <c r="N491" s="125"/>
    </row>
    <row r="492" spans="2:14">
      <c r="B492" s="124"/>
      <c r="C492" s="124"/>
      <c r="D492" s="124"/>
      <c r="E492" s="124"/>
      <c r="F492" s="124"/>
      <c r="G492" s="124"/>
      <c r="H492" s="125"/>
      <c r="I492" s="125"/>
      <c r="J492" s="125"/>
      <c r="K492" s="125"/>
      <c r="L492" s="125"/>
      <c r="M492" s="125"/>
      <c r="N492" s="125"/>
    </row>
    <row r="493" spans="2:14">
      <c r="B493" s="124"/>
      <c r="C493" s="124"/>
      <c r="D493" s="124"/>
      <c r="E493" s="124"/>
      <c r="F493" s="124"/>
      <c r="G493" s="124"/>
      <c r="H493" s="125"/>
      <c r="I493" s="125"/>
      <c r="J493" s="125"/>
      <c r="K493" s="125"/>
      <c r="L493" s="125"/>
      <c r="M493" s="125"/>
      <c r="N493" s="125"/>
    </row>
    <row r="494" spans="2:14">
      <c r="B494" s="124"/>
      <c r="C494" s="124"/>
      <c r="D494" s="124"/>
      <c r="E494" s="124"/>
      <c r="F494" s="124"/>
      <c r="G494" s="124"/>
      <c r="H494" s="125"/>
      <c r="I494" s="125"/>
      <c r="J494" s="125"/>
      <c r="K494" s="125"/>
      <c r="L494" s="125"/>
      <c r="M494" s="125"/>
      <c r="N494" s="125"/>
    </row>
    <row r="495" spans="2:14">
      <c r="B495" s="124"/>
      <c r="C495" s="124"/>
      <c r="D495" s="124"/>
      <c r="E495" s="124"/>
      <c r="F495" s="124"/>
      <c r="G495" s="124"/>
      <c r="H495" s="125"/>
      <c r="I495" s="125"/>
      <c r="J495" s="125"/>
      <c r="K495" s="125"/>
      <c r="L495" s="125"/>
      <c r="M495" s="125"/>
      <c r="N495" s="125"/>
    </row>
    <row r="496" spans="2:14">
      <c r="B496" s="124"/>
      <c r="C496" s="124"/>
      <c r="D496" s="124"/>
      <c r="E496" s="124"/>
      <c r="F496" s="124"/>
      <c r="G496" s="124"/>
      <c r="H496" s="125"/>
      <c r="I496" s="125"/>
      <c r="J496" s="125"/>
      <c r="K496" s="125"/>
      <c r="L496" s="125"/>
      <c r="M496" s="125"/>
      <c r="N496" s="125"/>
    </row>
    <row r="497" spans="2:14">
      <c r="B497" s="124"/>
      <c r="C497" s="124"/>
      <c r="D497" s="124"/>
      <c r="E497" s="124"/>
      <c r="F497" s="124"/>
      <c r="G497" s="124"/>
      <c r="H497" s="125"/>
      <c r="I497" s="125"/>
      <c r="J497" s="125"/>
      <c r="K497" s="125"/>
      <c r="L497" s="125"/>
      <c r="M497" s="125"/>
      <c r="N497" s="125"/>
    </row>
    <row r="498" spans="2:14">
      <c r="B498" s="124"/>
      <c r="C498" s="124"/>
      <c r="D498" s="124"/>
      <c r="E498" s="124"/>
      <c r="F498" s="124"/>
      <c r="G498" s="124"/>
      <c r="H498" s="125"/>
      <c r="I498" s="125"/>
      <c r="J498" s="125"/>
      <c r="K498" s="125"/>
      <c r="L498" s="125"/>
      <c r="M498" s="125"/>
      <c r="N498" s="125"/>
    </row>
    <row r="499" spans="2:14">
      <c r="B499" s="124"/>
      <c r="C499" s="124"/>
      <c r="D499" s="124"/>
      <c r="E499" s="124"/>
      <c r="F499" s="124"/>
      <c r="G499" s="124"/>
      <c r="H499" s="125"/>
      <c r="I499" s="125"/>
      <c r="J499" s="125"/>
      <c r="K499" s="125"/>
      <c r="L499" s="125"/>
      <c r="M499" s="125"/>
      <c r="N499" s="125"/>
    </row>
    <row r="500" spans="2:14">
      <c r="B500" s="124"/>
      <c r="C500" s="124"/>
      <c r="D500" s="124"/>
      <c r="E500" s="124"/>
      <c r="F500" s="124"/>
      <c r="G500" s="124"/>
      <c r="H500" s="125"/>
      <c r="I500" s="125"/>
      <c r="J500" s="125"/>
      <c r="K500" s="125"/>
      <c r="L500" s="125"/>
      <c r="M500" s="125"/>
      <c r="N500" s="125"/>
    </row>
    <row r="501" spans="2:14">
      <c r="B501" s="124"/>
      <c r="C501" s="124"/>
      <c r="D501" s="124"/>
      <c r="E501" s="124"/>
      <c r="F501" s="124"/>
      <c r="G501" s="124"/>
      <c r="H501" s="125"/>
      <c r="I501" s="125"/>
      <c r="J501" s="125"/>
      <c r="K501" s="125"/>
      <c r="L501" s="125"/>
      <c r="M501" s="125"/>
      <c r="N501" s="125"/>
    </row>
    <row r="502" spans="2:14">
      <c r="B502" s="124"/>
      <c r="C502" s="124"/>
      <c r="D502" s="124"/>
      <c r="E502" s="124"/>
      <c r="F502" s="124"/>
      <c r="G502" s="124"/>
      <c r="H502" s="125"/>
      <c r="I502" s="125"/>
      <c r="J502" s="125"/>
      <c r="K502" s="125"/>
      <c r="L502" s="125"/>
      <c r="M502" s="125"/>
      <c r="N502" s="125"/>
    </row>
    <row r="503" spans="2:14">
      <c r="B503" s="124"/>
      <c r="C503" s="124"/>
      <c r="D503" s="124"/>
      <c r="E503" s="124"/>
      <c r="F503" s="124"/>
      <c r="G503" s="124"/>
      <c r="H503" s="125"/>
      <c r="I503" s="125"/>
      <c r="J503" s="125"/>
      <c r="K503" s="125"/>
      <c r="L503" s="125"/>
      <c r="M503" s="125"/>
      <c r="N503" s="125"/>
    </row>
    <row r="504" spans="2:14">
      <c r="B504" s="124"/>
      <c r="C504" s="124"/>
      <c r="D504" s="124"/>
      <c r="E504" s="124"/>
      <c r="F504" s="124"/>
      <c r="G504" s="124"/>
      <c r="H504" s="125"/>
      <c r="I504" s="125"/>
      <c r="J504" s="125"/>
      <c r="K504" s="125"/>
      <c r="L504" s="125"/>
      <c r="M504" s="125"/>
      <c r="N504" s="125"/>
    </row>
    <row r="505" spans="2:14">
      <c r="B505" s="124"/>
      <c r="C505" s="124"/>
      <c r="D505" s="124"/>
      <c r="E505" s="124"/>
      <c r="F505" s="124"/>
      <c r="G505" s="124"/>
      <c r="H505" s="125"/>
      <c r="I505" s="125"/>
      <c r="J505" s="125"/>
      <c r="K505" s="125"/>
      <c r="L505" s="125"/>
      <c r="M505" s="125"/>
      <c r="N505" s="125"/>
    </row>
    <row r="506" spans="2:14">
      <c r="B506" s="124"/>
      <c r="C506" s="124"/>
      <c r="D506" s="124"/>
      <c r="E506" s="124"/>
      <c r="F506" s="124"/>
      <c r="G506" s="124"/>
      <c r="H506" s="125"/>
      <c r="I506" s="125"/>
      <c r="J506" s="125"/>
      <c r="K506" s="125"/>
      <c r="L506" s="125"/>
      <c r="M506" s="125"/>
      <c r="N506" s="125"/>
    </row>
    <row r="507" spans="2:14">
      <c r="B507" s="124"/>
      <c r="C507" s="124"/>
      <c r="D507" s="124"/>
      <c r="E507" s="124"/>
      <c r="F507" s="124"/>
      <c r="G507" s="124"/>
      <c r="H507" s="125"/>
      <c r="I507" s="125"/>
      <c r="J507" s="125"/>
      <c r="K507" s="125"/>
      <c r="L507" s="125"/>
      <c r="M507" s="125"/>
      <c r="N507" s="125"/>
    </row>
    <row r="508" spans="2:14">
      <c r="B508" s="124"/>
      <c r="C508" s="124"/>
      <c r="D508" s="124"/>
      <c r="E508" s="124"/>
      <c r="F508" s="124"/>
      <c r="G508" s="124"/>
      <c r="H508" s="125"/>
      <c r="I508" s="125"/>
      <c r="J508" s="125"/>
      <c r="K508" s="125"/>
      <c r="L508" s="125"/>
      <c r="M508" s="125"/>
      <c r="N508" s="125"/>
    </row>
    <row r="509" spans="2:14">
      <c r="B509" s="124"/>
      <c r="C509" s="124"/>
      <c r="D509" s="124"/>
      <c r="E509" s="124"/>
      <c r="F509" s="124"/>
      <c r="G509" s="124"/>
      <c r="H509" s="125"/>
      <c r="I509" s="125"/>
      <c r="J509" s="125"/>
      <c r="K509" s="125"/>
      <c r="L509" s="125"/>
      <c r="M509" s="125"/>
      <c r="N509" s="125"/>
    </row>
    <row r="510" spans="2:14">
      <c r="B510" s="124"/>
      <c r="C510" s="124"/>
      <c r="D510" s="124"/>
      <c r="E510" s="124"/>
      <c r="F510" s="124"/>
      <c r="G510" s="124"/>
      <c r="H510" s="125"/>
      <c r="I510" s="125"/>
      <c r="J510" s="125"/>
      <c r="K510" s="125"/>
      <c r="L510" s="125"/>
      <c r="M510" s="125"/>
      <c r="N510" s="125"/>
    </row>
    <row r="511" spans="2:14">
      <c r="B511" s="124"/>
      <c r="C511" s="124"/>
      <c r="D511" s="124"/>
      <c r="E511" s="124"/>
      <c r="F511" s="124"/>
      <c r="G511" s="124"/>
      <c r="H511" s="125"/>
      <c r="I511" s="125"/>
      <c r="J511" s="125"/>
      <c r="K511" s="125"/>
      <c r="L511" s="125"/>
      <c r="M511" s="125"/>
      <c r="N511" s="125"/>
    </row>
    <row r="512" spans="2:14">
      <c r="B512" s="124"/>
      <c r="C512" s="124"/>
      <c r="D512" s="124"/>
      <c r="E512" s="124"/>
      <c r="F512" s="124"/>
      <c r="G512" s="124"/>
      <c r="H512" s="125"/>
      <c r="I512" s="125"/>
      <c r="J512" s="125"/>
      <c r="K512" s="125"/>
      <c r="L512" s="125"/>
      <c r="M512" s="125"/>
      <c r="N512" s="125"/>
    </row>
    <row r="513" spans="2:14">
      <c r="B513" s="124"/>
      <c r="C513" s="124"/>
      <c r="D513" s="124"/>
      <c r="E513" s="124"/>
      <c r="F513" s="124"/>
      <c r="G513" s="124"/>
      <c r="H513" s="125"/>
      <c r="I513" s="125"/>
      <c r="J513" s="125"/>
      <c r="K513" s="125"/>
      <c r="L513" s="125"/>
      <c r="M513" s="125"/>
      <c r="N513" s="125"/>
    </row>
    <row r="514" spans="2:14">
      <c r="B514" s="124"/>
      <c r="C514" s="124"/>
      <c r="D514" s="124"/>
      <c r="E514" s="124"/>
      <c r="F514" s="124"/>
      <c r="G514" s="124"/>
      <c r="H514" s="125"/>
      <c r="I514" s="125"/>
      <c r="J514" s="125"/>
      <c r="K514" s="125"/>
      <c r="L514" s="125"/>
      <c r="M514" s="125"/>
      <c r="N514" s="125"/>
    </row>
    <row r="515" spans="2:14">
      <c r="B515" s="124"/>
      <c r="C515" s="124"/>
      <c r="D515" s="124"/>
      <c r="E515" s="124"/>
      <c r="F515" s="124"/>
      <c r="G515" s="124"/>
      <c r="H515" s="125"/>
      <c r="I515" s="125"/>
      <c r="J515" s="125"/>
      <c r="K515" s="125"/>
      <c r="L515" s="125"/>
      <c r="M515" s="125"/>
      <c r="N515" s="125"/>
    </row>
    <row r="516" spans="2:14">
      <c r="B516" s="124"/>
      <c r="C516" s="124"/>
      <c r="D516" s="124"/>
      <c r="E516" s="124"/>
      <c r="F516" s="124"/>
      <c r="G516" s="124"/>
      <c r="H516" s="125"/>
      <c r="I516" s="125"/>
      <c r="J516" s="125"/>
      <c r="K516" s="125"/>
      <c r="L516" s="125"/>
      <c r="M516" s="125"/>
      <c r="N516" s="125"/>
    </row>
    <row r="517" spans="2:14">
      <c r="B517" s="124"/>
      <c r="C517" s="124"/>
      <c r="D517" s="124"/>
      <c r="E517" s="124"/>
      <c r="F517" s="124"/>
      <c r="G517" s="124"/>
      <c r="H517" s="125"/>
      <c r="I517" s="125"/>
      <c r="J517" s="125"/>
      <c r="K517" s="125"/>
      <c r="L517" s="125"/>
      <c r="M517" s="125"/>
      <c r="N517" s="125"/>
    </row>
    <row r="518" spans="2:14">
      <c r="B518" s="124"/>
      <c r="C518" s="124"/>
      <c r="D518" s="124"/>
      <c r="E518" s="124"/>
      <c r="F518" s="124"/>
      <c r="G518" s="124"/>
      <c r="H518" s="125"/>
      <c r="I518" s="125"/>
      <c r="J518" s="125"/>
      <c r="K518" s="125"/>
      <c r="L518" s="125"/>
      <c r="M518" s="125"/>
      <c r="N518" s="125"/>
    </row>
    <row r="519" spans="2:14">
      <c r="B519" s="124"/>
      <c r="C519" s="124"/>
      <c r="D519" s="124"/>
      <c r="E519" s="124"/>
      <c r="F519" s="124"/>
      <c r="G519" s="124"/>
      <c r="H519" s="125"/>
      <c r="I519" s="125"/>
      <c r="J519" s="125"/>
      <c r="K519" s="125"/>
      <c r="L519" s="125"/>
      <c r="M519" s="125"/>
      <c r="N519" s="125"/>
    </row>
    <row r="520" spans="2:14">
      <c r="B520" s="124"/>
      <c r="C520" s="124"/>
      <c r="D520" s="124"/>
      <c r="E520" s="124"/>
      <c r="F520" s="124"/>
      <c r="G520" s="124"/>
      <c r="H520" s="125"/>
      <c r="I520" s="125"/>
      <c r="J520" s="125"/>
      <c r="K520" s="125"/>
      <c r="L520" s="125"/>
      <c r="M520" s="125"/>
      <c r="N520" s="125"/>
    </row>
    <row r="521" spans="2:14">
      <c r="B521" s="124"/>
      <c r="C521" s="124"/>
      <c r="D521" s="124"/>
      <c r="E521" s="124"/>
      <c r="F521" s="124"/>
      <c r="G521" s="124"/>
      <c r="H521" s="125"/>
      <c r="I521" s="125"/>
      <c r="J521" s="125"/>
      <c r="K521" s="125"/>
      <c r="L521" s="125"/>
      <c r="M521" s="125"/>
      <c r="N521" s="125"/>
    </row>
    <row r="522" spans="2:14">
      <c r="B522" s="124"/>
      <c r="C522" s="124"/>
      <c r="D522" s="124"/>
      <c r="E522" s="124"/>
      <c r="F522" s="124"/>
      <c r="G522" s="124"/>
      <c r="H522" s="125"/>
      <c r="I522" s="125"/>
      <c r="J522" s="125"/>
      <c r="K522" s="125"/>
      <c r="L522" s="125"/>
      <c r="M522" s="125"/>
      <c r="N522" s="125"/>
    </row>
    <row r="523" spans="2:14">
      <c r="B523" s="124"/>
      <c r="C523" s="124"/>
      <c r="D523" s="124"/>
      <c r="E523" s="124"/>
      <c r="F523" s="124"/>
      <c r="G523" s="124"/>
      <c r="H523" s="125"/>
      <c r="I523" s="125"/>
      <c r="J523" s="125"/>
      <c r="K523" s="125"/>
      <c r="L523" s="125"/>
      <c r="M523" s="125"/>
      <c r="N523" s="125"/>
    </row>
    <row r="524" spans="2:14">
      <c r="B524" s="124"/>
      <c r="C524" s="124"/>
      <c r="D524" s="124"/>
      <c r="E524" s="124"/>
      <c r="F524" s="124"/>
      <c r="G524" s="124"/>
      <c r="H524" s="125"/>
      <c r="I524" s="125"/>
      <c r="J524" s="125"/>
      <c r="K524" s="125"/>
      <c r="L524" s="125"/>
      <c r="M524" s="125"/>
      <c r="N524" s="125"/>
    </row>
    <row r="525" spans="2:14">
      <c r="B525" s="124"/>
      <c r="C525" s="124"/>
      <c r="D525" s="124"/>
      <c r="E525" s="124"/>
      <c r="F525" s="124"/>
      <c r="G525" s="124"/>
      <c r="H525" s="125"/>
      <c r="I525" s="125"/>
      <c r="J525" s="125"/>
      <c r="K525" s="125"/>
      <c r="L525" s="125"/>
      <c r="M525" s="125"/>
      <c r="N525" s="125"/>
    </row>
    <row r="526" spans="2:14">
      <c r="B526" s="124"/>
      <c r="C526" s="124"/>
      <c r="D526" s="124"/>
      <c r="E526" s="124"/>
      <c r="F526" s="124"/>
      <c r="G526" s="124"/>
      <c r="H526" s="125"/>
      <c r="I526" s="125"/>
      <c r="J526" s="125"/>
      <c r="K526" s="125"/>
      <c r="L526" s="125"/>
      <c r="M526" s="125"/>
      <c r="N526" s="125"/>
    </row>
    <row r="527" spans="2:14">
      <c r="B527" s="124"/>
      <c r="C527" s="124"/>
      <c r="D527" s="124"/>
      <c r="E527" s="124"/>
      <c r="F527" s="124"/>
      <c r="G527" s="124"/>
      <c r="H527" s="125"/>
      <c r="I527" s="125"/>
      <c r="J527" s="125"/>
      <c r="K527" s="125"/>
      <c r="L527" s="125"/>
      <c r="M527" s="125"/>
      <c r="N527" s="125"/>
    </row>
    <row r="528" spans="2:14">
      <c r="B528" s="124"/>
      <c r="C528" s="124"/>
      <c r="D528" s="124"/>
      <c r="E528" s="124"/>
      <c r="F528" s="124"/>
      <c r="G528" s="124"/>
      <c r="H528" s="125"/>
      <c r="I528" s="125"/>
      <c r="J528" s="125"/>
      <c r="K528" s="125"/>
      <c r="L528" s="125"/>
      <c r="M528" s="125"/>
      <c r="N528" s="125"/>
    </row>
    <row r="529" spans="2:14">
      <c r="B529" s="124"/>
      <c r="C529" s="124"/>
      <c r="D529" s="124"/>
      <c r="E529" s="124"/>
      <c r="F529" s="124"/>
      <c r="G529" s="124"/>
      <c r="H529" s="125"/>
      <c r="I529" s="125"/>
      <c r="J529" s="125"/>
      <c r="K529" s="125"/>
      <c r="L529" s="125"/>
      <c r="M529" s="125"/>
      <c r="N529" s="125"/>
    </row>
    <row r="530" spans="2:14">
      <c r="B530" s="124"/>
      <c r="C530" s="124"/>
      <c r="D530" s="124"/>
      <c r="E530" s="124"/>
      <c r="F530" s="124"/>
      <c r="G530" s="124"/>
      <c r="H530" s="125"/>
      <c r="I530" s="125"/>
      <c r="J530" s="125"/>
      <c r="K530" s="125"/>
      <c r="L530" s="125"/>
      <c r="M530" s="125"/>
      <c r="N530" s="125"/>
    </row>
    <row r="531" spans="2:14">
      <c r="B531" s="124"/>
      <c r="C531" s="124"/>
      <c r="D531" s="124"/>
      <c r="E531" s="124"/>
      <c r="F531" s="124"/>
      <c r="G531" s="124"/>
      <c r="H531" s="125"/>
      <c r="I531" s="125"/>
      <c r="J531" s="125"/>
      <c r="K531" s="125"/>
      <c r="L531" s="125"/>
      <c r="M531" s="125"/>
      <c r="N531" s="125"/>
    </row>
    <row r="532" spans="2:14">
      <c r="B532" s="124"/>
      <c r="C532" s="124"/>
      <c r="D532" s="124"/>
      <c r="E532" s="124"/>
      <c r="F532" s="124"/>
      <c r="G532" s="124"/>
      <c r="H532" s="125"/>
      <c r="I532" s="125"/>
      <c r="J532" s="125"/>
      <c r="K532" s="125"/>
      <c r="L532" s="125"/>
      <c r="M532" s="125"/>
      <c r="N532" s="125"/>
    </row>
    <row r="533" spans="2:14">
      <c r="B533" s="124"/>
      <c r="C533" s="124"/>
      <c r="D533" s="124"/>
      <c r="E533" s="124"/>
      <c r="F533" s="124"/>
      <c r="G533" s="124"/>
      <c r="H533" s="125"/>
      <c r="I533" s="125"/>
      <c r="J533" s="125"/>
      <c r="K533" s="125"/>
      <c r="L533" s="125"/>
      <c r="M533" s="125"/>
      <c r="N533" s="125"/>
    </row>
    <row r="534" spans="2:14">
      <c r="B534" s="124"/>
      <c r="C534" s="124"/>
      <c r="D534" s="124"/>
      <c r="E534" s="124"/>
      <c r="F534" s="124"/>
      <c r="G534" s="124"/>
      <c r="H534" s="125"/>
      <c r="I534" s="125"/>
      <c r="J534" s="125"/>
      <c r="K534" s="125"/>
      <c r="L534" s="125"/>
      <c r="M534" s="125"/>
      <c r="N534" s="125"/>
    </row>
    <row r="535" spans="2:14">
      <c r="B535" s="124"/>
      <c r="C535" s="124"/>
      <c r="D535" s="124"/>
      <c r="E535" s="124"/>
      <c r="F535" s="124"/>
      <c r="G535" s="124"/>
      <c r="H535" s="125"/>
      <c r="I535" s="125"/>
      <c r="J535" s="125"/>
      <c r="K535" s="125"/>
      <c r="L535" s="125"/>
      <c r="M535" s="125"/>
      <c r="N535" s="125"/>
    </row>
    <row r="536" spans="2:14">
      <c r="B536" s="124"/>
      <c r="C536" s="124"/>
      <c r="D536" s="124"/>
      <c r="E536" s="124"/>
      <c r="F536" s="124"/>
      <c r="G536" s="124"/>
      <c r="H536" s="125"/>
      <c r="I536" s="125"/>
      <c r="J536" s="125"/>
      <c r="K536" s="125"/>
      <c r="L536" s="125"/>
      <c r="M536" s="125"/>
      <c r="N536" s="125"/>
    </row>
    <row r="537" spans="2:14">
      <c r="B537" s="124"/>
      <c r="C537" s="124"/>
      <c r="D537" s="124"/>
      <c r="E537" s="124"/>
      <c r="F537" s="124"/>
      <c r="G537" s="124"/>
      <c r="H537" s="125"/>
      <c r="I537" s="125"/>
      <c r="J537" s="125"/>
      <c r="K537" s="125"/>
      <c r="L537" s="125"/>
      <c r="M537" s="125"/>
      <c r="N537" s="125"/>
    </row>
    <row r="538" spans="2:14">
      <c r="B538" s="124"/>
      <c r="C538" s="124"/>
      <c r="D538" s="124"/>
      <c r="E538" s="124"/>
      <c r="F538" s="124"/>
      <c r="G538" s="124"/>
      <c r="H538" s="125"/>
      <c r="I538" s="125"/>
      <c r="J538" s="125"/>
      <c r="K538" s="125"/>
      <c r="L538" s="125"/>
      <c r="M538" s="125"/>
      <c r="N538" s="125"/>
    </row>
    <row r="539" spans="2:14">
      <c r="B539" s="124"/>
      <c r="C539" s="124"/>
      <c r="D539" s="124"/>
      <c r="E539" s="124"/>
      <c r="F539" s="124"/>
      <c r="G539" s="124"/>
      <c r="H539" s="125"/>
      <c r="I539" s="125"/>
      <c r="J539" s="125"/>
      <c r="K539" s="125"/>
      <c r="L539" s="125"/>
      <c r="M539" s="125"/>
      <c r="N539" s="125"/>
    </row>
    <row r="540" spans="2:14">
      <c r="B540" s="124"/>
      <c r="C540" s="124"/>
      <c r="D540" s="124"/>
      <c r="E540" s="124"/>
      <c r="F540" s="124"/>
      <c r="G540" s="124"/>
      <c r="H540" s="125"/>
      <c r="I540" s="125"/>
      <c r="J540" s="125"/>
      <c r="K540" s="125"/>
      <c r="L540" s="125"/>
      <c r="M540" s="125"/>
      <c r="N540" s="125"/>
    </row>
    <row r="541" spans="2:14">
      <c r="B541" s="124"/>
      <c r="C541" s="124"/>
      <c r="D541" s="124"/>
      <c r="E541" s="124"/>
      <c r="F541" s="124"/>
      <c r="G541" s="124"/>
      <c r="H541" s="125"/>
      <c r="I541" s="125"/>
      <c r="J541" s="125"/>
      <c r="K541" s="125"/>
      <c r="L541" s="125"/>
      <c r="M541" s="125"/>
      <c r="N541" s="125"/>
    </row>
    <row r="542" spans="2:14">
      <c r="B542" s="124"/>
      <c r="C542" s="124"/>
      <c r="D542" s="124"/>
      <c r="E542" s="124"/>
      <c r="F542" s="124"/>
      <c r="G542" s="124"/>
      <c r="H542" s="125"/>
      <c r="I542" s="125"/>
      <c r="J542" s="125"/>
      <c r="K542" s="125"/>
      <c r="L542" s="125"/>
      <c r="M542" s="125"/>
      <c r="N542" s="125"/>
    </row>
    <row r="543" spans="2:14">
      <c r="B543" s="124"/>
      <c r="C543" s="124"/>
      <c r="D543" s="124"/>
      <c r="E543" s="124"/>
      <c r="F543" s="124"/>
      <c r="G543" s="124"/>
      <c r="H543" s="125"/>
      <c r="I543" s="125"/>
      <c r="J543" s="125"/>
      <c r="K543" s="125"/>
      <c r="L543" s="125"/>
      <c r="M543" s="125"/>
      <c r="N543" s="125"/>
    </row>
    <row r="544" spans="2:14">
      <c r="B544" s="124"/>
      <c r="C544" s="124"/>
      <c r="D544" s="124"/>
      <c r="E544" s="124"/>
      <c r="F544" s="124"/>
      <c r="G544" s="124"/>
      <c r="H544" s="125"/>
      <c r="I544" s="125"/>
      <c r="J544" s="125"/>
      <c r="K544" s="125"/>
      <c r="L544" s="125"/>
      <c r="M544" s="125"/>
      <c r="N544" s="125"/>
    </row>
    <row r="545" spans="2:14">
      <c r="B545" s="124"/>
      <c r="C545" s="124"/>
      <c r="D545" s="124"/>
      <c r="E545" s="124"/>
      <c r="F545" s="124"/>
      <c r="G545" s="124"/>
      <c r="H545" s="125"/>
      <c r="I545" s="125"/>
      <c r="J545" s="125"/>
      <c r="K545" s="125"/>
      <c r="L545" s="125"/>
      <c r="M545" s="125"/>
      <c r="N545" s="125"/>
    </row>
    <row r="546" spans="2:14">
      <c r="B546" s="124"/>
      <c r="C546" s="124"/>
      <c r="D546" s="124"/>
      <c r="E546" s="124"/>
      <c r="F546" s="124"/>
      <c r="G546" s="124"/>
      <c r="H546" s="125"/>
      <c r="I546" s="125"/>
      <c r="J546" s="125"/>
      <c r="K546" s="125"/>
      <c r="L546" s="125"/>
      <c r="M546" s="125"/>
      <c r="N546" s="125"/>
    </row>
    <row r="547" spans="2:14">
      <c r="B547" s="124"/>
      <c r="C547" s="124"/>
      <c r="D547" s="124"/>
      <c r="E547" s="124"/>
      <c r="F547" s="124"/>
      <c r="G547" s="124"/>
      <c r="H547" s="125"/>
      <c r="I547" s="125"/>
      <c r="J547" s="125"/>
      <c r="K547" s="125"/>
      <c r="L547" s="125"/>
      <c r="M547" s="125"/>
      <c r="N547" s="125"/>
    </row>
    <row r="548" spans="2:14">
      <c r="B548" s="124"/>
      <c r="C548" s="124"/>
      <c r="D548" s="124"/>
      <c r="E548" s="124"/>
      <c r="F548" s="124"/>
      <c r="G548" s="124"/>
      <c r="H548" s="125"/>
      <c r="I548" s="125"/>
      <c r="J548" s="125"/>
      <c r="K548" s="125"/>
      <c r="L548" s="125"/>
      <c r="M548" s="125"/>
      <c r="N548" s="125"/>
    </row>
    <row r="549" spans="2:14">
      <c r="B549" s="124"/>
      <c r="C549" s="124"/>
      <c r="D549" s="124"/>
      <c r="E549" s="124"/>
      <c r="F549" s="124"/>
      <c r="G549" s="124"/>
      <c r="H549" s="125"/>
      <c r="I549" s="125"/>
      <c r="J549" s="125"/>
      <c r="K549" s="125"/>
      <c r="L549" s="125"/>
      <c r="M549" s="125"/>
      <c r="N549" s="125"/>
    </row>
    <row r="550" spans="2:14">
      <c r="B550" s="124"/>
      <c r="C550" s="124"/>
      <c r="D550" s="124"/>
      <c r="E550" s="124"/>
      <c r="F550" s="124"/>
      <c r="G550" s="124"/>
      <c r="H550" s="125"/>
      <c r="I550" s="125"/>
      <c r="J550" s="125"/>
      <c r="K550" s="125"/>
      <c r="L550" s="125"/>
      <c r="M550" s="125"/>
      <c r="N550" s="125"/>
    </row>
    <row r="551" spans="2:14">
      <c r="B551" s="124"/>
      <c r="C551" s="124"/>
      <c r="D551" s="124"/>
      <c r="E551" s="124"/>
      <c r="F551" s="124"/>
      <c r="G551" s="124"/>
      <c r="H551" s="125"/>
      <c r="I551" s="125"/>
      <c r="J551" s="125"/>
      <c r="K551" s="125"/>
      <c r="L551" s="125"/>
      <c r="M551" s="125"/>
      <c r="N551" s="125"/>
    </row>
    <row r="552" spans="2:14">
      <c r="B552" s="124"/>
      <c r="C552" s="124"/>
      <c r="D552" s="124"/>
      <c r="E552" s="124"/>
      <c r="F552" s="124"/>
      <c r="G552" s="124"/>
      <c r="H552" s="125"/>
      <c r="I552" s="125"/>
      <c r="J552" s="125"/>
      <c r="K552" s="125"/>
      <c r="L552" s="125"/>
      <c r="M552" s="125"/>
      <c r="N552" s="125"/>
    </row>
    <row r="553" spans="2:14">
      <c r="B553" s="124"/>
      <c r="C553" s="124"/>
      <c r="D553" s="124"/>
      <c r="E553" s="124"/>
      <c r="F553" s="124"/>
      <c r="G553" s="124"/>
      <c r="H553" s="125"/>
      <c r="I553" s="125"/>
      <c r="J553" s="125"/>
      <c r="K553" s="125"/>
      <c r="L553" s="125"/>
      <c r="M553" s="125"/>
      <c r="N553" s="125"/>
    </row>
    <row r="554" spans="2:14">
      <c r="B554" s="124"/>
      <c r="C554" s="124"/>
      <c r="D554" s="124"/>
      <c r="E554" s="124"/>
      <c r="F554" s="124"/>
      <c r="G554" s="124"/>
      <c r="H554" s="125"/>
      <c r="I554" s="125"/>
      <c r="J554" s="125"/>
      <c r="K554" s="125"/>
      <c r="L554" s="125"/>
      <c r="M554" s="125"/>
      <c r="N554" s="125"/>
    </row>
    <row r="555" spans="2:14">
      <c r="B555" s="124"/>
      <c r="C555" s="124"/>
      <c r="D555" s="124"/>
      <c r="E555" s="124"/>
      <c r="F555" s="124"/>
      <c r="G555" s="124"/>
      <c r="H555" s="125"/>
      <c r="I555" s="125"/>
      <c r="J555" s="125"/>
      <c r="K555" s="125"/>
      <c r="L555" s="125"/>
      <c r="M555" s="125"/>
      <c r="N555" s="125"/>
    </row>
    <row r="556" spans="2:14">
      <c r="B556" s="124"/>
      <c r="C556" s="124"/>
      <c r="D556" s="124"/>
      <c r="E556" s="124"/>
      <c r="F556" s="124"/>
      <c r="G556" s="124"/>
      <c r="H556" s="125"/>
      <c r="I556" s="125"/>
      <c r="J556" s="125"/>
      <c r="K556" s="125"/>
      <c r="L556" s="125"/>
      <c r="M556" s="125"/>
      <c r="N556" s="125"/>
    </row>
    <row r="557" spans="2:14">
      <c r="B557" s="124"/>
      <c r="C557" s="124"/>
      <c r="D557" s="124"/>
      <c r="E557" s="124"/>
      <c r="F557" s="124"/>
      <c r="G557" s="124"/>
      <c r="H557" s="125"/>
      <c r="I557" s="125"/>
      <c r="J557" s="125"/>
      <c r="K557" s="125"/>
      <c r="L557" s="125"/>
      <c r="M557" s="125"/>
      <c r="N557" s="125"/>
    </row>
    <row r="558" spans="2:14">
      <c r="B558" s="124"/>
      <c r="C558" s="124"/>
      <c r="D558" s="124"/>
      <c r="E558" s="124"/>
      <c r="F558" s="124"/>
      <c r="G558" s="124"/>
      <c r="H558" s="125"/>
      <c r="I558" s="125"/>
      <c r="J558" s="125"/>
      <c r="K558" s="125"/>
      <c r="L558" s="125"/>
      <c r="M558" s="125"/>
      <c r="N558" s="125"/>
    </row>
    <row r="559" spans="2:14">
      <c r="B559" s="124"/>
      <c r="C559" s="124"/>
      <c r="D559" s="124"/>
      <c r="E559" s="124"/>
      <c r="F559" s="124"/>
      <c r="G559" s="124"/>
      <c r="H559" s="125"/>
      <c r="I559" s="125"/>
      <c r="J559" s="125"/>
      <c r="K559" s="125"/>
      <c r="L559" s="125"/>
      <c r="M559" s="125"/>
      <c r="N559" s="125"/>
    </row>
    <row r="560" spans="2:14">
      <c r="B560" s="124"/>
      <c r="C560" s="124"/>
      <c r="D560" s="124"/>
      <c r="E560" s="124"/>
      <c r="F560" s="124"/>
      <c r="G560" s="124"/>
      <c r="H560" s="125"/>
      <c r="I560" s="125"/>
      <c r="J560" s="125"/>
      <c r="K560" s="125"/>
      <c r="L560" s="125"/>
      <c r="M560" s="125"/>
      <c r="N560" s="125"/>
    </row>
    <row r="561" spans="2:14">
      <c r="B561" s="124"/>
      <c r="C561" s="124"/>
      <c r="D561" s="124"/>
      <c r="E561" s="124"/>
      <c r="F561" s="124"/>
      <c r="G561" s="124"/>
      <c r="H561" s="125"/>
      <c r="I561" s="125"/>
      <c r="J561" s="125"/>
      <c r="K561" s="125"/>
      <c r="L561" s="125"/>
      <c r="M561" s="125"/>
      <c r="N561" s="125"/>
    </row>
    <row r="562" spans="2:14">
      <c r="B562" s="124"/>
      <c r="C562" s="124"/>
      <c r="D562" s="124"/>
      <c r="E562" s="124"/>
      <c r="F562" s="124"/>
      <c r="G562" s="124"/>
      <c r="H562" s="125"/>
      <c r="I562" s="125"/>
      <c r="J562" s="125"/>
      <c r="K562" s="125"/>
      <c r="L562" s="125"/>
      <c r="M562" s="125"/>
      <c r="N562" s="125"/>
    </row>
    <row r="563" spans="2:14">
      <c r="B563" s="124"/>
      <c r="C563" s="124"/>
      <c r="D563" s="124"/>
      <c r="E563" s="124"/>
      <c r="F563" s="124"/>
      <c r="G563" s="124"/>
      <c r="H563" s="125"/>
      <c r="I563" s="125"/>
      <c r="J563" s="125"/>
      <c r="K563" s="125"/>
      <c r="L563" s="125"/>
      <c r="M563" s="125"/>
      <c r="N563" s="125"/>
    </row>
    <row r="564" spans="2:14">
      <c r="B564" s="124"/>
      <c r="C564" s="124"/>
      <c r="D564" s="124"/>
      <c r="E564" s="124"/>
      <c r="F564" s="124"/>
      <c r="G564" s="124"/>
      <c r="H564" s="125"/>
      <c r="I564" s="125"/>
      <c r="J564" s="125"/>
      <c r="K564" s="125"/>
      <c r="L564" s="125"/>
      <c r="M564" s="125"/>
      <c r="N564" s="125"/>
    </row>
    <row r="565" spans="2:14">
      <c r="B565" s="124"/>
      <c r="C565" s="124"/>
      <c r="D565" s="124"/>
      <c r="E565" s="124"/>
      <c r="F565" s="124"/>
      <c r="G565" s="124"/>
      <c r="H565" s="125"/>
      <c r="I565" s="125"/>
      <c r="J565" s="125"/>
      <c r="K565" s="125"/>
      <c r="L565" s="125"/>
      <c r="M565" s="125"/>
      <c r="N565" s="125"/>
    </row>
    <row r="566" spans="2:14">
      <c r="B566" s="124"/>
      <c r="C566" s="124"/>
      <c r="D566" s="124"/>
      <c r="E566" s="124"/>
      <c r="F566" s="124"/>
      <c r="G566" s="124"/>
      <c r="H566" s="125"/>
      <c r="I566" s="125"/>
      <c r="J566" s="125"/>
      <c r="K566" s="125"/>
      <c r="L566" s="125"/>
      <c r="M566" s="125"/>
      <c r="N566" s="125"/>
    </row>
    <row r="567" spans="2:14">
      <c r="B567" s="124"/>
      <c r="C567" s="124"/>
      <c r="D567" s="124"/>
      <c r="E567" s="124"/>
      <c r="F567" s="124"/>
      <c r="G567" s="124"/>
      <c r="H567" s="125"/>
      <c r="I567" s="125"/>
      <c r="J567" s="125"/>
      <c r="K567" s="125"/>
      <c r="L567" s="125"/>
      <c r="M567" s="125"/>
      <c r="N567" s="125"/>
    </row>
    <row r="568" spans="2:14">
      <c r="B568" s="124"/>
      <c r="C568" s="124"/>
      <c r="D568" s="124"/>
      <c r="E568" s="124"/>
      <c r="F568" s="124"/>
      <c r="G568" s="124"/>
      <c r="H568" s="125"/>
      <c r="I568" s="125"/>
      <c r="J568" s="125"/>
      <c r="K568" s="125"/>
      <c r="L568" s="125"/>
      <c r="M568" s="125"/>
      <c r="N568" s="125"/>
    </row>
    <row r="569" spans="2:14">
      <c r="B569" s="124"/>
      <c r="C569" s="124"/>
      <c r="D569" s="124"/>
      <c r="E569" s="124"/>
      <c r="F569" s="124"/>
      <c r="G569" s="124"/>
      <c r="H569" s="125"/>
      <c r="I569" s="125"/>
      <c r="J569" s="125"/>
      <c r="K569" s="125"/>
      <c r="L569" s="125"/>
      <c r="M569" s="125"/>
      <c r="N569" s="125"/>
    </row>
    <row r="570" spans="2:14">
      <c r="B570" s="124"/>
      <c r="C570" s="124"/>
      <c r="D570" s="124"/>
      <c r="E570" s="124"/>
      <c r="F570" s="124"/>
      <c r="G570" s="124"/>
      <c r="H570" s="125"/>
      <c r="I570" s="125"/>
      <c r="J570" s="125"/>
      <c r="K570" s="125"/>
      <c r="L570" s="125"/>
      <c r="M570" s="125"/>
      <c r="N570" s="125"/>
    </row>
    <row r="571" spans="2:14">
      <c r="B571" s="124"/>
      <c r="C571" s="124"/>
      <c r="D571" s="124"/>
      <c r="E571" s="124"/>
      <c r="F571" s="124"/>
      <c r="G571" s="124"/>
      <c r="H571" s="125"/>
      <c r="I571" s="125"/>
      <c r="J571" s="125"/>
      <c r="K571" s="125"/>
      <c r="L571" s="125"/>
      <c r="M571" s="125"/>
      <c r="N571" s="125"/>
    </row>
    <row r="572" spans="2:14">
      <c r="B572" s="124"/>
      <c r="C572" s="124"/>
      <c r="D572" s="124"/>
      <c r="E572" s="124"/>
      <c r="F572" s="124"/>
      <c r="G572" s="124"/>
      <c r="H572" s="125"/>
      <c r="I572" s="125"/>
      <c r="J572" s="125"/>
      <c r="K572" s="125"/>
      <c r="L572" s="125"/>
      <c r="M572" s="125"/>
      <c r="N572" s="125"/>
    </row>
    <row r="573" spans="2:14">
      <c r="B573" s="124"/>
      <c r="C573" s="124"/>
      <c r="D573" s="124"/>
      <c r="E573" s="124"/>
      <c r="F573" s="124"/>
      <c r="G573" s="124"/>
      <c r="H573" s="125"/>
      <c r="I573" s="125"/>
      <c r="J573" s="125"/>
      <c r="K573" s="125"/>
      <c r="L573" s="125"/>
      <c r="M573" s="125"/>
      <c r="N573" s="125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B45:B86 B88:B1048576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O525"/>
  <sheetViews>
    <sheetView rightToLeft="1" workbookViewId="0"/>
  </sheetViews>
  <sheetFormatPr defaultColWidth="9.140625" defaultRowHeight="18"/>
  <cols>
    <col min="1" max="1" width="6.28515625" style="1" customWidth="1"/>
    <col min="2" max="2" width="44" style="2" bestFit="1" customWidth="1"/>
    <col min="3" max="3" width="38.42578125" style="2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6.5703125" style="1" bestFit="1" customWidth="1"/>
    <col min="8" max="8" width="7.85546875" style="1" bestFit="1" customWidth="1"/>
    <col min="9" max="9" width="12.28515625" style="1" bestFit="1" customWidth="1"/>
    <col min="10" max="10" width="11.28515625" style="1" bestFit="1" customWidth="1"/>
    <col min="11" max="11" width="11.85546875" style="1" bestFit="1" customWidth="1"/>
    <col min="12" max="12" width="10.140625" style="1" bestFit="1" customWidth="1"/>
    <col min="13" max="13" width="11.4257812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15">
      <c r="B1" s="46" t="s">
        <v>147</v>
      </c>
      <c r="C1" s="67" t="s" vm="1">
        <v>231</v>
      </c>
    </row>
    <row r="2" spans="2:15">
      <c r="B2" s="46" t="s">
        <v>146</v>
      </c>
      <c r="C2" s="67" t="s">
        <v>232</v>
      </c>
    </row>
    <row r="3" spans="2:15">
      <c r="B3" s="46" t="s">
        <v>148</v>
      </c>
      <c r="C3" s="67" t="s">
        <v>233</v>
      </c>
    </row>
    <row r="4" spans="2:15">
      <c r="B4" s="46" t="s">
        <v>149</v>
      </c>
      <c r="C4" s="67">
        <v>8803</v>
      </c>
    </row>
    <row r="6" spans="2:15" ht="26.25" customHeight="1">
      <c r="B6" s="155" t="s">
        <v>175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7"/>
    </row>
    <row r="7" spans="2:15" ht="26.25" customHeight="1">
      <c r="B7" s="155" t="s">
        <v>94</v>
      </c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7"/>
    </row>
    <row r="8" spans="2:15" s="3" customFormat="1" ht="78.75">
      <c r="B8" s="21" t="s">
        <v>116</v>
      </c>
      <c r="C8" s="29" t="s">
        <v>47</v>
      </c>
      <c r="D8" s="29" t="s">
        <v>120</v>
      </c>
      <c r="E8" s="29" t="s">
        <v>118</v>
      </c>
      <c r="F8" s="29" t="s">
        <v>67</v>
      </c>
      <c r="G8" s="29" t="s">
        <v>14</v>
      </c>
      <c r="H8" s="29" t="s">
        <v>68</v>
      </c>
      <c r="I8" s="29" t="s">
        <v>104</v>
      </c>
      <c r="J8" s="29" t="s">
        <v>207</v>
      </c>
      <c r="K8" s="29" t="s">
        <v>206</v>
      </c>
      <c r="L8" s="29" t="s">
        <v>63</v>
      </c>
      <c r="M8" s="29" t="s">
        <v>60</v>
      </c>
      <c r="N8" s="29" t="s">
        <v>150</v>
      </c>
      <c r="O8" s="19" t="s">
        <v>152</v>
      </c>
    </row>
    <row r="9" spans="2:15" s="3" customFormat="1">
      <c r="B9" s="14"/>
      <c r="C9" s="15"/>
      <c r="D9" s="15"/>
      <c r="E9" s="15"/>
      <c r="F9" s="15"/>
      <c r="G9" s="15"/>
      <c r="H9" s="15"/>
      <c r="I9" s="15"/>
      <c r="J9" s="31" t="s">
        <v>214</v>
      </c>
      <c r="K9" s="31"/>
      <c r="L9" s="31" t="s">
        <v>210</v>
      </c>
      <c r="M9" s="31" t="s">
        <v>19</v>
      </c>
      <c r="N9" s="31" t="s">
        <v>19</v>
      </c>
      <c r="O9" s="32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88" t="s">
        <v>32</v>
      </c>
      <c r="C11" s="73"/>
      <c r="D11" s="73"/>
      <c r="E11" s="73"/>
      <c r="F11" s="73"/>
      <c r="G11" s="73"/>
      <c r="H11" s="73"/>
      <c r="I11" s="73"/>
      <c r="J11" s="83"/>
      <c r="K11" s="85"/>
      <c r="L11" s="83">
        <v>28374.823244043004</v>
      </c>
      <c r="M11" s="73"/>
      <c r="N11" s="84">
        <f>IFERROR(L11/$L$11,0)</f>
        <v>1</v>
      </c>
      <c r="O11" s="84">
        <f>L11/'סכום נכסי הקרן'!$C$42</f>
        <v>1.1671257436817536E-2</v>
      </c>
    </row>
    <row r="12" spans="2:15" s="4" customFormat="1" ht="18" customHeight="1">
      <c r="B12" s="92" t="s">
        <v>199</v>
      </c>
      <c r="C12" s="73"/>
      <c r="D12" s="73"/>
      <c r="E12" s="73"/>
      <c r="F12" s="73"/>
      <c r="G12" s="73"/>
      <c r="H12" s="73"/>
      <c r="I12" s="73"/>
      <c r="J12" s="83"/>
      <c r="K12" s="85"/>
      <c r="L12" s="83">
        <v>28374.823244043004</v>
      </c>
      <c r="M12" s="73"/>
      <c r="N12" s="84">
        <f t="shared" ref="N12:N24" si="0">IFERROR(L12/$L$11,0)</f>
        <v>1</v>
      </c>
      <c r="O12" s="84">
        <f>L12/'סכום נכסי הקרן'!$C$42</f>
        <v>1.1671257436817536E-2</v>
      </c>
    </row>
    <row r="13" spans="2:15">
      <c r="B13" s="89" t="s">
        <v>54</v>
      </c>
      <c r="C13" s="71"/>
      <c r="D13" s="71"/>
      <c r="E13" s="71"/>
      <c r="F13" s="71"/>
      <c r="G13" s="71"/>
      <c r="H13" s="71"/>
      <c r="I13" s="71"/>
      <c r="J13" s="80"/>
      <c r="K13" s="82"/>
      <c r="L13" s="80">
        <v>18034.373230605001</v>
      </c>
      <c r="M13" s="71"/>
      <c r="N13" s="81">
        <f t="shared" si="0"/>
        <v>0.63557658405470874</v>
      </c>
      <c r="O13" s="81">
        <f>L13/'סכום נכסי הקרן'!$C$42</f>
        <v>7.4179779333156046E-3</v>
      </c>
    </row>
    <row r="14" spans="2:15">
      <c r="B14" s="76" t="s">
        <v>1687</v>
      </c>
      <c r="C14" s="73" t="s">
        <v>1688</v>
      </c>
      <c r="D14" s="86" t="s">
        <v>29</v>
      </c>
      <c r="E14" s="73"/>
      <c r="F14" s="86" t="s">
        <v>1585</v>
      </c>
      <c r="G14" s="73" t="s">
        <v>702</v>
      </c>
      <c r="H14" s="73" t="s">
        <v>703</v>
      </c>
      <c r="I14" s="86" t="s">
        <v>135</v>
      </c>
      <c r="J14" s="83">
        <v>324.69428299999998</v>
      </c>
      <c r="K14" s="85">
        <v>101083.0267</v>
      </c>
      <c r="L14" s="83">
        <v>1290.59054148</v>
      </c>
      <c r="M14" s="106">
        <v>1.0131917285379171E-6</v>
      </c>
      <c r="N14" s="84">
        <f t="shared" si="0"/>
        <v>4.5483650431230295E-2</v>
      </c>
      <c r="O14" s="84">
        <f>L14/'סכום נכסי הקרן'!$C$42</f>
        <v>5.3085139334910572E-4</v>
      </c>
    </row>
    <row r="15" spans="2:15">
      <c r="B15" s="76" t="s">
        <v>1689</v>
      </c>
      <c r="C15" s="73" t="s">
        <v>1690</v>
      </c>
      <c r="D15" s="86" t="s">
        <v>29</v>
      </c>
      <c r="E15" s="73"/>
      <c r="F15" s="86" t="s">
        <v>1585</v>
      </c>
      <c r="G15" s="73" t="s">
        <v>713</v>
      </c>
      <c r="H15" s="73" t="s">
        <v>703</v>
      </c>
      <c r="I15" s="86" t="s">
        <v>133</v>
      </c>
      <c r="J15" s="83">
        <v>55.141722000000001</v>
      </c>
      <c r="K15" s="85">
        <v>1015461</v>
      </c>
      <c r="L15" s="83">
        <v>2024.1919185519998</v>
      </c>
      <c r="M15" s="84">
        <v>3.9135822914106324E-4</v>
      </c>
      <c r="N15" s="84">
        <f t="shared" si="0"/>
        <v>7.1337604507438035E-2</v>
      </c>
      <c r="O15" s="84">
        <f>L15/'סכום נכסי הקרן'!$C$42</f>
        <v>8.3259954713218434E-4</v>
      </c>
    </row>
    <row r="16" spans="2:15">
      <c r="B16" s="76" t="s">
        <v>1691</v>
      </c>
      <c r="C16" s="73" t="s">
        <v>1692</v>
      </c>
      <c r="D16" s="86" t="s">
        <v>29</v>
      </c>
      <c r="E16" s="73"/>
      <c r="F16" s="86" t="s">
        <v>1585</v>
      </c>
      <c r="G16" s="73" t="s">
        <v>721</v>
      </c>
      <c r="H16" s="73" t="s">
        <v>703</v>
      </c>
      <c r="I16" s="86" t="s">
        <v>133</v>
      </c>
      <c r="J16" s="83">
        <v>2012.07249</v>
      </c>
      <c r="K16" s="85">
        <v>33919.440000000002</v>
      </c>
      <c r="L16" s="83">
        <v>2467.1786507480001</v>
      </c>
      <c r="M16" s="84">
        <v>2.1058430309296047E-4</v>
      </c>
      <c r="N16" s="84">
        <f t="shared" si="0"/>
        <v>8.6949568972767372E-2</v>
      </c>
      <c r="O16" s="84">
        <f>L16/'סכום נכסי הקרן'!$C$42</f>
        <v>1.0148108035014905E-3</v>
      </c>
    </row>
    <row r="17" spans="2:15">
      <c r="B17" s="76" t="s">
        <v>1693</v>
      </c>
      <c r="C17" s="73" t="s">
        <v>1694</v>
      </c>
      <c r="D17" s="86" t="s">
        <v>29</v>
      </c>
      <c r="E17" s="73"/>
      <c r="F17" s="86" t="s">
        <v>1585</v>
      </c>
      <c r="G17" s="73" t="s">
        <v>1695</v>
      </c>
      <c r="H17" s="73" t="s">
        <v>703</v>
      </c>
      <c r="I17" s="86" t="s">
        <v>135</v>
      </c>
      <c r="J17" s="83">
        <v>312.10930999999999</v>
      </c>
      <c r="K17" s="85">
        <v>220566.59909999999</v>
      </c>
      <c r="L17" s="83">
        <v>2706.9614406280002</v>
      </c>
      <c r="M17" s="84">
        <v>1.2335547417956141E-3</v>
      </c>
      <c r="N17" s="84">
        <f t="shared" si="0"/>
        <v>9.5400116411167371E-2</v>
      </c>
      <c r="O17" s="84">
        <f>L17/'סכום נכסי הקרן'!$C$42</f>
        <v>1.1134393181370958E-3</v>
      </c>
    </row>
    <row r="18" spans="2:15">
      <c r="B18" s="76" t="s">
        <v>1696</v>
      </c>
      <c r="C18" s="73" t="s">
        <v>1697</v>
      </c>
      <c r="D18" s="86" t="s">
        <v>29</v>
      </c>
      <c r="E18" s="73"/>
      <c r="F18" s="86" t="s">
        <v>1585</v>
      </c>
      <c r="G18" s="73" t="s">
        <v>1695</v>
      </c>
      <c r="H18" s="73" t="s">
        <v>703</v>
      </c>
      <c r="I18" s="86" t="s">
        <v>133</v>
      </c>
      <c r="J18" s="83">
        <v>765.42227799999989</v>
      </c>
      <c r="K18" s="85">
        <v>113350.9</v>
      </c>
      <c r="L18" s="83">
        <v>3136.4209841399997</v>
      </c>
      <c r="M18" s="84">
        <v>1.2987744115272595E-3</v>
      </c>
      <c r="N18" s="84">
        <f t="shared" si="0"/>
        <v>0.11053534879017998</v>
      </c>
      <c r="O18" s="84">
        <f>L18/'סכום נכסי הקרן'!$C$42</f>
        <v>1.2900865115986083E-3</v>
      </c>
    </row>
    <row r="19" spans="2:15">
      <c r="B19" s="76" t="s">
        <v>1698</v>
      </c>
      <c r="C19" s="73" t="s">
        <v>1699</v>
      </c>
      <c r="D19" s="86" t="s">
        <v>29</v>
      </c>
      <c r="E19" s="73"/>
      <c r="F19" s="86" t="s">
        <v>1585</v>
      </c>
      <c r="G19" s="73" t="s">
        <v>1700</v>
      </c>
      <c r="H19" s="73" t="s">
        <v>703</v>
      </c>
      <c r="I19" s="86" t="s">
        <v>136</v>
      </c>
      <c r="J19" s="83">
        <v>175679.48282699997</v>
      </c>
      <c r="K19" s="85">
        <v>133.5</v>
      </c>
      <c r="L19" s="83">
        <v>1047.7018401359999</v>
      </c>
      <c r="M19" s="106">
        <v>7.5446883567134483E-7</v>
      </c>
      <c r="N19" s="84">
        <f t="shared" si="0"/>
        <v>3.6923642876117435E-2</v>
      </c>
      <c r="O19" s="84">
        <f>L19/'סכום נכסי הקרן'!$C$42</f>
        <v>4.3094534151228044E-4</v>
      </c>
    </row>
    <row r="20" spans="2:15">
      <c r="B20" s="76" t="s">
        <v>1701</v>
      </c>
      <c r="C20" s="73" t="s">
        <v>1702</v>
      </c>
      <c r="D20" s="86" t="s">
        <v>29</v>
      </c>
      <c r="E20" s="73"/>
      <c r="F20" s="86" t="s">
        <v>1585</v>
      </c>
      <c r="G20" s="73" t="s">
        <v>552</v>
      </c>
      <c r="H20" s="73"/>
      <c r="I20" s="86" t="s">
        <v>136</v>
      </c>
      <c r="J20" s="83">
        <v>7351.88904</v>
      </c>
      <c r="K20" s="85">
        <v>16324.43</v>
      </c>
      <c r="L20" s="83">
        <v>5361.3278549209999</v>
      </c>
      <c r="M20" s="106">
        <v>1.4475746641813249E-5</v>
      </c>
      <c r="N20" s="84">
        <f t="shared" si="0"/>
        <v>0.18894665206580818</v>
      </c>
      <c r="O20" s="84">
        <f>L20/'סכום נכסי הקרן'!$C$42</f>
        <v>2.205245018084839E-3</v>
      </c>
    </row>
    <row r="21" spans="2:15">
      <c r="B21" s="72"/>
      <c r="C21" s="73"/>
      <c r="D21" s="73"/>
      <c r="E21" s="73"/>
      <c r="F21" s="73"/>
      <c r="G21" s="73"/>
      <c r="H21" s="73"/>
      <c r="I21" s="73"/>
      <c r="J21" s="83"/>
      <c r="K21" s="85"/>
      <c r="L21" s="73"/>
      <c r="M21" s="73"/>
      <c r="N21" s="84"/>
      <c r="O21" s="73"/>
    </row>
    <row r="22" spans="2:15">
      <c r="B22" s="89" t="s">
        <v>31</v>
      </c>
      <c r="C22" s="71"/>
      <c r="D22" s="71"/>
      <c r="E22" s="71"/>
      <c r="F22" s="71"/>
      <c r="G22" s="71"/>
      <c r="H22" s="71"/>
      <c r="I22" s="71"/>
      <c r="J22" s="80"/>
      <c r="K22" s="82"/>
      <c r="L22" s="80">
        <v>10340.450013438001</v>
      </c>
      <c r="M22" s="71"/>
      <c r="N22" s="81">
        <f t="shared" si="0"/>
        <v>0.36442341594529121</v>
      </c>
      <c r="O22" s="81">
        <f>L22/'סכום נכסי הקרן'!$C$42</f>
        <v>4.2532795035019307E-3</v>
      </c>
    </row>
    <row r="23" spans="2:15">
      <c r="B23" s="76" t="s">
        <v>1703</v>
      </c>
      <c r="C23" s="73" t="s">
        <v>1704</v>
      </c>
      <c r="D23" s="86" t="s">
        <v>125</v>
      </c>
      <c r="E23" s="73"/>
      <c r="F23" s="86" t="s">
        <v>1557</v>
      </c>
      <c r="G23" s="73" t="s">
        <v>552</v>
      </c>
      <c r="H23" s="73"/>
      <c r="I23" s="86" t="s">
        <v>133</v>
      </c>
      <c r="J23" s="83">
        <v>72431.675164000015</v>
      </c>
      <c r="K23" s="85">
        <v>1469.4</v>
      </c>
      <c r="L23" s="83">
        <v>3847.4843907759991</v>
      </c>
      <c r="M23" s="84">
        <v>1.1585944377950287E-4</v>
      </c>
      <c r="N23" s="84">
        <f t="shared" si="0"/>
        <v>0.13559500821150447</v>
      </c>
      <c r="O23" s="84">
        <f>L23/'סכום נכסי הקרן'!$C$42</f>
        <v>1.5825642479838564E-3</v>
      </c>
    </row>
    <row r="24" spans="2:15">
      <c r="B24" s="76" t="s">
        <v>1705</v>
      </c>
      <c r="C24" s="73" t="s">
        <v>1706</v>
      </c>
      <c r="D24" s="86" t="s">
        <v>125</v>
      </c>
      <c r="E24" s="73"/>
      <c r="F24" s="86" t="s">
        <v>1557</v>
      </c>
      <c r="G24" s="73" t="s">
        <v>552</v>
      </c>
      <c r="H24" s="73"/>
      <c r="I24" s="86" t="s">
        <v>133</v>
      </c>
      <c r="J24" s="83">
        <v>14794.441888999998</v>
      </c>
      <c r="K24" s="85">
        <v>12140.49</v>
      </c>
      <c r="L24" s="83">
        <v>6492.9656226620018</v>
      </c>
      <c r="M24" s="84">
        <v>1.45955583811894E-4</v>
      </c>
      <c r="N24" s="84">
        <f t="shared" si="0"/>
        <v>0.22882840773378674</v>
      </c>
      <c r="O24" s="84">
        <f>L24/'סכום נכסי הקרן'!$C$42</f>
        <v>2.6707152555180739E-3</v>
      </c>
    </row>
    <row r="25" spans="2:15">
      <c r="B25" s="72"/>
      <c r="C25" s="73"/>
      <c r="D25" s="73"/>
      <c r="E25" s="73"/>
      <c r="F25" s="73"/>
      <c r="G25" s="73"/>
      <c r="H25" s="73"/>
      <c r="I25" s="73"/>
      <c r="J25" s="83"/>
      <c r="K25" s="85"/>
      <c r="L25" s="73"/>
      <c r="M25" s="73"/>
      <c r="N25" s="84"/>
      <c r="O25" s="73"/>
    </row>
    <row r="26" spans="2:1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</row>
    <row r="27" spans="2:1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8" spans="2:15">
      <c r="B28" s="133" t="s">
        <v>222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2:15">
      <c r="B29" s="133" t="s">
        <v>113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2:15">
      <c r="B30" s="133" t="s">
        <v>205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2:15">
      <c r="B31" s="133" t="s">
        <v>213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2:1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2:15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2:15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2:15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2:15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2:1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</row>
    <row r="38" spans="2:15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</row>
    <row r="39" spans="2:1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2:15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2:1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2:15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2:15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2:1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2:15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2:15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2:15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2:15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2:15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2:1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2:15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2:15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2:1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2:1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2:15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 spans="2:15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2: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2:15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2: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2: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2: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</row>
    <row r="62" spans="2: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</row>
    <row r="63" spans="2: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</row>
    <row r="64" spans="2:15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2:15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</row>
    <row r="66" spans="2:15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2:15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2:15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2:15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</row>
    <row r="70" spans="2:15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2:15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2:15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spans="2:15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2:15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 spans="2:15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  <row r="76" spans="2:15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2: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</row>
    <row r="78" spans="2:15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</row>
    <row r="79" spans="2: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</row>
    <row r="80" spans="2: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</row>
    <row r="81" spans="2: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</row>
    <row r="82" spans="2: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</row>
    <row r="83" spans="2: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</row>
    <row r="84" spans="2: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2:15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2:15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</row>
    <row r="87" spans="2:15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2:15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2:15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2:15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</row>
    <row r="91" spans="2:15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</row>
    <row r="92" spans="2:1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</row>
    <row r="93" spans="2:15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 spans="2:15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2:15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2:15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</row>
    <row r="97" spans="2:15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  <row r="98" spans="2:15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2:15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2:15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  <row r="101" spans="2:15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</row>
    <row r="102" spans="2:15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</row>
    <row r="103" spans="2:15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 spans="2:15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</row>
    <row r="105" spans="2:15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  <row r="106" spans="2:15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</row>
    <row r="107" spans="2:15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</row>
    <row r="108" spans="2:15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2:15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</row>
    <row r="110" spans="2:15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</row>
    <row r="111" spans="2:15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</row>
    <row r="112" spans="2:15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</row>
    <row r="113" spans="2:15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</row>
    <row r="114" spans="2:15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</row>
    <row r="115" spans="2:15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</row>
    <row r="116" spans="2:15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</row>
    <row r="117" spans="2:15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</row>
    <row r="118" spans="2:15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</row>
    <row r="119" spans="2:15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</row>
    <row r="120" spans="2:15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</row>
    <row r="121" spans="2:15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</row>
    <row r="122" spans="2:15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</row>
    <row r="123" spans="2:15"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</row>
    <row r="124" spans="2:15"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</row>
    <row r="125" spans="2:15">
      <c r="B125" s="124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</row>
    <row r="126" spans="2:15">
      <c r="B126" s="124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</row>
    <row r="127" spans="2:15">
      <c r="B127" s="124"/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</row>
    <row r="128" spans="2:15">
      <c r="B128" s="124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</row>
    <row r="129" spans="2:15">
      <c r="B129" s="124"/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</row>
    <row r="130" spans="2:15">
      <c r="B130" s="124"/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</row>
    <row r="131" spans="2:15">
      <c r="B131" s="124"/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</row>
    <row r="132" spans="2:15">
      <c r="B132" s="124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</row>
    <row r="133" spans="2:15">
      <c r="B133" s="124"/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</row>
    <row r="134" spans="2:15">
      <c r="B134" s="124"/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</row>
    <row r="135" spans="2:15">
      <c r="B135" s="124"/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</row>
    <row r="136" spans="2:15">
      <c r="B136" s="124"/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</row>
    <row r="137" spans="2:15">
      <c r="B137" s="124"/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</row>
    <row r="138" spans="2:15">
      <c r="B138" s="124"/>
      <c r="C138" s="125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</row>
    <row r="139" spans="2:15">
      <c r="B139" s="124"/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</row>
    <row r="140" spans="2:15">
      <c r="B140" s="124"/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</row>
    <row r="141" spans="2:15">
      <c r="B141" s="124"/>
      <c r="C141" s="125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</row>
    <row r="142" spans="2:15">
      <c r="B142" s="124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</row>
    <row r="143" spans="2:15">
      <c r="B143" s="124"/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</row>
    <row r="144" spans="2:15">
      <c r="B144" s="124"/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</row>
    <row r="145" spans="2:15">
      <c r="B145" s="124"/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</row>
    <row r="146" spans="2:15">
      <c r="B146" s="124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</row>
    <row r="147" spans="2:15">
      <c r="B147" s="124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</row>
    <row r="148" spans="2:15">
      <c r="B148" s="124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</row>
    <row r="149" spans="2:15">
      <c r="B149" s="124"/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</row>
    <row r="150" spans="2:15">
      <c r="B150" s="124"/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</row>
    <row r="151" spans="2:15">
      <c r="B151" s="124"/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</row>
    <row r="152" spans="2:15">
      <c r="B152" s="124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</row>
    <row r="153" spans="2:15">
      <c r="B153" s="124"/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</row>
    <row r="154" spans="2:15">
      <c r="B154" s="124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</row>
    <row r="155" spans="2:15">
      <c r="B155" s="124"/>
      <c r="C155" s="125"/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  <c r="N155" s="125"/>
      <c r="O155" s="125"/>
    </row>
    <row r="156" spans="2:15">
      <c r="B156" s="124"/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</row>
    <row r="157" spans="2:15">
      <c r="B157" s="124"/>
      <c r="C157" s="125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  <c r="O157" s="125"/>
    </row>
    <row r="158" spans="2:15">
      <c r="B158" s="124"/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</row>
    <row r="159" spans="2:15">
      <c r="B159" s="124"/>
      <c r="C159" s="125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</row>
    <row r="160" spans="2:15">
      <c r="B160" s="124"/>
      <c r="C160" s="125"/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  <c r="N160" s="125"/>
      <c r="O160" s="125"/>
    </row>
    <row r="161" spans="2:15">
      <c r="B161" s="124"/>
      <c r="C161" s="125"/>
      <c r="D161" s="125"/>
      <c r="E161" s="125"/>
      <c r="F161" s="125"/>
      <c r="G161" s="125"/>
      <c r="H161" s="125"/>
      <c r="I161" s="125"/>
      <c r="J161" s="125"/>
      <c r="K161" s="125"/>
      <c r="L161" s="125"/>
      <c r="M161" s="125"/>
      <c r="N161" s="125"/>
      <c r="O161" s="125"/>
    </row>
    <row r="162" spans="2:15">
      <c r="B162" s="124"/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</row>
    <row r="163" spans="2:15">
      <c r="B163" s="124"/>
      <c r="C163" s="125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  <c r="O163" s="125"/>
    </row>
    <row r="164" spans="2:15">
      <c r="B164" s="124"/>
      <c r="C164" s="125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</row>
    <row r="165" spans="2:15">
      <c r="B165" s="124"/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</row>
    <row r="166" spans="2:15">
      <c r="B166" s="124"/>
      <c r="C166" s="125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  <c r="O166" s="125"/>
    </row>
    <row r="167" spans="2:15">
      <c r="B167" s="124"/>
      <c r="C167" s="125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  <c r="N167" s="125"/>
      <c r="O167" s="125"/>
    </row>
    <row r="168" spans="2:15">
      <c r="B168" s="124"/>
      <c r="C168" s="125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  <c r="O168" s="125"/>
    </row>
    <row r="169" spans="2:15">
      <c r="B169" s="124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  <c r="O169" s="125"/>
    </row>
    <row r="170" spans="2:15">
      <c r="B170" s="124"/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</row>
    <row r="171" spans="2:15">
      <c r="B171" s="124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  <c r="O171" s="125"/>
    </row>
    <row r="172" spans="2:15">
      <c r="B172" s="124"/>
      <c r="C172" s="125"/>
      <c r="D172" s="125"/>
      <c r="E172" s="125"/>
      <c r="F172" s="125"/>
      <c r="G172" s="125"/>
      <c r="H172" s="125"/>
      <c r="I172" s="125"/>
      <c r="J172" s="125"/>
      <c r="K172" s="125"/>
      <c r="L172" s="125"/>
      <c r="M172" s="125"/>
      <c r="N172" s="125"/>
      <c r="O172" s="125"/>
    </row>
    <row r="173" spans="2:15">
      <c r="B173" s="124"/>
      <c r="C173" s="125"/>
      <c r="D173" s="125"/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  <c r="O173" s="125"/>
    </row>
    <row r="174" spans="2:15">
      <c r="B174" s="124"/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  <c r="O174" s="125"/>
    </row>
    <row r="175" spans="2:15">
      <c r="B175" s="124"/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</row>
    <row r="176" spans="2:15">
      <c r="B176" s="124"/>
      <c r="C176" s="125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  <c r="O176" s="125"/>
    </row>
    <row r="177" spans="2:15">
      <c r="B177" s="124"/>
      <c r="C177" s="125"/>
      <c r="D177" s="125"/>
      <c r="E177" s="125"/>
      <c r="F177" s="125"/>
      <c r="G177" s="125"/>
      <c r="H177" s="125"/>
      <c r="I177" s="125"/>
      <c r="J177" s="125"/>
      <c r="K177" s="125"/>
      <c r="L177" s="125"/>
      <c r="M177" s="125"/>
      <c r="N177" s="125"/>
      <c r="O177" s="125"/>
    </row>
    <row r="178" spans="2:15">
      <c r="B178" s="124"/>
      <c r="C178" s="125"/>
      <c r="D178" s="125"/>
      <c r="E178" s="125"/>
      <c r="F178" s="125"/>
      <c r="G178" s="125"/>
      <c r="H178" s="125"/>
      <c r="I178" s="125"/>
      <c r="J178" s="125"/>
      <c r="K178" s="125"/>
      <c r="L178" s="125"/>
      <c r="M178" s="125"/>
      <c r="N178" s="125"/>
      <c r="O178" s="125"/>
    </row>
    <row r="179" spans="2:15">
      <c r="B179" s="124"/>
      <c r="C179" s="125"/>
      <c r="D179" s="125"/>
      <c r="E179" s="125"/>
      <c r="F179" s="125"/>
      <c r="G179" s="125"/>
      <c r="H179" s="125"/>
      <c r="I179" s="125"/>
      <c r="J179" s="125"/>
      <c r="K179" s="125"/>
      <c r="L179" s="125"/>
      <c r="M179" s="125"/>
      <c r="N179" s="125"/>
      <c r="O179" s="125"/>
    </row>
    <row r="180" spans="2:15">
      <c r="B180" s="124"/>
      <c r="C180" s="125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  <c r="O180" s="125"/>
    </row>
    <row r="181" spans="2:15">
      <c r="B181" s="124"/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  <c r="O181" s="125"/>
    </row>
    <row r="182" spans="2:15">
      <c r="B182" s="124"/>
      <c r="C182" s="125"/>
      <c r="D182" s="125"/>
      <c r="E182" s="125"/>
      <c r="F182" s="125"/>
      <c r="G182" s="125"/>
      <c r="H182" s="125"/>
      <c r="I182" s="125"/>
      <c r="J182" s="125"/>
      <c r="K182" s="125"/>
      <c r="L182" s="125"/>
      <c r="M182" s="125"/>
      <c r="N182" s="125"/>
      <c r="O182" s="125"/>
    </row>
    <row r="183" spans="2:15">
      <c r="B183" s="124"/>
      <c r="C183" s="125"/>
      <c r="D183" s="125"/>
      <c r="E183" s="125"/>
      <c r="F183" s="125"/>
      <c r="G183" s="125"/>
      <c r="H183" s="125"/>
      <c r="I183" s="125"/>
      <c r="J183" s="125"/>
      <c r="K183" s="125"/>
      <c r="L183" s="125"/>
      <c r="M183" s="125"/>
      <c r="N183" s="125"/>
      <c r="O183" s="125"/>
    </row>
    <row r="184" spans="2:15">
      <c r="B184" s="124"/>
      <c r="C184" s="125"/>
      <c r="D184" s="125"/>
      <c r="E184" s="125"/>
      <c r="F184" s="125"/>
      <c r="G184" s="125"/>
      <c r="H184" s="125"/>
      <c r="I184" s="125"/>
      <c r="J184" s="125"/>
      <c r="K184" s="125"/>
      <c r="L184" s="125"/>
      <c r="M184" s="125"/>
      <c r="N184" s="125"/>
      <c r="O184" s="125"/>
    </row>
    <row r="185" spans="2:15">
      <c r="B185" s="124"/>
      <c r="C185" s="125"/>
      <c r="D185" s="125"/>
      <c r="E185" s="125"/>
      <c r="F185" s="125"/>
      <c r="G185" s="125"/>
      <c r="H185" s="125"/>
      <c r="I185" s="125"/>
      <c r="J185" s="125"/>
      <c r="K185" s="125"/>
      <c r="L185" s="125"/>
      <c r="M185" s="125"/>
      <c r="N185" s="125"/>
      <c r="O185" s="125"/>
    </row>
    <row r="186" spans="2:15">
      <c r="B186" s="124"/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</row>
    <row r="187" spans="2:15">
      <c r="B187" s="124"/>
      <c r="C187" s="125"/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  <c r="N187" s="125"/>
      <c r="O187" s="125"/>
    </row>
    <row r="188" spans="2:15">
      <c r="B188" s="124"/>
      <c r="C188" s="125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</row>
    <row r="189" spans="2:15">
      <c r="B189" s="124"/>
      <c r="C189" s="125"/>
      <c r="D189" s="125"/>
      <c r="E189" s="125"/>
      <c r="F189" s="125"/>
      <c r="G189" s="125"/>
      <c r="H189" s="125"/>
      <c r="I189" s="125"/>
      <c r="J189" s="125"/>
      <c r="K189" s="125"/>
      <c r="L189" s="125"/>
      <c r="M189" s="125"/>
      <c r="N189" s="125"/>
      <c r="O189" s="125"/>
    </row>
    <row r="190" spans="2:15">
      <c r="B190" s="124"/>
      <c r="C190" s="125"/>
      <c r="D190" s="125"/>
      <c r="E190" s="125"/>
      <c r="F190" s="125"/>
      <c r="G190" s="125"/>
      <c r="H190" s="125"/>
      <c r="I190" s="125"/>
      <c r="J190" s="125"/>
      <c r="K190" s="125"/>
      <c r="L190" s="125"/>
      <c r="M190" s="125"/>
      <c r="N190" s="125"/>
      <c r="O190" s="125"/>
    </row>
    <row r="191" spans="2:15">
      <c r="B191" s="124"/>
      <c r="C191" s="125"/>
      <c r="D191" s="125"/>
      <c r="E191" s="125"/>
      <c r="F191" s="125"/>
      <c r="G191" s="125"/>
      <c r="H191" s="125"/>
      <c r="I191" s="125"/>
      <c r="J191" s="125"/>
      <c r="K191" s="125"/>
      <c r="L191" s="125"/>
      <c r="M191" s="125"/>
      <c r="N191" s="125"/>
      <c r="O191" s="125"/>
    </row>
    <row r="192" spans="2:15">
      <c r="B192" s="124"/>
      <c r="C192" s="125"/>
      <c r="D192" s="125"/>
      <c r="E192" s="125"/>
      <c r="F192" s="125"/>
      <c r="G192" s="125"/>
      <c r="H192" s="125"/>
      <c r="I192" s="125"/>
      <c r="J192" s="125"/>
      <c r="K192" s="125"/>
      <c r="L192" s="125"/>
      <c r="M192" s="125"/>
      <c r="N192" s="125"/>
      <c r="O192" s="125"/>
    </row>
    <row r="193" spans="2:15">
      <c r="B193" s="124"/>
      <c r="C193" s="125"/>
      <c r="D193" s="125"/>
      <c r="E193" s="125"/>
      <c r="F193" s="125"/>
      <c r="G193" s="125"/>
      <c r="H193" s="125"/>
      <c r="I193" s="125"/>
      <c r="J193" s="125"/>
      <c r="K193" s="125"/>
      <c r="L193" s="125"/>
      <c r="M193" s="125"/>
      <c r="N193" s="125"/>
      <c r="O193" s="125"/>
    </row>
    <row r="194" spans="2:15">
      <c r="B194" s="124"/>
      <c r="C194" s="125"/>
      <c r="D194" s="125"/>
      <c r="E194" s="125"/>
      <c r="F194" s="125"/>
      <c r="G194" s="125"/>
      <c r="H194" s="125"/>
      <c r="I194" s="125"/>
      <c r="J194" s="125"/>
      <c r="K194" s="125"/>
      <c r="L194" s="125"/>
      <c r="M194" s="125"/>
      <c r="N194" s="125"/>
      <c r="O194" s="125"/>
    </row>
    <row r="195" spans="2:15">
      <c r="B195" s="124"/>
      <c r="C195" s="125"/>
      <c r="D195" s="125"/>
      <c r="E195" s="125"/>
      <c r="F195" s="125"/>
      <c r="G195" s="125"/>
      <c r="H195" s="125"/>
      <c r="I195" s="125"/>
      <c r="J195" s="125"/>
      <c r="K195" s="125"/>
      <c r="L195" s="125"/>
      <c r="M195" s="125"/>
      <c r="N195" s="125"/>
      <c r="O195" s="125"/>
    </row>
    <row r="196" spans="2:15">
      <c r="B196" s="124"/>
      <c r="C196" s="125"/>
      <c r="D196" s="125"/>
      <c r="E196" s="125"/>
      <c r="F196" s="125"/>
      <c r="G196" s="125"/>
      <c r="H196" s="125"/>
      <c r="I196" s="125"/>
      <c r="J196" s="125"/>
      <c r="K196" s="125"/>
      <c r="L196" s="125"/>
      <c r="M196" s="125"/>
      <c r="N196" s="125"/>
      <c r="O196" s="125"/>
    </row>
    <row r="197" spans="2:15">
      <c r="B197" s="124"/>
      <c r="C197" s="125"/>
      <c r="D197" s="125"/>
      <c r="E197" s="125"/>
      <c r="F197" s="125"/>
      <c r="G197" s="125"/>
      <c r="H197" s="125"/>
      <c r="I197" s="125"/>
      <c r="J197" s="125"/>
      <c r="K197" s="125"/>
      <c r="L197" s="125"/>
      <c r="M197" s="125"/>
      <c r="N197" s="125"/>
      <c r="O197" s="125"/>
    </row>
    <row r="198" spans="2:15">
      <c r="B198" s="124"/>
      <c r="C198" s="125"/>
      <c r="D198" s="125"/>
      <c r="E198" s="125"/>
      <c r="F198" s="125"/>
      <c r="G198" s="125"/>
      <c r="H198" s="125"/>
      <c r="I198" s="125"/>
      <c r="J198" s="125"/>
      <c r="K198" s="125"/>
      <c r="L198" s="125"/>
      <c r="M198" s="125"/>
      <c r="N198" s="125"/>
      <c r="O198" s="125"/>
    </row>
    <row r="199" spans="2:15">
      <c r="B199" s="124"/>
      <c r="C199" s="125"/>
      <c r="D199" s="125"/>
      <c r="E199" s="125"/>
      <c r="F199" s="125"/>
      <c r="G199" s="125"/>
      <c r="H199" s="125"/>
      <c r="I199" s="125"/>
      <c r="J199" s="125"/>
      <c r="K199" s="125"/>
      <c r="L199" s="125"/>
      <c r="M199" s="125"/>
      <c r="N199" s="125"/>
      <c r="O199" s="125"/>
    </row>
    <row r="200" spans="2:15">
      <c r="B200" s="124"/>
      <c r="C200" s="125"/>
      <c r="D200" s="125"/>
      <c r="E200" s="125"/>
      <c r="F200" s="125"/>
      <c r="G200" s="125"/>
      <c r="H200" s="125"/>
      <c r="I200" s="125"/>
      <c r="J200" s="125"/>
      <c r="K200" s="125"/>
      <c r="L200" s="125"/>
      <c r="M200" s="125"/>
      <c r="N200" s="125"/>
      <c r="O200" s="125"/>
    </row>
    <row r="201" spans="2:15">
      <c r="B201" s="124"/>
      <c r="C201" s="125"/>
      <c r="D201" s="125"/>
      <c r="E201" s="125"/>
      <c r="F201" s="125"/>
      <c r="G201" s="125"/>
      <c r="H201" s="125"/>
      <c r="I201" s="125"/>
      <c r="J201" s="125"/>
      <c r="K201" s="125"/>
      <c r="L201" s="125"/>
      <c r="M201" s="125"/>
      <c r="N201" s="125"/>
      <c r="O201" s="125"/>
    </row>
    <row r="202" spans="2:15">
      <c r="B202" s="124"/>
      <c r="C202" s="125"/>
      <c r="D202" s="125"/>
      <c r="E202" s="125"/>
      <c r="F202" s="125"/>
      <c r="G202" s="125"/>
      <c r="H202" s="125"/>
      <c r="I202" s="125"/>
      <c r="J202" s="125"/>
      <c r="K202" s="125"/>
      <c r="L202" s="125"/>
      <c r="M202" s="125"/>
      <c r="N202" s="125"/>
      <c r="O202" s="125"/>
    </row>
    <row r="203" spans="2:15">
      <c r="B203" s="124"/>
      <c r="C203" s="125"/>
      <c r="D203" s="125"/>
      <c r="E203" s="125"/>
      <c r="F203" s="125"/>
      <c r="G203" s="125"/>
      <c r="H203" s="125"/>
      <c r="I203" s="125"/>
      <c r="J203" s="125"/>
      <c r="K203" s="125"/>
      <c r="L203" s="125"/>
      <c r="M203" s="125"/>
      <c r="N203" s="125"/>
      <c r="O203" s="125"/>
    </row>
    <row r="204" spans="2:15">
      <c r="B204" s="124"/>
      <c r="C204" s="125"/>
      <c r="D204" s="125"/>
      <c r="E204" s="125"/>
      <c r="F204" s="125"/>
      <c r="G204" s="125"/>
      <c r="H204" s="125"/>
      <c r="I204" s="125"/>
      <c r="J204" s="125"/>
      <c r="K204" s="125"/>
      <c r="L204" s="125"/>
      <c r="M204" s="125"/>
      <c r="N204" s="125"/>
      <c r="O204" s="125"/>
    </row>
    <row r="205" spans="2:15">
      <c r="B205" s="124"/>
      <c r="C205" s="125"/>
      <c r="D205" s="125"/>
      <c r="E205" s="125"/>
      <c r="F205" s="125"/>
      <c r="G205" s="125"/>
      <c r="H205" s="125"/>
      <c r="I205" s="125"/>
      <c r="J205" s="125"/>
      <c r="K205" s="125"/>
      <c r="L205" s="125"/>
      <c r="M205" s="125"/>
      <c r="N205" s="125"/>
      <c r="O205" s="125"/>
    </row>
    <row r="206" spans="2:15">
      <c r="B206" s="124"/>
      <c r="C206" s="125"/>
      <c r="D206" s="125"/>
      <c r="E206" s="125"/>
      <c r="F206" s="125"/>
      <c r="G206" s="125"/>
      <c r="H206" s="125"/>
      <c r="I206" s="125"/>
      <c r="J206" s="125"/>
      <c r="K206" s="125"/>
      <c r="L206" s="125"/>
      <c r="M206" s="125"/>
      <c r="N206" s="125"/>
      <c r="O206" s="125"/>
    </row>
    <row r="207" spans="2:15">
      <c r="B207" s="124"/>
      <c r="C207" s="125"/>
      <c r="D207" s="125"/>
      <c r="E207" s="125"/>
      <c r="F207" s="125"/>
      <c r="G207" s="125"/>
      <c r="H207" s="125"/>
      <c r="I207" s="125"/>
      <c r="J207" s="125"/>
      <c r="K207" s="125"/>
      <c r="L207" s="125"/>
      <c r="M207" s="125"/>
      <c r="N207" s="125"/>
      <c r="O207" s="125"/>
    </row>
    <row r="208" spans="2:15">
      <c r="B208" s="124"/>
      <c r="C208" s="125"/>
      <c r="D208" s="125"/>
      <c r="E208" s="125"/>
      <c r="F208" s="125"/>
      <c r="G208" s="125"/>
      <c r="H208" s="125"/>
      <c r="I208" s="125"/>
      <c r="J208" s="125"/>
      <c r="K208" s="125"/>
      <c r="L208" s="125"/>
      <c r="M208" s="125"/>
      <c r="N208" s="125"/>
      <c r="O208" s="125"/>
    </row>
    <row r="209" spans="2:15">
      <c r="B209" s="124"/>
      <c r="C209" s="125"/>
      <c r="D209" s="125"/>
      <c r="E209" s="125"/>
      <c r="F209" s="125"/>
      <c r="G209" s="125"/>
      <c r="H209" s="125"/>
      <c r="I209" s="125"/>
      <c r="J209" s="125"/>
      <c r="K209" s="125"/>
      <c r="L209" s="125"/>
      <c r="M209" s="125"/>
      <c r="N209" s="125"/>
      <c r="O209" s="125"/>
    </row>
    <row r="210" spans="2:15">
      <c r="B210" s="124"/>
      <c r="C210" s="125"/>
      <c r="D210" s="125"/>
      <c r="E210" s="125"/>
      <c r="F210" s="125"/>
      <c r="G210" s="125"/>
      <c r="H210" s="125"/>
      <c r="I210" s="125"/>
      <c r="J210" s="125"/>
      <c r="K210" s="125"/>
      <c r="L210" s="125"/>
      <c r="M210" s="125"/>
      <c r="N210" s="125"/>
      <c r="O210" s="125"/>
    </row>
    <row r="211" spans="2:15">
      <c r="B211" s="124"/>
      <c r="C211" s="125"/>
      <c r="D211" s="125"/>
      <c r="E211" s="125"/>
      <c r="F211" s="125"/>
      <c r="G211" s="125"/>
      <c r="H211" s="125"/>
      <c r="I211" s="125"/>
      <c r="J211" s="125"/>
      <c r="K211" s="125"/>
      <c r="L211" s="125"/>
      <c r="M211" s="125"/>
      <c r="N211" s="125"/>
      <c r="O211" s="125"/>
    </row>
    <row r="212" spans="2:15">
      <c r="B212" s="124"/>
      <c r="C212" s="125"/>
      <c r="D212" s="125"/>
      <c r="E212" s="125"/>
      <c r="F212" s="125"/>
      <c r="G212" s="125"/>
      <c r="H212" s="125"/>
      <c r="I212" s="125"/>
      <c r="J212" s="125"/>
      <c r="K212" s="125"/>
      <c r="L212" s="125"/>
      <c r="M212" s="125"/>
      <c r="N212" s="125"/>
      <c r="O212" s="125"/>
    </row>
    <row r="213" spans="2:15">
      <c r="B213" s="124"/>
      <c r="C213" s="125"/>
      <c r="D213" s="125"/>
      <c r="E213" s="125"/>
      <c r="F213" s="125"/>
      <c r="G213" s="125"/>
      <c r="H213" s="125"/>
      <c r="I213" s="125"/>
      <c r="J213" s="125"/>
      <c r="K213" s="125"/>
      <c r="L213" s="125"/>
      <c r="M213" s="125"/>
      <c r="N213" s="125"/>
      <c r="O213" s="125"/>
    </row>
    <row r="214" spans="2:15">
      <c r="B214" s="124"/>
      <c r="C214" s="125"/>
      <c r="D214" s="125"/>
      <c r="E214" s="125"/>
      <c r="F214" s="125"/>
      <c r="G214" s="125"/>
      <c r="H214" s="125"/>
      <c r="I214" s="125"/>
      <c r="J214" s="125"/>
      <c r="K214" s="125"/>
      <c r="L214" s="125"/>
      <c r="M214" s="125"/>
      <c r="N214" s="125"/>
      <c r="O214" s="125"/>
    </row>
    <row r="215" spans="2:15">
      <c r="B215" s="124"/>
      <c r="C215" s="125"/>
      <c r="D215" s="125"/>
      <c r="E215" s="125"/>
      <c r="F215" s="125"/>
      <c r="G215" s="125"/>
      <c r="H215" s="125"/>
      <c r="I215" s="125"/>
      <c r="J215" s="125"/>
      <c r="K215" s="125"/>
      <c r="L215" s="125"/>
      <c r="M215" s="125"/>
      <c r="N215" s="125"/>
      <c r="O215" s="125"/>
    </row>
    <row r="216" spans="2:15">
      <c r="B216" s="124"/>
      <c r="C216" s="125"/>
      <c r="D216" s="125"/>
      <c r="E216" s="125"/>
      <c r="F216" s="125"/>
      <c r="G216" s="125"/>
      <c r="H216" s="125"/>
      <c r="I216" s="125"/>
      <c r="J216" s="125"/>
      <c r="K216" s="125"/>
      <c r="L216" s="125"/>
      <c r="M216" s="125"/>
      <c r="N216" s="125"/>
      <c r="O216" s="125"/>
    </row>
    <row r="217" spans="2:15">
      <c r="B217" s="124"/>
      <c r="C217" s="125"/>
      <c r="D217" s="125"/>
      <c r="E217" s="125"/>
      <c r="F217" s="125"/>
      <c r="G217" s="125"/>
      <c r="H217" s="125"/>
      <c r="I217" s="125"/>
      <c r="J217" s="125"/>
      <c r="K217" s="125"/>
      <c r="L217" s="125"/>
      <c r="M217" s="125"/>
      <c r="N217" s="125"/>
      <c r="O217" s="125"/>
    </row>
    <row r="218" spans="2:15">
      <c r="B218" s="124"/>
      <c r="C218" s="125"/>
      <c r="D218" s="125"/>
      <c r="E218" s="125"/>
      <c r="F218" s="125"/>
      <c r="G218" s="125"/>
      <c r="H218" s="125"/>
      <c r="I218" s="125"/>
      <c r="J218" s="125"/>
      <c r="K218" s="125"/>
      <c r="L218" s="125"/>
      <c r="M218" s="125"/>
      <c r="N218" s="125"/>
      <c r="O218" s="125"/>
    </row>
    <row r="219" spans="2:15">
      <c r="B219" s="124"/>
      <c r="C219" s="125"/>
      <c r="D219" s="125"/>
      <c r="E219" s="125"/>
      <c r="F219" s="125"/>
      <c r="G219" s="125"/>
      <c r="H219" s="125"/>
      <c r="I219" s="125"/>
      <c r="J219" s="125"/>
      <c r="K219" s="125"/>
      <c r="L219" s="125"/>
      <c r="M219" s="125"/>
      <c r="N219" s="125"/>
      <c r="O219" s="125"/>
    </row>
    <row r="220" spans="2:15">
      <c r="B220" s="124"/>
      <c r="C220" s="125"/>
      <c r="D220" s="125"/>
      <c r="E220" s="125"/>
      <c r="F220" s="125"/>
      <c r="G220" s="125"/>
      <c r="H220" s="125"/>
      <c r="I220" s="125"/>
      <c r="J220" s="125"/>
      <c r="K220" s="125"/>
      <c r="L220" s="125"/>
      <c r="M220" s="125"/>
      <c r="N220" s="125"/>
      <c r="O220" s="125"/>
    </row>
    <row r="221" spans="2:15">
      <c r="B221" s="124"/>
      <c r="C221" s="125"/>
      <c r="D221" s="125"/>
      <c r="E221" s="125"/>
      <c r="F221" s="125"/>
      <c r="G221" s="125"/>
      <c r="H221" s="125"/>
      <c r="I221" s="125"/>
      <c r="J221" s="125"/>
      <c r="K221" s="125"/>
      <c r="L221" s="125"/>
      <c r="M221" s="125"/>
      <c r="N221" s="125"/>
      <c r="O221" s="125"/>
    </row>
    <row r="222" spans="2:15">
      <c r="B222" s="124"/>
      <c r="C222" s="125"/>
      <c r="D222" s="125"/>
      <c r="E222" s="125"/>
      <c r="F222" s="125"/>
      <c r="G222" s="125"/>
      <c r="H222" s="125"/>
      <c r="I222" s="125"/>
      <c r="J222" s="125"/>
      <c r="K222" s="125"/>
      <c r="L222" s="125"/>
      <c r="M222" s="125"/>
      <c r="N222" s="125"/>
      <c r="O222" s="125"/>
    </row>
    <row r="223" spans="2:15">
      <c r="B223" s="124"/>
      <c r="C223" s="125"/>
      <c r="D223" s="125"/>
      <c r="E223" s="125"/>
      <c r="F223" s="125"/>
      <c r="G223" s="125"/>
      <c r="H223" s="125"/>
      <c r="I223" s="125"/>
      <c r="J223" s="125"/>
      <c r="K223" s="125"/>
      <c r="L223" s="125"/>
      <c r="M223" s="125"/>
      <c r="N223" s="125"/>
      <c r="O223" s="125"/>
    </row>
    <row r="224" spans="2:15">
      <c r="B224" s="124"/>
      <c r="C224" s="125"/>
      <c r="D224" s="125"/>
      <c r="E224" s="125"/>
      <c r="F224" s="125"/>
      <c r="G224" s="125"/>
      <c r="H224" s="125"/>
      <c r="I224" s="125"/>
      <c r="J224" s="125"/>
      <c r="K224" s="125"/>
      <c r="L224" s="125"/>
      <c r="M224" s="125"/>
      <c r="N224" s="125"/>
      <c r="O224" s="125"/>
    </row>
    <row r="225" spans="2:15">
      <c r="B225" s="124"/>
      <c r="C225" s="125"/>
      <c r="D225" s="125"/>
      <c r="E225" s="125"/>
      <c r="F225" s="125"/>
      <c r="G225" s="125"/>
      <c r="H225" s="125"/>
      <c r="I225" s="125"/>
      <c r="J225" s="125"/>
      <c r="K225" s="125"/>
      <c r="L225" s="125"/>
      <c r="M225" s="125"/>
      <c r="N225" s="125"/>
      <c r="O225" s="125"/>
    </row>
    <row r="226" spans="2:15">
      <c r="B226" s="124"/>
      <c r="C226" s="125"/>
      <c r="D226" s="125"/>
      <c r="E226" s="125"/>
      <c r="F226" s="125"/>
      <c r="G226" s="125"/>
      <c r="H226" s="125"/>
      <c r="I226" s="125"/>
      <c r="J226" s="125"/>
      <c r="K226" s="125"/>
      <c r="L226" s="125"/>
      <c r="M226" s="125"/>
      <c r="N226" s="125"/>
      <c r="O226" s="125"/>
    </row>
    <row r="227" spans="2:15">
      <c r="B227" s="124"/>
      <c r="C227" s="125"/>
      <c r="D227" s="125"/>
      <c r="E227" s="125"/>
      <c r="F227" s="125"/>
      <c r="G227" s="125"/>
      <c r="H227" s="125"/>
      <c r="I227" s="125"/>
      <c r="J227" s="125"/>
      <c r="K227" s="125"/>
      <c r="L227" s="125"/>
      <c r="M227" s="125"/>
      <c r="N227" s="125"/>
      <c r="O227" s="125"/>
    </row>
    <row r="228" spans="2:15">
      <c r="B228" s="124"/>
      <c r="C228" s="125"/>
      <c r="D228" s="125"/>
      <c r="E228" s="125"/>
      <c r="F228" s="125"/>
      <c r="G228" s="125"/>
      <c r="H228" s="125"/>
      <c r="I228" s="125"/>
      <c r="J228" s="125"/>
      <c r="K228" s="125"/>
      <c r="L228" s="125"/>
      <c r="M228" s="125"/>
      <c r="N228" s="125"/>
      <c r="O228" s="125"/>
    </row>
    <row r="229" spans="2:15">
      <c r="B229" s="124"/>
      <c r="C229" s="125"/>
      <c r="D229" s="125"/>
      <c r="E229" s="125"/>
      <c r="F229" s="125"/>
      <c r="G229" s="125"/>
      <c r="H229" s="125"/>
      <c r="I229" s="125"/>
      <c r="J229" s="125"/>
      <c r="K229" s="125"/>
      <c r="L229" s="125"/>
      <c r="M229" s="125"/>
      <c r="N229" s="125"/>
      <c r="O229" s="125"/>
    </row>
    <row r="230" spans="2:15">
      <c r="B230" s="124"/>
      <c r="C230" s="125"/>
      <c r="D230" s="125"/>
      <c r="E230" s="125"/>
      <c r="F230" s="125"/>
      <c r="G230" s="125"/>
      <c r="H230" s="125"/>
      <c r="I230" s="125"/>
      <c r="J230" s="125"/>
      <c r="K230" s="125"/>
      <c r="L230" s="125"/>
      <c r="M230" s="125"/>
      <c r="N230" s="125"/>
      <c r="O230" s="125"/>
    </row>
    <row r="231" spans="2:15">
      <c r="B231" s="124"/>
      <c r="C231" s="125"/>
      <c r="D231" s="125"/>
      <c r="E231" s="125"/>
      <c r="F231" s="125"/>
      <c r="G231" s="125"/>
      <c r="H231" s="125"/>
      <c r="I231" s="125"/>
      <c r="J231" s="125"/>
      <c r="K231" s="125"/>
      <c r="L231" s="125"/>
      <c r="M231" s="125"/>
      <c r="N231" s="125"/>
      <c r="O231" s="125"/>
    </row>
    <row r="232" spans="2:15">
      <c r="B232" s="124"/>
      <c r="C232" s="125"/>
      <c r="D232" s="125"/>
      <c r="E232" s="125"/>
      <c r="F232" s="125"/>
      <c r="G232" s="125"/>
      <c r="H232" s="125"/>
      <c r="I232" s="125"/>
      <c r="J232" s="125"/>
      <c r="K232" s="125"/>
      <c r="L232" s="125"/>
      <c r="M232" s="125"/>
      <c r="N232" s="125"/>
      <c r="O232" s="125"/>
    </row>
    <row r="233" spans="2:15">
      <c r="B233" s="124"/>
      <c r="C233" s="125"/>
      <c r="D233" s="125"/>
      <c r="E233" s="125"/>
      <c r="F233" s="125"/>
      <c r="G233" s="125"/>
      <c r="H233" s="125"/>
      <c r="I233" s="125"/>
      <c r="J233" s="125"/>
      <c r="K233" s="125"/>
      <c r="L233" s="125"/>
      <c r="M233" s="125"/>
      <c r="N233" s="125"/>
      <c r="O233" s="125"/>
    </row>
    <row r="234" spans="2:15">
      <c r="B234" s="124"/>
      <c r="C234" s="125"/>
      <c r="D234" s="125"/>
      <c r="E234" s="125"/>
      <c r="F234" s="125"/>
      <c r="G234" s="125"/>
      <c r="H234" s="125"/>
      <c r="I234" s="125"/>
      <c r="J234" s="125"/>
      <c r="K234" s="125"/>
      <c r="L234" s="125"/>
      <c r="M234" s="125"/>
      <c r="N234" s="125"/>
      <c r="O234" s="125"/>
    </row>
    <row r="235" spans="2:15">
      <c r="B235" s="124"/>
      <c r="C235" s="125"/>
      <c r="D235" s="125"/>
      <c r="E235" s="125"/>
      <c r="F235" s="125"/>
      <c r="G235" s="125"/>
      <c r="H235" s="125"/>
      <c r="I235" s="125"/>
      <c r="J235" s="125"/>
      <c r="K235" s="125"/>
      <c r="L235" s="125"/>
      <c r="M235" s="125"/>
      <c r="N235" s="125"/>
      <c r="O235" s="125"/>
    </row>
    <row r="236" spans="2:15">
      <c r="B236" s="124"/>
      <c r="C236" s="125"/>
      <c r="D236" s="125"/>
      <c r="E236" s="125"/>
      <c r="F236" s="125"/>
      <c r="G236" s="125"/>
      <c r="H236" s="125"/>
      <c r="I236" s="125"/>
      <c r="J236" s="125"/>
      <c r="K236" s="125"/>
      <c r="L236" s="125"/>
      <c r="M236" s="125"/>
      <c r="N236" s="125"/>
      <c r="O236" s="125"/>
    </row>
    <row r="237" spans="2:15">
      <c r="B237" s="124"/>
      <c r="C237" s="125"/>
      <c r="D237" s="125"/>
      <c r="E237" s="125"/>
      <c r="F237" s="125"/>
      <c r="G237" s="125"/>
      <c r="H237" s="125"/>
      <c r="I237" s="125"/>
      <c r="J237" s="125"/>
      <c r="K237" s="125"/>
      <c r="L237" s="125"/>
      <c r="M237" s="125"/>
      <c r="N237" s="125"/>
      <c r="O237" s="125"/>
    </row>
    <row r="238" spans="2:15">
      <c r="B238" s="124"/>
      <c r="C238" s="125"/>
      <c r="D238" s="125"/>
      <c r="E238" s="125"/>
      <c r="F238" s="125"/>
      <c r="G238" s="125"/>
      <c r="H238" s="125"/>
      <c r="I238" s="125"/>
      <c r="J238" s="125"/>
      <c r="K238" s="125"/>
      <c r="L238" s="125"/>
      <c r="M238" s="125"/>
      <c r="N238" s="125"/>
      <c r="O238" s="125"/>
    </row>
    <row r="239" spans="2:15">
      <c r="B239" s="124"/>
      <c r="C239" s="125"/>
      <c r="D239" s="125"/>
      <c r="E239" s="125"/>
      <c r="F239" s="125"/>
      <c r="G239" s="125"/>
      <c r="H239" s="125"/>
      <c r="I239" s="125"/>
      <c r="J239" s="125"/>
      <c r="K239" s="125"/>
      <c r="L239" s="125"/>
      <c r="M239" s="125"/>
      <c r="N239" s="125"/>
      <c r="O239" s="125"/>
    </row>
    <row r="240" spans="2:15">
      <c r="B240" s="124"/>
      <c r="C240" s="125"/>
      <c r="D240" s="125"/>
      <c r="E240" s="125"/>
      <c r="F240" s="125"/>
      <c r="G240" s="125"/>
      <c r="H240" s="125"/>
      <c r="I240" s="125"/>
      <c r="J240" s="125"/>
      <c r="K240" s="125"/>
      <c r="L240" s="125"/>
      <c r="M240" s="125"/>
      <c r="N240" s="125"/>
      <c r="O240" s="125"/>
    </row>
    <row r="241" spans="2:15">
      <c r="B241" s="124"/>
      <c r="C241" s="125"/>
      <c r="D241" s="125"/>
      <c r="E241" s="125"/>
      <c r="F241" s="125"/>
      <c r="G241" s="125"/>
      <c r="H241" s="125"/>
      <c r="I241" s="125"/>
      <c r="J241" s="125"/>
      <c r="K241" s="125"/>
      <c r="L241" s="125"/>
      <c r="M241" s="125"/>
      <c r="N241" s="125"/>
      <c r="O241" s="125"/>
    </row>
    <row r="242" spans="2:15">
      <c r="B242" s="124"/>
      <c r="C242" s="125"/>
      <c r="D242" s="125"/>
      <c r="E242" s="125"/>
      <c r="F242" s="125"/>
      <c r="G242" s="125"/>
      <c r="H242" s="125"/>
      <c r="I242" s="125"/>
      <c r="J242" s="125"/>
      <c r="K242" s="125"/>
      <c r="L242" s="125"/>
      <c r="M242" s="125"/>
      <c r="N242" s="125"/>
      <c r="O242" s="125"/>
    </row>
    <row r="243" spans="2:15">
      <c r="B243" s="124"/>
      <c r="C243" s="125"/>
      <c r="D243" s="125"/>
      <c r="E243" s="125"/>
      <c r="F243" s="125"/>
      <c r="G243" s="125"/>
      <c r="H243" s="125"/>
      <c r="I243" s="125"/>
      <c r="J243" s="125"/>
      <c r="K243" s="125"/>
      <c r="L243" s="125"/>
      <c r="M243" s="125"/>
      <c r="N243" s="125"/>
      <c r="O243" s="125"/>
    </row>
    <row r="244" spans="2:15">
      <c r="B244" s="124"/>
      <c r="C244" s="125"/>
      <c r="D244" s="125"/>
      <c r="E244" s="125"/>
      <c r="F244" s="125"/>
      <c r="G244" s="125"/>
      <c r="H244" s="125"/>
      <c r="I244" s="125"/>
      <c r="J244" s="125"/>
      <c r="K244" s="125"/>
      <c r="L244" s="125"/>
      <c r="M244" s="125"/>
      <c r="N244" s="125"/>
      <c r="O244" s="125"/>
    </row>
    <row r="245" spans="2:15">
      <c r="B245" s="124"/>
      <c r="C245" s="125"/>
      <c r="D245" s="125"/>
      <c r="E245" s="125"/>
      <c r="F245" s="125"/>
      <c r="G245" s="125"/>
      <c r="H245" s="125"/>
      <c r="I245" s="125"/>
      <c r="J245" s="125"/>
      <c r="K245" s="125"/>
      <c r="L245" s="125"/>
      <c r="M245" s="125"/>
      <c r="N245" s="125"/>
      <c r="O245" s="125"/>
    </row>
    <row r="246" spans="2:15">
      <c r="B246" s="124"/>
      <c r="C246" s="125"/>
      <c r="D246" s="125"/>
      <c r="E246" s="125"/>
      <c r="F246" s="125"/>
      <c r="G246" s="125"/>
      <c r="H246" s="125"/>
      <c r="I246" s="125"/>
      <c r="J246" s="125"/>
      <c r="K246" s="125"/>
      <c r="L246" s="125"/>
      <c r="M246" s="125"/>
      <c r="N246" s="125"/>
      <c r="O246" s="125"/>
    </row>
    <row r="247" spans="2:15">
      <c r="B247" s="124"/>
      <c r="C247" s="125"/>
      <c r="D247" s="125"/>
      <c r="E247" s="125"/>
      <c r="F247" s="125"/>
      <c r="G247" s="125"/>
      <c r="H247" s="125"/>
      <c r="I247" s="125"/>
      <c r="J247" s="125"/>
      <c r="K247" s="125"/>
      <c r="L247" s="125"/>
      <c r="M247" s="125"/>
      <c r="N247" s="125"/>
      <c r="O247" s="125"/>
    </row>
    <row r="248" spans="2:15">
      <c r="B248" s="124"/>
      <c r="C248" s="125"/>
      <c r="D248" s="125"/>
      <c r="E248" s="125"/>
      <c r="F248" s="125"/>
      <c r="G248" s="125"/>
      <c r="H248" s="125"/>
      <c r="I248" s="125"/>
      <c r="J248" s="125"/>
      <c r="K248" s="125"/>
      <c r="L248" s="125"/>
      <c r="M248" s="125"/>
      <c r="N248" s="125"/>
      <c r="O248" s="125"/>
    </row>
    <row r="249" spans="2:15">
      <c r="B249" s="124"/>
      <c r="C249" s="125"/>
      <c r="D249" s="125"/>
      <c r="E249" s="125"/>
      <c r="F249" s="125"/>
      <c r="G249" s="125"/>
      <c r="H249" s="125"/>
      <c r="I249" s="125"/>
      <c r="J249" s="125"/>
      <c r="K249" s="125"/>
      <c r="L249" s="125"/>
      <c r="M249" s="125"/>
      <c r="N249" s="125"/>
      <c r="O249" s="125"/>
    </row>
    <row r="250" spans="2:15">
      <c r="B250" s="124"/>
      <c r="C250" s="125"/>
      <c r="D250" s="125"/>
      <c r="E250" s="125"/>
      <c r="F250" s="125"/>
      <c r="G250" s="125"/>
      <c r="H250" s="125"/>
      <c r="I250" s="125"/>
      <c r="J250" s="125"/>
      <c r="K250" s="125"/>
      <c r="L250" s="125"/>
      <c r="M250" s="125"/>
      <c r="N250" s="125"/>
      <c r="O250" s="125"/>
    </row>
    <row r="251" spans="2:15">
      <c r="B251" s="124"/>
      <c r="C251" s="125"/>
      <c r="D251" s="125"/>
      <c r="E251" s="125"/>
      <c r="F251" s="125"/>
      <c r="G251" s="125"/>
      <c r="H251" s="125"/>
      <c r="I251" s="125"/>
      <c r="J251" s="125"/>
      <c r="K251" s="125"/>
      <c r="L251" s="125"/>
      <c r="M251" s="125"/>
      <c r="N251" s="125"/>
      <c r="O251" s="125"/>
    </row>
    <row r="252" spans="2:15">
      <c r="B252" s="124"/>
      <c r="C252" s="125"/>
      <c r="D252" s="125"/>
      <c r="E252" s="125"/>
      <c r="F252" s="125"/>
      <c r="G252" s="125"/>
      <c r="H252" s="125"/>
      <c r="I252" s="125"/>
      <c r="J252" s="125"/>
      <c r="K252" s="125"/>
      <c r="L252" s="125"/>
      <c r="M252" s="125"/>
      <c r="N252" s="125"/>
      <c r="O252" s="125"/>
    </row>
    <row r="253" spans="2:15">
      <c r="B253" s="124"/>
      <c r="C253" s="125"/>
      <c r="D253" s="125"/>
      <c r="E253" s="125"/>
      <c r="F253" s="125"/>
      <c r="G253" s="125"/>
      <c r="H253" s="125"/>
      <c r="I253" s="125"/>
      <c r="J253" s="125"/>
      <c r="K253" s="125"/>
      <c r="L253" s="125"/>
      <c r="M253" s="125"/>
      <c r="N253" s="125"/>
      <c r="O253" s="125"/>
    </row>
    <row r="254" spans="2:15">
      <c r="B254" s="124"/>
      <c r="C254" s="125"/>
      <c r="D254" s="125"/>
      <c r="E254" s="125"/>
      <c r="F254" s="125"/>
      <c r="G254" s="125"/>
      <c r="H254" s="125"/>
      <c r="I254" s="125"/>
      <c r="J254" s="125"/>
      <c r="K254" s="125"/>
      <c r="L254" s="125"/>
      <c r="M254" s="125"/>
      <c r="N254" s="125"/>
      <c r="O254" s="125"/>
    </row>
    <row r="255" spans="2:15">
      <c r="B255" s="124"/>
      <c r="C255" s="125"/>
      <c r="D255" s="125"/>
      <c r="E255" s="125"/>
      <c r="F255" s="125"/>
      <c r="G255" s="125"/>
      <c r="H255" s="125"/>
      <c r="I255" s="125"/>
      <c r="J255" s="125"/>
      <c r="K255" s="125"/>
      <c r="L255" s="125"/>
      <c r="M255" s="125"/>
      <c r="N255" s="125"/>
      <c r="O255" s="125"/>
    </row>
    <row r="256" spans="2:15">
      <c r="B256" s="124"/>
      <c r="C256" s="125"/>
      <c r="D256" s="125"/>
      <c r="E256" s="125"/>
      <c r="F256" s="125"/>
      <c r="G256" s="125"/>
      <c r="H256" s="125"/>
      <c r="I256" s="125"/>
      <c r="J256" s="125"/>
      <c r="K256" s="125"/>
      <c r="L256" s="125"/>
      <c r="M256" s="125"/>
      <c r="N256" s="125"/>
      <c r="O256" s="125"/>
    </row>
    <row r="257" spans="2:15">
      <c r="B257" s="124"/>
      <c r="C257" s="125"/>
      <c r="D257" s="125"/>
      <c r="E257" s="125"/>
      <c r="F257" s="125"/>
      <c r="G257" s="125"/>
      <c r="H257" s="125"/>
      <c r="I257" s="125"/>
      <c r="J257" s="125"/>
      <c r="K257" s="125"/>
      <c r="L257" s="125"/>
      <c r="M257" s="125"/>
      <c r="N257" s="125"/>
      <c r="O257" s="125"/>
    </row>
    <row r="258" spans="2:15">
      <c r="B258" s="124"/>
      <c r="C258" s="125"/>
      <c r="D258" s="125"/>
      <c r="E258" s="125"/>
      <c r="F258" s="125"/>
      <c r="G258" s="125"/>
      <c r="H258" s="125"/>
      <c r="I258" s="125"/>
      <c r="J258" s="125"/>
      <c r="K258" s="125"/>
      <c r="L258" s="125"/>
      <c r="M258" s="125"/>
      <c r="N258" s="125"/>
      <c r="O258" s="125"/>
    </row>
    <row r="259" spans="2:15">
      <c r="B259" s="124"/>
      <c r="C259" s="125"/>
      <c r="D259" s="125"/>
      <c r="E259" s="125"/>
      <c r="F259" s="125"/>
      <c r="G259" s="125"/>
      <c r="H259" s="125"/>
      <c r="I259" s="125"/>
      <c r="J259" s="125"/>
      <c r="K259" s="125"/>
      <c r="L259" s="125"/>
      <c r="M259" s="125"/>
      <c r="N259" s="125"/>
      <c r="O259" s="125"/>
    </row>
    <row r="260" spans="2:15">
      <c r="B260" s="124"/>
      <c r="C260" s="125"/>
      <c r="D260" s="125"/>
      <c r="E260" s="125"/>
      <c r="F260" s="125"/>
      <c r="G260" s="125"/>
      <c r="H260" s="125"/>
      <c r="I260" s="125"/>
      <c r="J260" s="125"/>
      <c r="K260" s="125"/>
      <c r="L260" s="125"/>
      <c r="M260" s="125"/>
      <c r="N260" s="125"/>
      <c r="O260" s="125"/>
    </row>
    <row r="261" spans="2:15">
      <c r="B261" s="124"/>
      <c r="C261" s="125"/>
      <c r="D261" s="125"/>
      <c r="E261" s="125"/>
      <c r="F261" s="125"/>
      <c r="G261" s="125"/>
      <c r="H261" s="125"/>
      <c r="I261" s="125"/>
      <c r="J261" s="125"/>
      <c r="K261" s="125"/>
      <c r="L261" s="125"/>
      <c r="M261" s="125"/>
      <c r="N261" s="125"/>
      <c r="O261" s="125"/>
    </row>
    <row r="262" spans="2:15">
      <c r="B262" s="124"/>
      <c r="C262" s="125"/>
      <c r="D262" s="125"/>
      <c r="E262" s="125"/>
      <c r="F262" s="125"/>
      <c r="G262" s="125"/>
      <c r="H262" s="125"/>
      <c r="I262" s="125"/>
      <c r="J262" s="125"/>
      <c r="K262" s="125"/>
      <c r="L262" s="125"/>
      <c r="M262" s="125"/>
      <c r="N262" s="125"/>
      <c r="O262" s="125"/>
    </row>
    <row r="263" spans="2:15">
      <c r="B263" s="124"/>
      <c r="C263" s="125"/>
      <c r="D263" s="125"/>
      <c r="E263" s="125"/>
      <c r="F263" s="125"/>
      <c r="G263" s="125"/>
      <c r="H263" s="125"/>
      <c r="I263" s="125"/>
      <c r="J263" s="125"/>
      <c r="K263" s="125"/>
      <c r="L263" s="125"/>
      <c r="M263" s="125"/>
      <c r="N263" s="125"/>
      <c r="O263" s="125"/>
    </row>
    <row r="264" spans="2:15">
      <c r="B264" s="124"/>
      <c r="C264" s="125"/>
      <c r="D264" s="125"/>
      <c r="E264" s="125"/>
      <c r="F264" s="125"/>
      <c r="G264" s="125"/>
      <c r="H264" s="125"/>
      <c r="I264" s="125"/>
      <c r="J264" s="125"/>
      <c r="K264" s="125"/>
      <c r="L264" s="125"/>
      <c r="M264" s="125"/>
      <c r="N264" s="125"/>
      <c r="O264" s="125"/>
    </row>
    <row r="265" spans="2:15">
      <c r="B265" s="124"/>
      <c r="C265" s="125"/>
      <c r="D265" s="125"/>
      <c r="E265" s="125"/>
      <c r="F265" s="125"/>
      <c r="G265" s="125"/>
      <c r="H265" s="125"/>
      <c r="I265" s="125"/>
      <c r="J265" s="125"/>
      <c r="K265" s="125"/>
      <c r="L265" s="125"/>
      <c r="M265" s="125"/>
      <c r="N265" s="125"/>
      <c r="O265" s="125"/>
    </row>
    <row r="266" spans="2:15">
      <c r="B266" s="124"/>
      <c r="C266" s="125"/>
      <c r="D266" s="125"/>
      <c r="E266" s="125"/>
      <c r="F266" s="125"/>
      <c r="G266" s="125"/>
      <c r="H266" s="125"/>
      <c r="I266" s="125"/>
      <c r="J266" s="125"/>
      <c r="K266" s="125"/>
      <c r="L266" s="125"/>
      <c r="M266" s="125"/>
      <c r="N266" s="125"/>
      <c r="O266" s="125"/>
    </row>
    <row r="267" spans="2:15">
      <c r="B267" s="124"/>
      <c r="C267" s="125"/>
      <c r="D267" s="125"/>
      <c r="E267" s="125"/>
      <c r="F267" s="125"/>
      <c r="G267" s="125"/>
      <c r="H267" s="125"/>
      <c r="I267" s="125"/>
      <c r="J267" s="125"/>
      <c r="K267" s="125"/>
      <c r="L267" s="125"/>
      <c r="M267" s="125"/>
      <c r="N267" s="125"/>
      <c r="O267" s="125"/>
    </row>
    <row r="268" spans="2:15">
      <c r="B268" s="124"/>
      <c r="C268" s="125"/>
      <c r="D268" s="125"/>
      <c r="E268" s="125"/>
      <c r="F268" s="125"/>
      <c r="G268" s="125"/>
      <c r="H268" s="125"/>
      <c r="I268" s="125"/>
      <c r="J268" s="125"/>
      <c r="K268" s="125"/>
      <c r="L268" s="125"/>
      <c r="M268" s="125"/>
      <c r="N268" s="125"/>
      <c r="O268" s="125"/>
    </row>
    <row r="269" spans="2:15">
      <c r="B269" s="124"/>
      <c r="C269" s="125"/>
      <c r="D269" s="125"/>
      <c r="E269" s="125"/>
      <c r="F269" s="125"/>
      <c r="G269" s="125"/>
      <c r="H269" s="125"/>
      <c r="I269" s="125"/>
      <c r="J269" s="125"/>
      <c r="K269" s="125"/>
      <c r="L269" s="125"/>
      <c r="M269" s="125"/>
      <c r="N269" s="125"/>
      <c r="O269" s="125"/>
    </row>
    <row r="270" spans="2:15">
      <c r="B270" s="124"/>
      <c r="C270" s="125"/>
      <c r="D270" s="125"/>
      <c r="E270" s="125"/>
      <c r="F270" s="125"/>
      <c r="G270" s="125"/>
      <c r="H270" s="125"/>
      <c r="I270" s="125"/>
      <c r="J270" s="125"/>
      <c r="K270" s="125"/>
      <c r="L270" s="125"/>
      <c r="M270" s="125"/>
      <c r="N270" s="125"/>
      <c r="O270" s="125"/>
    </row>
    <row r="271" spans="2:15">
      <c r="B271" s="124"/>
      <c r="C271" s="125"/>
      <c r="D271" s="125"/>
      <c r="E271" s="125"/>
      <c r="F271" s="125"/>
      <c r="G271" s="125"/>
      <c r="H271" s="125"/>
      <c r="I271" s="125"/>
      <c r="J271" s="125"/>
      <c r="K271" s="125"/>
      <c r="L271" s="125"/>
      <c r="M271" s="125"/>
      <c r="N271" s="125"/>
      <c r="O271" s="125"/>
    </row>
    <row r="272" spans="2:15">
      <c r="B272" s="124"/>
      <c r="C272" s="125"/>
      <c r="D272" s="125"/>
      <c r="E272" s="125"/>
      <c r="F272" s="125"/>
      <c r="G272" s="125"/>
      <c r="H272" s="125"/>
      <c r="I272" s="125"/>
      <c r="J272" s="125"/>
      <c r="K272" s="125"/>
      <c r="L272" s="125"/>
      <c r="M272" s="125"/>
      <c r="N272" s="125"/>
      <c r="O272" s="125"/>
    </row>
    <row r="273" spans="2:15">
      <c r="B273" s="124"/>
      <c r="C273" s="125"/>
      <c r="D273" s="125"/>
      <c r="E273" s="125"/>
      <c r="F273" s="125"/>
      <c r="G273" s="125"/>
      <c r="H273" s="125"/>
      <c r="I273" s="125"/>
      <c r="J273" s="125"/>
      <c r="K273" s="125"/>
      <c r="L273" s="125"/>
      <c r="M273" s="125"/>
      <c r="N273" s="125"/>
      <c r="O273" s="125"/>
    </row>
    <row r="274" spans="2:15">
      <c r="B274" s="124"/>
      <c r="C274" s="125"/>
      <c r="D274" s="125"/>
      <c r="E274" s="125"/>
      <c r="F274" s="125"/>
      <c r="G274" s="125"/>
      <c r="H274" s="125"/>
      <c r="I274" s="125"/>
      <c r="J274" s="125"/>
      <c r="K274" s="125"/>
      <c r="L274" s="125"/>
      <c r="M274" s="125"/>
      <c r="N274" s="125"/>
      <c r="O274" s="125"/>
    </row>
    <row r="275" spans="2:15">
      <c r="B275" s="124"/>
      <c r="C275" s="125"/>
      <c r="D275" s="125"/>
      <c r="E275" s="125"/>
      <c r="F275" s="125"/>
      <c r="G275" s="125"/>
      <c r="H275" s="125"/>
      <c r="I275" s="125"/>
      <c r="J275" s="125"/>
      <c r="K275" s="125"/>
      <c r="L275" s="125"/>
      <c r="M275" s="125"/>
      <c r="N275" s="125"/>
      <c r="O275" s="125"/>
    </row>
    <row r="276" spans="2:15">
      <c r="B276" s="124"/>
      <c r="C276" s="125"/>
      <c r="D276" s="125"/>
      <c r="E276" s="125"/>
      <c r="F276" s="125"/>
      <c r="G276" s="125"/>
      <c r="H276" s="125"/>
      <c r="I276" s="125"/>
      <c r="J276" s="125"/>
      <c r="K276" s="125"/>
      <c r="L276" s="125"/>
      <c r="M276" s="125"/>
      <c r="N276" s="125"/>
      <c r="O276" s="125"/>
    </row>
    <row r="277" spans="2:15">
      <c r="B277" s="124"/>
      <c r="C277" s="125"/>
      <c r="D277" s="125"/>
      <c r="E277" s="125"/>
      <c r="F277" s="125"/>
      <c r="G277" s="125"/>
      <c r="H277" s="125"/>
      <c r="I277" s="125"/>
      <c r="J277" s="125"/>
      <c r="K277" s="125"/>
      <c r="L277" s="125"/>
      <c r="M277" s="125"/>
      <c r="N277" s="125"/>
      <c r="O277" s="125"/>
    </row>
    <row r="278" spans="2:15">
      <c r="B278" s="124"/>
      <c r="C278" s="125"/>
      <c r="D278" s="125"/>
      <c r="E278" s="125"/>
      <c r="F278" s="125"/>
      <c r="G278" s="125"/>
      <c r="H278" s="125"/>
      <c r="I278" s="125"/>
      <c r="J278" s="125"/>
      <c r="K278" s="125"/>
      <c r="L278" s="125"/>
      <c r="M278" s="125"/>
      <c r="N278" s="125"/>
      <c r="O278" s="125"/>
    </row>
    <row r="279" spans="2:15">
      <c r="B279" s="124"/>
      <c r="C279" s="125"/>
      <c r="D279" s="125"/>
      <c r="E279" s="125"/>
      <c r="F279" s="125"/>
      <c r="G279" s="125"/>
      <c r="H279" s="125"/>
      <c r="I279" s="125"/>
      <c r="J279" s="125"/>
      <c r="K279" s="125"/>
      <c r="L279" s="125"/>
      <c r="M279" s="125"/>
      <c r="N279" s="125"/>
      <c r="O279" s="125"/>
    </row>
    <row r="280" spans="2:15">
      <c r="B280" s="124"/>
      <c r="C280" s="125"/>
      <c r="D280" s="125"/>
      <c r="E280" s="125"/>
      <c r="F280" s="125"/>
      <c r="G280" s="125"/>
      <c r="H280" s="125"/>
      <c r="I280" s="125"/>
      <c r="J280" s="125"/>
      <c r="K280" s="125"/>
      <c r="L280" s="125"/>
      <c r="M280" s="125"/>
      <c r="N280" s="125"/>
      <c r="O280" s="125"/>
    </row>
    <row r="281" spans="2:15">
      <c r="B281" s="124"/>
      <c r="C281" s="125"/>
      <c r="D281" s="125"/>
      <c r="E281" s="125"/>
      <c r="F281" s="125"/>
      <c r="G281" s="125"/>
      <c r="H281" s="125"/>
      <c r="I281" s="125"/>
      <c r="J281" s="125"/>
      <c r="K281" s="125"/>
      <c r="L281" s="125"/>
      <c r="M281" s="125"/>
      <c r="N281" s="125"/>
      <c r="O281" s="125"/>
    </row>
    <row r="282" spans="2:15">
      <c r="B282" s="124"/>
      <c r="C282" s="125"/>
      <c r="D282" s="125"/>
      <c r="E282" s="125"/>
      <c r="F282" s="125"/>
      <c r="G282" s="125"/>
      <c r="H282" s="125"/>
      <c r="I282" s="125"/>
      <c r="J282" s="125"/>
      <c r="K282" s="125"/>
      <c r="L282" s="125"/>
      <c r="M282" s="125"/>
      <c r="N282" s="125"/>
      <c r="O282" s="125"/>
    </row>
    <row r="283" spans="2:15">
      <c r="B283" s="124"/>
      <c r="C283" s="125"/>
      <c r="D283" s="125"/>
      <c r="E283" s="125"/>
      <c r="F283" s="125"/>
      <c r="G283" s="125"/>
      <c r="H283" s="125"/>
      <c r="I283" s="125"/>
      <c r="J283" s="125"/>
      <c r="K283" s="125"/>
      <c r="L283" s="125"/>
      <c r="M283" s="125"/>
      <c r="N283" s="125"/>
      <c r="O283" s="125"/>
    </row>
    <row r="284" spans="2:15">
      <c r="B284" s="124"/>
      <c r="C284" s="125"/>
      <c r="D284" s="125"/>
      <c r="E284" s="125"/>
      <c r="F284" s="125"/>
      <c r="G284" s="125"/>
      <c r="H284" s="125"/>
      <c r="I284" s="125"/>
      <c r="J284" s="125"/>
      <c r="K284" s="125"/>
      <c r="L284" s="125"/>
      <c r="M284" s="125"/>
      <c r="N284" s="125"/>
      <c r="O284" s="125"/>
    </row>
    <row r="285" spans="2:15">
      <c r="B285" s="124"/>
      <c r="C285" s="125"/>
      <c r="D285" s="125"/>
      <c r="E285" s="125"/>
      <c r="F285" s="125"/>
      <c r="G285" s="125"/>
      <c r="H285" s="125"/>
      <c r="I285" s="125"/>
      <c r="J285" s="125"/>
      <c r="K285" s="125"/>
      <c r="L285" s="125"/>
      <c r="M285" s="125"/>
      <c r="N285" s="125"/>
      <c r="O285" s="125"/>
    </row>
    <row r="286" spans="2:15">
      <c r="B286" s="124"/>
      <c r="C286" s="125"/>
      <c r="D286" s="125"/>
      <c r="E286" s="125"/>
      <c r="F286" s="125"/>
      <c r="G286" s="125"/>
      <c r="H286" s="125"/>
      <c r="I286" s="125"/>
      <c r="J286" s="125"/>
      <c r="K286" s="125"/>
      <c r="L286" s="125"/>
      <c r="M286" s="125"/>
      <c r="N286" s="125"/>
      <c r="O286" s="125"/>
    </row>
    <row r="287" spans="2:15">
      <c r="B287" s="124"/>
      <c r="C287" s="125"/>
      <c r="D287" s="125"/>
      <c r="E287" s="125"/>
      <c r="F287" s="125"/>
      <c r="G287" s="125"/>
      <c r="H287" s="125"/>
      <c r="I287" s="125"/>
      <c r="J287" s="125"/>
      <c r="K287" s="125"/>
      <c r="L287" s="125"/>
      <c r="M287" s="125"/>
      <c r="N287" s="125"/>
      <c r="O287" s="125"/>
    </row>
    <row r="288" spans="2:15">
      <c r="B288" s="124"/>
      <c r="C288" s="125"/>
      <c r="D288" s="125"/>
      <c r="E288" s="125"/>
      <c r="F288" s="125"/>
      <c r="G288" s="125"/>
      <c r="H288" s="125"/>
      <c r="I288" s="125"/>
      <c r="J288" s="125"/>
      <c r="K288" s="125"/>
      <c r="L288" s="125"/>
      <c r="M288" s="125"/>
      <c r="N288" s="125"/>
      <c r="O288" s="125"/>
    </row>
    <row r="289" spans="2:15">
      <c r="B289" s="124"/>
      <c r="C289" s="125"/>
      <c r="D289" s="125"/>
      <c r="E289" s="125"/>
      <c r="F289" s="125"/>
      <c r="G289" s="125"/>
      <c r="H289" s="125"/>
      <c r="I289" s="125"/>
      <c r="J289" s="125"/>
      <c r="K289" s="125"/>
      <c r="L289" s="125"/>
      <c r="M289" s="125"/>
      <c r="N289" s="125"/>
      <c r="O289" s="125"/>
    </row>
    <row r="290" spans="2:15">
      <c r="B290" s="124"/>
      <c r="C290" s="125"/>
      <c r="D290" s="125"/>
      <c r="E290" s="125"/>
      <c r="F290" s="125"/>
      <c r="G290" s="125"/>
      <c r="H290" s="125"/>
      <c r="I290" s="125"/>
      <c r="J290" s="125"/>
      <c r="K290" s="125"/>
      <c r="L290" s="125"/>
      <c r="M290" s="125"/>
      <c r="N290" s="125"/>
      <c r="O290" s="125"/>
    </row>
    <row r="291" spans="2:15">
      <c r="B291" s="124"/>
      <c r="C291" s="125"/>
      <c r="D291" s="125"/>
      <c r="E291" s="125"/>
      <c r="F291" s="125"/>
      <c r="G291" s="125"/>
      <c r="H291" s="125"/>
      <c r="I291" s="125"/>
      <c r="J291" s="125"/>
      <c r="K291" s="125"/>
      <c r="L291" s="125"/>
      <c r="M291" s="125"/>
      <c r="N291" s="125"/>
      <c r="O291" s="125"/>
    </row>
    <row r="292" spans="2:15">
      <c r="B292" s="124"/>
      <c r="C292" s="125"/>
      <c r="D292" s="125"/>
      <c r="E292" s="125"/>
      <c r="F292" s="125"/>
      <c r="G292" s="125"/>
      <c r="H292" s="125"/>
      <c r="I292" s="125"/>
      <c r="J292" s="125"/>
      <c r="K292" s="125"/>
      <c r="L292" s="125"/>
      <c r="M292" s="125"/>
      <c r="N292" s="125"/>
      <c r="O292" s="125"/>
    </row>
    <row r="293" spans="2:15">
      <c r="B293" s="124"/>
      <c r="C293" s="125"/>
      <c r="D293" s="125"/>
      <c r="E293" s="125"/>
      <c r="F293" s="125"/>
      <c r="G293" s="125"/>
      <c r="H293" s="125"/>
      <c r="I293" s="125"/>
      <c r="J293" s="125"/>
      <c r="K293" s="125"/>
      <c r="L293" s="125"/>
      <c r="M293" s="125"/>
      <c r="N293" s="125"/>
      <c r="O293" s="125"/>
    </row>
    <row r="294" spans="2:15">
      <c r="B294" s="124"/>
      <c r="C294" s="125"/>
      <c r="D294" s="125"/>
      <c r="E294" s="125"/>
      <c r="F294" s="125"/>
      <c r="G294" s="125"/>
      <c r="H294" s="125"/>
      <c r="I294" s="125"/>
      <c r="J294" s="125"/>
      <c r="K294" s="125"/>
      <c r="L294" s="125"/>
      <c r="M294" s="125"/>
      <c r="N294" s="125"/>
      <c r="O294" s="125"/>
    </row>
    <row r="295" spans="2:15">
      <c r="B295" s="124"/>
      <c r="C295" s="125"/>
      <c r="D295" s="125"/>
      <c r="E295" s="125"/>
      <c r="F295" s="125"/>
      <c r="G295" s="125"/>
      <c r="H295" s="125"/>
      <c r="I295" s="125"/>
      <c r="J295" s="125"/>
      <c r="K295" s="125"/>
      <c r="L295" s="125"/>
      <c r="M295" s="125"/>
      <c r="N295" s="125"/>
      <c r="O295" s="125"/>
    </row>
    <row r="296" spans="2:15">
      <c r="B296" s="124"/>
      <c r="C296" s="125"/>
      <c r="D296" s="125"/>
      <c r="E296" s="125"/>
      <c r="F296" s="125"/>
      <c r="G296" s="125"/>
      <c r="H296" s="125"/>
      <c r="I296" s="125"/>
      <c r="J296" s="125"/>
      <c r="K296" s="125"/>
      <c r="L296" s="125"/>
      <c r="M296" s="125"/>
      <c r="N296" s="125"/>
      <c r="O296" s="125"/>
    </row>
    <row r="297" spans="2:15">
      <c r="B297" s="124"/>
      <c r="C297" s="125"/>
      <c r="D297" s="125"/>
      <c r="E297" s="125"/>
      <c r="F297" s="125"/>
      <c r="G297" s="125"/>
      <c r="H297" s="125"/>
      <c r="I297" s="125"/>
      <c r="J297" s="125"/>
      <c r="K297" s="125"/>
      <c r="L297" s="125"/>
      <c r="M297" s="125"/>
      <c r="N297" s="125"/>
      <c r="O297" s="125"/>
    </row>
    <row r="298" spans="2:15">
      <c r="B298" s="124"/>
      <c r="C298" s="125"/>
      <c r="D298" s="125"/>
      <c r="E298" s="125"/>
      <c r="F298" s="125"/>
      <c r="G298" s="125"/>
      <c r="H298" s="125"/>
      <c r="I298" s="125"/>
      <c r="J298" s="125"/>
      <c r="K298" s="125"/>
      <c r="L298" s="125"/>
      <c r="M298" s="125"/>
      <c r="N298" s="125"/>
      <c r="O298" s="125"/>
    </row>
    <row r="299" spans="2:15">
      <c r="B299" s="124"/>
      <c r="C299" s="125"/>
      <c r="D299" s="125"/>
      <c r="E299" s="125"/>
      <c r="F299" s="125"/>
      <c r="G299" s="125"/>
      <c r="H299" s="125"/>
      <c r="I299" s="125"/>
      <c r="J299" s="125"/>
      <c r="K299" s="125"/>
      <c r="L299" s="125"/>
      <c r="M299" s="125"/>
      <c r="N299" s="125"/>
      <c r="O299" s="125"/>
    </row>
    <row r="300" spans="2:15">
      <c r="B300" s="124"/>
      <c r="C300" s="125"/>
      <c r="D300" s="125"/>
      <c r="E300" s="125"/>
      <c r="F300" s="125"/>
      <c r="G300" s="125"/>
      <c r="H300" s="125"/>
      <c r="I300" s="125"/>
      <c r="J300" s="125"/>
      <c r="K300" s="125"/>
      <c r="L300" s="125"/>
      <c r="M300" s="125"/>
      <c r="N300" s="125"/>
      <c r="O300" s="125"/>
    </row>
    <row r="301" spans="2:15">
      <c r="B301" s="124"/>
      <c r="C301" s="125"/>
      <c r="D301" s="125"/>
      <c r="E301" s="125"/>
      <c r="F301" s="125"/>
      <c r="G301" s="125"/>
      <c r="H301" s="125"/>
      <c r="I301" s="125"/>
      <c r="J301" s="125"/>
      <c r="K301" s="125"/>
      <c r="L301" s="125"/>
      <c r="M301" s="125"/>
      <c r="N301" s="125"/>
      <c r="O301" s="125"/>
    </row>
    <row r="302" spans="2:15">
      <c r="B302" s="124"/>
      <c r="C302" s="125"/>
      <c r="D302" s="125"/>
      <c r="E302" s="125"/>
      <c r="F302" s="125"/>
      <c r="G302" s="125"/>
      <c r="H302" s="125"/>
      <c r="I302" s="125"/>
      <c r="J302" s="125"/>
      <c r="K302" s="125"/>
      <c r="L302" s="125"/>
      <c r="M302" s="125"/>
      <c r="N302" s="125"/>
      <c r="O302" s="125"/>
    </row>
    <row r="303" spans="2:15">
      <c r="B303" s="124"/>
      <c r="C303" s="125"/>
      <c r="D303" s="125"/>
      <c r="E303" s="125"/>
      <c r="F303" s="125"/>
      <c r="G303" s="125"/>
      <c r="H303" s="125"/>
      <c r="I303" s="125"/>
      <c r="J303" s="125"/>
      <c r="K303" s="125"/>
      <c r="L303" s="125"/>
      <c r="M303" s="125"/>
      <c r="N303" s="125"/>
      <c r="O303" s="125"/>
    </row>
    <row r="304" spans="2:15">
      <c r="B304" s="124"/>
      <c r="C304" s="125"/>
      <c r="D304" s="125"/>
      <c r="E304" s="125"/>
      <c r="F304" s="125"/>
      <c r="G304" s="125"/>
      <c r="H304" s="125"/>
      <c r="I304" s="125"/>
      <c r="J304" s="125"/>
      <c r="K304" s="125"/>
      <c r="L304" s="125"/>
      <c r="M304" s="125"/>
      <c r="N304" s="125"/>
      <c r="O304" s="125"/>
    </row>
    <row r="305" spans="2:15">
      <c r="B305" s="124"/>
      <c r="C305" s="125"/>
      <c r="D305" s="125"/>
      <c r="E305" s="125"/>
      <c r="F305" s="125"/>
      <c r="G305" s="125"/>
      <c r="H305" s="125"/>
      <c r="I305" s="125"/>
      <c r="J305" s="125"/>
      <c r="K305" s="125"/>
      <c r="L305" s="125"/>
      <c r="M305" s="125"/>
      <c r="N305" s="125"/>
      <c r="O305" s="125"/>
    </row>
    <row r="306" spans="2:15">
      <c r="B306" s="124"/>
      <c r="C306" s="125"/>
      <c r="D306" s="125"/>
      <c r="E306" s="125"/>
      <c r="F306" s="125"/>
      <c r="G306" s="125"/>
      <c r="H306" s="125"/>
      <c r="I306" s="125"/>
      <c r="J306" s="125"/>
      <c r="K306" s="125"/>
      <c r="L306" s="125"/>
      <c r="M306" s="125"/>
      <c r="N306" s="125"/>
      <c r="O306" s="125"/>
    </row>
    <row r="307" spans="2:15">
      <c r="B307" s="124"/>
      <c r="C307" s="125"/>
      <c r="D307" s="125"/>
      <c r="E307" s="125"/>
      <c r="F307" s="125"/>
      <c r="G307" s="125"/>
      <c r="H307" s="125"/>
      <c r="I307" s="125"/>
      <c r="J307" s="125"/>
      <c r="K307" s="125"/>
      <c r="L307" s="125"/>
      <c r="M307" s="125"/>
      <c r="N307" s="125"/>
      <c r="O307" s="125"/>
    </row>
    <row r="308" spans="2:15">
      <c r="B308" s="124"/>
      <c r="C308" s="125"/>
      <c r="D308" s="125"/>
      <c r="E308" s="125"/>
      <c r="F308" s="125"/>
      <c r="G308" s="125"/>
      <c r="H308" s="125"/>
      <c r="I308" s="125"/>
      <c r="J308" s="125"/>
      <c r="K308" s="125"/>
      <c r="L308" s="125"/>
      <c r="M308" s="125"/>
      <c r="N308" s="125"/>
      <c r="O308" s="125"/>
    </row>
    <row r="309" spans="2:15">
      <c r="B309" s="124"/>
      <c r="C309" s="125"/>
      <c r="D309" s="125"/>
      <c r="E309" s="125"/>
      <c r="F309" s="125"/>
      <c r="G309" s="125"/>
      <c r="H309" s="125"/>
      <c r="I309" s="125"/>
      <c r="J309" s="125"/>
      <c r="K309" s="125"/>
      <c r="L309" s="125"/>
      <c r="M309" s="125"/>
      <c r="N309" s="125"/>
      <c r="O309" s="125"/>
    </row>
    <row r="310" spans="2:15">
      <c r="B310" s="124"/>
      <c r="C310" s="125"/>
      <c r="D310" s="125"/>
      <c r="E310" s="125"/>
      <c r="F310" s="125"/>
      <c r="G310" s="125"/>
      <c r="H310" s="125"/>
      <c r="I310" s="125"/>
      <c r="J310" s="125"/>
      <c r="K310" s="125"/>
      <c r="L310" s="125"/>
      <c r="M310" s="125"/>
      <c r="N310" s="125"/>
      <c r="O310" s="125"/>
    </row>
    <row r="311" spans="2:15">
      <c r="B311" s="124"/>
      <c r="C311" s="125"/>
      <c r="D311" s="125"/>
      <c r="E311" s="125"/>
      <c r="F311" s="125"/>
      <c r="G311" s="125"/>
      <c r="H311" s="125"/>
      <c r="I311" s="125"/>
      <c r="J311" s="125"/>
      <c r="K311" s="125"/>
      <c r="L311" s="125"/>
      <c r="M311" s="125"/>
      <c r="N311" s="125"/>
      <c r="O311" s="125"/>
    </row>
    <row r="312" spans="2:15">
      <c r="B312" s="124"/>
      <c r="C312" s="125"/>
      <c r="D312" s="125"/>
      <c r="E312" s="125"/>
      <c r="F312" s="125"/>
      <c r="G312" s="125"/>
      <c r="H312" s="125"/>
      <c r="I312" s="125"/>
      <c r="J312" s="125"/>
      <c r="K312" s="125"/>
      <c r="L312" s="125"/>
      <c r="M312" s="125"/>
      <c r="N312" s="125"/>
      <c r="O312" s="125"/>
    </row>
    <row r="313" spans="2:15">
      <c r="B313" s="124"/>
      <c r="C313" s="125"/>
      <c r="D313" s="125"/>
      <c r="E313" s="125"/>
      <c r="F313" s="125"/>
      <c r="G313" s="125"/>
      <c r="H313" s="125"/>
      <c r="I313" s="125"/>
      <c r="J313" s="125"/>
      <c r="K313" s="125"/>
      <c r="L313" s="125"/>
      <c r="M313" s="125"/>
      <c r="N313" s="125"/>
      <c r="O313" s="125"/>
    </row>
    <row r="314" spans="2:15">
      <c r="B314" s="124"/>
      <c r="C314" s="125"/>
      <c r="D314" s="125"/>
      <c r="E314" s="125"/>
      <c r="F314" s="125"/>
      <c r="G314" s="125"/>
      <c r="H314" s="125"/>
      <c r="I314" s="125"/>
      <c r="J314" s="125"/>
      <c r="K314" s="125"/>
      <c r="L314" s="125"/>
      <c r="M314" s="125"/>
      <c r="N314" s="125"/>
      <c r="O314" s="125"/>
    </row>
    <row r="315" spans="2:15">
      <c r="B315" s="124"/>
      <c r="C315" s="125"/>
      <c r="D315" s="125"/>
      <c r="E315" s="125"/>
      <c r="F315" s="125"/>
      <c r="G315" s="125"/>
      <c r="H315" s="125"/>
      <c r="I315" s="125"/>
      <c r="J315" s="125"/>
      <c r="K315" s="125"/>
      <c r="L315" s="125"/>
      <c r="M315" s="125"/>
      <c r="N315" s="125"/>
      <c r="O315" s="125"/>
    </row>
    <row r="316" spans="2:15">
      <c r="B316" s="124"/>
      <c r="C316" s="125"/>
      <c r="D316" s="125"/>
      <c r="E316" s="125"/>
      <c r="F316" s="125"/>
      <c r="G316" s="125"/>
      <c r="H316" s="125"/>
      <c r="I316" s="125"/>
      <c r="J316" s="125"/>
      <c r="K316" s="125"/>
      <c r="L316" s="125"/>
      <c r="M316" s="125"/>
      <c r="N316" s="125"/>
      <c r="O316" s="125"/>
    </row>
    <row r="317" spans="2:15">
      <c r="B317" s="124"/>
      <c r="C317" s="125"/>
      <c r="D317" s="125"/>
      <c r="E317" s="125"/>
      <c r="F317" s="125"/>
      <c r="G317" s="125"/>
      <c r="H317" s="125"/>
      <c r="I317" s="125"/>
      <c r="J317" s="125"/>
      <c r="K317" s="125"/>
      <c r="L317" s="125"/>
      <c r="M317" s="125"/>
      <c r="N317" s="125"/>
      <c r="O317" s="125"/>
    </row>
    <row r="318" spans="2:15">
      <c r="B318" s="124"/>
      <c r="C318" s="125"/>
      <c r="D318" s="125"/>
      <c r="E318" s="125"/>
      <c r="F318" s="125"/>
      <c r="G318" s="125"/>
      <c r="H318" s="125"/>
      <c r="I318" s="125"/>
      <c r="J318" s="125"/>
      <c r="K318" s="125"/>
      <c r="L318" s="125"/>
      <c r="M318" s="125"/>
      <c r="N318" s="125"/>
      <c r="O318" s="125"/>
    </row>
    <row r="319" spans="2:15">
      <c r="B319" s="124"/>
      <c r="C319" s="125"/>
      <c r="D319" s="125"/>
      <c r="E319" s="125"/>
      <c r="F319" s="125"/>
      <c r="G319" s="125"/>
      <c r="H319" s="125"/>
      <c r="I319" s="125"/>
      <c r="J319" s="125"/>
      <c r="K319" s="125"/>
      <c r="L319" s="125"/>
      <c r="M319" s="125"/>
      <c r="N319" s="125"/>
      <c r="O319" s="125"/>
    </row>
    <row r="320" spans="2:15">
      <c r="B320" s="124"/>
      <c r="C320" s="125"/>
      <c r="D320" s="125"/>
      <c r="E320" s="125"/>
      <c r="F320" s="125"/>
      <c r="G320" s="125"/>
      <c r="H320" s="125"/>
      <c r="I320" s="125"/>
      <c r="J320" s="125"/>
      <c r="K320" s="125"/>
      <c r="L320" s="125"/>
      <c r="M320" s="125"/>
      <c r="N320" s="125"/>
      <c r="O320" s="125"/>
    </row>
    <row r="321" spans="2:15">
      <c r="B321" s="124"/>
      <c r="C321" s="125"/>
      <c r="D321" s="125"/>
      <c r="E321" s="125"/>
      <c r="F321" s="125"/>
      <c r="G321" s="125"/>
      <c r="H321" s="125"/>
      <c r="I321" s="125"/>
      <c r="J321" s="125"/>
      <c r="K321" s="125"/>
      <c r="L321" s="125"/>
      <c r="M321" s="125"/>
      <c r="N321" s="125"/>
      <c r="O321" s="125"/>
    </row>
    <row r="322" spans="2:15">
      <c r="B322" s="124"/>
      <c r="C322" s="125"/>
      <c r="D322" s="125"/>
      <c r="E322" s="125"/>
      <c r="F322" s="125"/>
      <c r="G322" s="125"/>
      <c r="H322" s="125"/>
      <c r="I322" s="125"/>
      <c r="J322" s="125"/>
      <c r="K322" s="125"/>
      <c r="L322" s="125"/>
      <c r="M322" s="125"/>
      <c r="N322" s="125"/>
      <c r="O322" s="125"/>
    </row>
    <row r="323" spans="2:15">
      <c r="B323" s="124"/>
      <c r="C323" s="125"/>
      <c r="D323" s="125"/>
      <c r="E323" s="125"/>
      <c r="F323" s="125"/>
      <c r="G323" s="125"/>
      <c r="H323" s="125"/>
      <c r="I323" s="125"/>
      <c r="J323" s="125"/>
      <c r="K323" s="125"/>
      <c r="L323" s="125"/>
      <c r="M323" s="125"/>
      <c r="N323" s="125"/>
      <c r="O323" s="125"/>
    </row>
    <row r="324" spans="2:15">
      <c r="B324" s="124"/>
      <c r="C324" s="125"/>
      <c r="D324" s="125"/>
      <c r="E324" s="125"/>
      <c r="F324" s="125"/>
      <c r="G324" s="125"/>
      <c r="H324" s="125"/>
      <c r="I324" s="125"/>
      <c r="J324" s="125"/>
      <c r="K324" s="125"/>
      <c r="L324" s="125"/>
      <c r="M324" s="125"/>
      <c r="N324" s="125"/>
      <c r="O324" s="125"/>
    </row>
    <row r="325" spans="2:15">
      <c r="B325" s="136"/>
      <c r="C325" s="125"/>
      <c r="D325" s="125"/>
      <c r="E325" s="125"/>
      <c r="F325" s="125"/>
      <c r="G325" s="125"/>
      <c r="H325" s="125"/>
      <c r="I325" s="125"/>
      <c r="J325" s="125"/>
      <c r="K325" s="125"/>
      <c r="L325" s="125"/>
      <c r="M325" s="125"/>
      <c r="N325" s="125"/>
      <c r="O325" s="125"/>
    </row>
    <row r="326" spans="2:15">
      <c r="B326" s="136"/>
      <c r="C326" s="125"/>
      <c r="D326" s="125"/>
      <c r="E326" s="125"/>
      <c r="F326" s="125"/>
      <c r="G326" s="125"/>
      <c r="H326" s="125"/>
      <c r="I326" s="125"/>
      <c r="J326" s="125"/>
      <c r="K326" s="125"/>
      <c r="L326" s="125"/>
      <c r="M326" s="125"/>
      <c r="N326" s="125"/>
      <c r="O326" s="125"/>
    </row>
    <row r="327" spans="2:15">
      <c r="B327" s="137"/>
      <c r="C327" s="125"/>
      <c r="D327" s="125"/>
      <c r="E327" s="125"/>
      <c r="F327" s="125"/>
      <c r="G327" s="125"/>
      <c r="H327" s="125"/>
      <c r="I327" s="125"/>
      <c r="J327" s="125"/>
      <c r="K327" s="125"/>
      <c r="L327" s="125"/>
      <c r="M327" s="125"/>
      <c r="N327" s="125"/>
      <c r="O327" s="125"/>
    </row>
    <row r="328" spans="2:15">
      <c r="B328" s="124"/>
      <c r="C328" s="124"/>
      <c r="D328" s="124"/>
      <c r="E328" s="124"/>
      <c r="F328" s="125"/>
      <c r="G328" s="125"/>
      <c r="H328" s="125"/>
      <c r="I328" s="125"/>
      <c r="J328" s="125"/>
      <c r="K328" s="125"/>
      <c r="L328" s="125"/>
      <c r="M328" s="125"/>
      <c r="N328" s="125"/>
      <c r="O328" s="125"/>
    </row>
    <row r="329" spans="2:15">
      <c r="B329" s="124"/>
      <c r="C329" s="124"/>
      <c r="D329" s="124"/>
      <c r="E329" s="124"/>
      <c r="F329" s="125"/>
      <c r="G329" s="125"/>
      <c r="H329" s="125"/>
      <c r="I329" s="125"/>
      <c r="J329" s="125"/>
      <c r="K329" s="125"/>
      <c r="L329" s="125"/>
      <c r="M329" s="125"/>
      <c r="N329" s="125"/>
      <c r="O329" s="125"/>
    </row>
    <row r="330" spans="2:15">
      <c r="B330" s="124"/>
      <c r="C330" s="124"/>
      <c r="D330" s="124"/>
      <c r="E330" s="124"/>
      <c r="F330" s="125"/>
      <c r="G330" s="125"/>
      <c r="H330" s="125"/>
      <c r="I330" s="125"/>
      <c r="J330" s="125"/>
      <c r="K330" s="125"/>
      <c r="L330" s="125"/>
      <c r="M330" s="125"/>
      <c r="N330" s="125"/>
      <c r="O330" s="125"/>
    </row>
    <row r="331" spans="2:15">
      <c r="B331" s="124"/>
      <c r="C331" s="124"/>
      <c r="D331" s="124"/>
      <c r="E331" s="124"/>
      <c r="F331" s="125"/>
      <c r="G331" s="125"/>
      <c r="H331" s="125"/>
      <c r="I331" s="125"/>
      <c r="J331" s="125"/>
      <c r="K331" s="125"/>
      <c r="L331" s="125"/>
      <c r="M331" s="125"/>
      <c r="N331" s="125"/>
      <c r="O331" s="125"/>
    </row>
    <row r="332" spans="2:15">
      <c r="B332" s="124"/>
      <c r="C332" s="124"/>
      <c r="D332" s="124"/>
      <c r="E332" s="124"/>
      <c r="F332" s="125"/>
      <c r="G332" s="125"/>
      <c r="H332" s="125"/>
      <c r="I332" s="125"/>
      <c r="J332" s="125"/>
      <c r="K332" s="125"/>
      <c r="L332" s="125"/>
      <c r="M332" s="125"/>
      <c r="N332" s="125"/>
      <c r="O332" s="125"/>
    </row>
    <row r="333" spans="2:15">
      <c r="B333" s="124"/>
      <c r="C333" s="124"/>
      <c r="D333" s="124"/>
      <c r="E333" s="124"/>
      <c r="F333" s="125"/>
      <c r="G333" s="125"/>
      <c r="H333" s="125"/>
      <c r="I333" s="125"/>
      <c r="J333" s="125"/>
      <c r="K333" s="125"/>
      <c r="L333" s="125"/>
      <c r="M333" s="125"/>
      <c r="N333" s="125"/>
      <c r="O333" s="125"/>
    </row>
    <row r="334" spans="2:15">
      <c r="B334" s="124"/>
      <c r="C334" s="124"/>
      <c r="D334" s="124"/>
      <c r="E334" s="124"/>
      <c r="F334" s="125"/>
      <c r="G334" s="125"/>
      <c r="H334" s="125"/>
      <c r="I334" s="125"/>
      <c r="J334" s="125"/>
      <c r="K334" s="125"/>
      <c r="L334" s="125"/>
      <c r="M334" s="125"/>
      <c r="N334" s="125"/>
      <c r="O334" s="125"/>
    </row>
    <row r="335" spans="2:15">
      <c r="B335" s="124"/>
      <c r="C335" s="124"/>
      <c r="D335" s="124"/>
      <c r="E335" s="124"/>
      <c r="F335" s="125"/>
      <c r="G335" s="125"/>
      <c r="H335" s="125"/>
      <c r="I335" s="125"/>
      <c r="J335" s="125"/>
      <c r="K335" s="125"/>
      <c r="L335" s="125"/>
      <c r="M335" s="125"/>
      <c r="N335" s="125"/>
      <c r="O335" s="125"/>
    </row>
    <row r="336" spans="2:15">
      <c r="B336" s="124"/>
      <c r="C336" s="124"/>
      <c r="D336" s="124"/>
      <c r="E336" s="124"/>
      <c r="F336" s="125"/>
      <c r="G336" s="125"/>
      <c r="H336" s="125"/>
      <c r="I336" s="125"/>
      <c r="J336" s="125"/>
      <c r="K336" s="125"/>
      <c r="L336" s="125"/>
      <c r="M336" s="125"/>
      <c r="N336" s="125"/>
      <c r="O336" s="125"/>
    </row>
    <row r="337" spans="2:15">
      <c r="B337" s="124"/>
      <c r="C337" s="124"/>
      <c r="D337" s="124"/>
      <c r="E337" s="124"/>
      <c r="F337" s="125"/>
      <c r="G337" s="125"/>
      <c r="H337" s="125"/>
      <c r="I337" s="125"/>
      <c r="J337" s="125"/>
      <c r="K337" s="125"/>
      <c r="L337" s="125"/>
      <c r="M337" s="125"/>
      <c r="N337" s="125"/>
      <c r="O337" s="125"/>
    </row>
    <row r="338" spans="2:15">
      <c r="B338" s="124"/>
      <c r="C338" s="124"/>
      <c r="D338" s="124"/>
      <c r="E338" s="124"/>
      <c r="F338" s="125"/>
      <c r="G338" s="125"/>
      <c r="H338" s="125"/>
      <c r="I338" s="125"/>
      <c r="J338" s="125"/>
      <c r="K338" s="125"/>
      <c r="L338" s="125"/>
      <c r="M338" s="125"/>
      <c r="N338" s="125"/>
      <c r="O338" s="125"/>
    </row>
    <row r="339" spans="2:15">
      <c r="B339" s="124"/>
      <c r="C339" s="124"/>
      <c r="D339" s="124"/>
      <c r="E339" s="124"/>
      <c r="F339" s="125"/>
      <c r="G339" s="125"/>
      <c r="H339" s="125"/>
      <c r="I339" s="125"/>
      <c r="J339" s="125"/>
      <c r="K339" s="125"/>
      <c r="L339" s="125"/>
      <c r="M339" s="125"/>
      <c r="N339" s="125"/>
      <c r="O339" s="125"/>
    </row>
    <row r="340" spans="2:15">
      <c r="B340" s="124"/>
      <c r="C340" s="124"/>
      <c r="D340" s="124"/>
      <c r="E340" s="124"/>
      <c r="F340" s="125"/>
      <c r="G340" s="125"/>
      <c r="H340" s="125"/>
      <c r="I340" s="125"/>
      <c r="J340" s="125"/>
      <c r="K340" s="125"/>
      <c r="L340" s="125"/>
      <c r="M340" s="125"/>
      <c r="N340" s="125"/>
      <c r="O340" s="125"/>
    </row>
    <row r="341" spans="2:15">
      <c r="B341" s="124"/>
      <c r="C341" s="124"/>
      <c r="D341" s="124"/>
      <c r="E341" s="124"/>
      <c r="F341" s="125"/>
      <c r="G341" s="125"/>
      <c r="H341" s="125"/>
      <c r="I341" s="125"/>
      <c r="J341" s="125"/>
      <c r="K341" s="125"/>
      <c r="L341" s="125"/>
      <c r="M341" s="125"/>
      <c r="N341" s="125"/>
      <c r="O341" s="125"/>
    </row>
    <row r="342" spans="2:15">
      <c r="B342" s="124"/>
      <c r="C342" s="124"/>
      <c r="D342" s="124"/>
      <c r="E342" s="124"/>
      <c r="F342" s="125"/>
      <c r="G342" s="125"/>
      <c r="H342" s="125"/>
      <c r="I342" s="125"/>
      <c r="J342" s="125"/>
      <c r="K342" s="125"/>
      <c r="L342" s="125"/>
      <c r="M342" s="125"/>
      <c r="N342" s="125"/>
      <c r="O342" s="125"/>
    </row>
    <row r="343" spans="2:15">
      <c r="B343" s="124"/>
      <c r="C343" s="124"/>
      <c r="D343" s="124"/>
      <c r="E343" s="124"/>
      <c r="F343" s="125"/>
      <c r="G343" s="125"/>
      <c r="H343" s="125"/>
      <c r="I343" s="125"/>
      <c r="J343" s="125"/>
      <c r="K343" s="125"/>
      <c r="L343" s="125"/>
      <c r="M343" s="125"/>
      <c r="N343" s="125"/>
      <c r="O343" s="125"/>
    </row>
    <row r="344" spans="2:15">
      <c r="B344" s="124"/>
      <c r="C344" s="124"/>
      <c r="D344" s="124"/>
      <c r="E344" s="124"/>
      <c r="F344" s="125"/>
      <c r="G344" s="125"/>
      <c r="H344" s="125"/>
      <c r="I344" s="125"/>
      <c r="J344" s="125"/>
      <c r="K344" s="125"/>
      <c r="L344" s="125"/>
      <c r="M344" s="125"/>
      <c r="N344" s="125"/>
      <c r="O344" s="125"/>
    </row>
    <row r="345" spans="2:15">
      <c r="B345" s="124"/>
      <c r="C345" s="124"/>
      <c r="D345" s="124"/>
      <c r="E345" s="124"/>
      <c r="F345" s="125"/>
      <c r="G345" s="125"/>
      <c r="H345" s="125"/>
      <c r="I345" s="125"/>
      <c r="J345" s="125"/>
      <c r="K345" s="125"/>
      <c r="L345" s="125"/>
      <c r="M345" s="125"/>
      <c r="N345" s="125"/>
      <c r="O345" s="125"/>
    </row>
    <row r="346" spans="2:15">
      <c r="B346" s="124"/>
      <c r="C346" s="124"/>
      <c r="D346" s="124"/>
      <c r="E346" s="124"/>
      <c r="F346" s="125"/>
      <c r="G346" s="125"/>
      <c r="H346" s="125"/>
      <c r="I346" s="125"/>
      <c r="J346" s="125"/>
      <c r="K346" s="125"/>
      <c r="L346" s="125"/>
      <c r="M346" s="125"/>
      <c r="N346" s="125"/>
      <c r="O346" s="125"/>
    </row>
    <row r="347" spans="2:15">
      <c r="B347" s="124"/>
      <c r="C347" s="124"/>
      <c r="D347" s="124"/>
      <c r="E347" s="124"/>
      <c r="F347" s="125"/>
      <c r="G347" s="125"/>
      <c r="H347" s="125"/>
      <c r="I347" s="125"/>
      <c r="J347" s="125"/>
      <c r="K347" s="125"/>
      <c r="L347" s="125"/>
      <c r="M347" s="125"/>
      <c r="N347" s="125"/>
      <c r="O347" s="125"/>
    </row>
    <row r="348" spans="2:15">
      <c r="B348" s="124"/>
      <c r="C348" s="124"/>
      <c r="D348" s="124"/>
      <c r="E348" s="124"/>
      <c r="F348" s="125"/>
      <c r="G348" s="125"/>
      <c r="H348" s="125"/>
      <c r="I348" s="125"/>
      <c r="J348" s="125"/>
      <c r="K348" s="125"/>
      <c r="L348" s="125"/>
      <c r="M348" s="125"/>
      <c r="N348" s="125"/>
      <c r="O348" s="125"/>
    </row>
    <row r="349" spans="2:15">
      <c r="B349" s="124"/>
      <c r="C349" s="124"/>
      <c r="D349" s="124"/>
      <c r="E349" s="124"/>
      <c r="F349" s="125"/>
      <c r="G349" s="125"/>
      <c r="H349" s="125"/>
      <c r="I349" s="125"/>
      <c r="J349" s="125"/>
      <c r="K349" s="125"/>
      <c r="L349" s="125"/>
      <c r="M349" s="125"/>
      <c r="N349" s="125"/>
      <c r="O349" s="125"/>
    </row>
    <row r="350" spans="2:15">
      <c r="B350" s="124"/>
      <c r="C350" s="124"/>
      <c r="D350" s="124"/>
      <c r="E350" s="124"/>
      <c r="F350" s="125"/>
      <c r="G350" s="125"/>
      <c r="H350" s="125"/>
      <c r="I350" s="125"/>
      <c r="J350" s="125"/>
      <c r="K350" s="125"/>
      <c r="L350" s="125"/>
      <c r="M350" s="125"/>
      <c r="N350" s="125"/>
      <c r="O350" s="125"/>
    </row>
    <row r="351" spans="2:15">
      <c r="B351" s="124"/>
      <c r="C351" s="124"/>
      <c r="D351" s="124"/>
      <c r="E351" s="124"/>
      <c r="F351" s="125"/>
      <c r="G351" s="125"/>
      <c r="H351" s="125"/>
      <c r="I351" s="125"/>
      <c r="J351" s="125"/>
      <c r="K351" s="125"/>
      <c r="L351" s="125"/>
      <c r="M351" s="125"/>
      <c r="N351" s="125"/>
      <c r="O351" s="125"/>
    </row>
    <row r="352" spans="2:15">
      <c r="B352" s="124"/>
      <c r="C352" s="124"/>
      <c r="D352" s="124"/>
      <c r="E352" s="124"/>
      <c r="F352" s="125"/>
      <c r="G352" s="125"/>
      <c r="H352" s="125"/>
      <c r="I352" s="125"/>
      <c r="J352" s="125"/>
      <c r="K352" s="125"/>
      <c r="L352" s="125"/>
      <c r="M352" s="125"/>
      <c r="N352" s="125"/>
      <c r="O352" s="125"/>
    </row>
    <row r="353" spans="2:15">
      <c r="B353" s="124"/>
      <c r="C353" s="124"/>
      <c r="D353" s="124"/>
      <c r="E353" s="124"/>
      <c r="F353" s="125"/>
      <c r="G353" s="125"/>
      <c r="H353" s="125"/>
      <c r="I353" s="125"/>
      <c r="J353" s="125"/>
      <c r="K353" s="125"/>
      <c r="L353" s="125"/>
      <c r="M353" s="125"/>
      <c r="N353" s="125"/>
      <c r="O353" s="125"/>
    </row>
    <row r="354" spans="2:15">
      <c r="B354" s="124"/>
      <c r="C354" s="124"/>
      <c r="D354" s="124"/>
      <c r="E354" s="124"/>
      <c r="F354" s="125"/>
      <c r="G354" s="125"/>
      <c r="H354" s="125"/>
      <c r="I354" s="125"/>
      <c r="J354" s="125"/>
      <c r="K354" s="125"/>
      <c r="L354" s="125"/>
      <c r="M354" s="125"/>
      <c r="N354" s="125"/>
      <c r="O354" s="125"/>
    </row>
    <row r="355" spans="2:15">
      <c r="B355" s="124"/>
      <c r="C355" s="124"/>
      <c r="D355" s="124"/>
      <c r="E355" s="124"/>
      <c r="F355" s="125"/>
      <c r="G355" s="125"/>
      <c r="H355" s="125"/>
      <c r="I355" s="125"/>
      <c r="J355" s="125"/>
      <c r="K355" s="125"/>
      <c r="L355" s="125"/>
      <c r="M355" s="125"/>
      <c r="N355" s="125"/>
      <c r="O355" s="125"/>
    </row>
    <row r="356" spans="2:15">
      <c r="B356" s="124"/>
      <c r="C356" s="124"/>
      <c r="D356" s="124"/>
      <c r="E356" s="124"/>
      <c r="F356" s="125"/>
      <c r="G356" s="125"/>
      <c r="H356" s="125"/>
      <c r="I356" s="125"/>
      <c r="J356" s="125"/>
      <c r="K356" s="125"/>
      <c r="L356" s="125"/>
      <c r="M356" s="125"/>
      <c r="N356" s="125"/>
      <c r="O356" s="125"/>
    </row>
    <row r="357" spans="2:15">
      <c r="B357" s="124"/>
      <c r="C357" s="124"/>
      <c r="D357" s="124"/>
      <c r="E357" s="124"/>
      <c r="F357" s="125"/>
      <c r="G357" s="125"/>
      <c r="H357" s="125"/>
      <c r="I357" s="125"/>
      <c r="J357" s="125"/>
      <c r="K357" s="125"/>
      <c r="L357" s="125"/>
      <c r="M357" s="125"/>
      <c r="N357" s="125"/>
      <c r="O357" s="125"/>
    </row>
    <row r="358" spans="2:15">
      <c r="B358" s="124"/>
      <c r="C358" s="124"/>
      <c r="D358" s="124"/>
      <c r="E358" s="124"/>
      <c r="F358" s="125"/>
      <c r="G358" s="125"/>
      <c r="H358" s="125"/>
      <c r="I358" s="125"/>
      <c r="J358" s="125"/>
      <c r="K358" s="125"/>
      <c r="L358" s="125"/>
      <c r="M358" s="125"/>
      <c r="N358" s="125"/>
      <c r="O358" s="125"/>
    </row>
    <row r="359" spans="2:15">
      <c r="B359" s="124"/>
      <c r="C359" s="124"/>
      <c r="D359" s="124"/>
      <c r="E359" s="124"/>
      <c r="F359" s="125"/>
      <c r="G359" s="125"/>
      <c r="H359" s="125"/>
      <c r="I359" s="125"/>
      <c r="J359" s="125"/>
      <c r="K359" s="125"/>
      <c r="L359" s="125"/>
      <c r="M359" s="125"/>
      <c r="N359" s="125"/>
      <c r="O359" s="125"/>
    </row>
    <row r="360" spans="2:15">
      <c r="B360" s="124"/>
      <c r="C360" s="124"/>
      <c r="D360" s="124"/>
      <c r="E360" s="124"/>
      <c r="F360" s="125"/>
      <c r="G360" s="125"/>
      <c r="H360" s="125"/>
      <c r="I360" s="125"/>
      <c r="J360" s="125"/>
      <c r="K360" s="125"/>
      <c r="L360" s="125"/>
      <c r="M360" s="125"/>
      <c r="N360" s="125"/>
      <c r="O360" s="125"/>
    </row>
    <row r="361" spans="2:15">
      <c r="B361" s="124"/>
      <c r="C361" s="124"/>
      <c r="D361" s="124"/>
      <c r="E361" s="124"/>
      <c r="F361" s="125"/>
      <c r="G361" s="125"/>
      <c r="H361" s="125"/>
      <c r="I361" s="125"/>
      <c r="J361" s="125"/>
      <c r="K361" s="125"/>
      <c r="L361" s="125"/>
      <c r="M361" s="125"/>
      <c r="N361" s="125"/>
      <c r="O361" s="125"/>
    </row>
    <row r="362" spans="2:15">
      <c r="B362" s="124"/>
      <c r="C362" s="124"/>
      <c r="D362" s="124"/>
      <c r="E362" s="124"/>
      <c r="F362" s="125"/>
      <c r="G362" s="125"/>
      <c r="H362" s="125"/>
      <c r="I362" s="125"/>
      <c r="J362" s="125"/>
      <c r="K362" s="125"/>
      <c r="L362" s="125"/>
      <c r="M362" s="125"/>
      <c r="N362" s="125"/>
      <c r="O362" s="125"/>
    </row>
    <row r="363" spans="2:15">
      <c r="B363" s="124"/>
      <c r="C363" s="124"/>
      <c r="D363" s="124"/>
      <c r="E363" s="124"/>
      <c r="F363" s="125"/>
      <c r="G363" s="125"/>
      <c r="H363" s="125"/>
      <c r="I363" s="125"/>
      <c r="J363" s="125"/>
      <c r="K363" s="125"/>
      <c r="L363" s="125"/>
      <c r="M363" s="125"/>
      <c r="N363" s="125"/>
      <c r="O363" s="125"/>
    </row>
    <row r="364" spans="2:15">
      <c r="B364" s="124"/>
      <c r="C364" s="124"/>
      <c r="D364" s="124"/>
      <c r="E364" s="124"/>
      <c r="F364" s="125"/>
      <c r="G364" s="125"/>
      <c r="H364" s="125"/>
      <c r="I364" s="125"/>
      <c r="J364" s="125"/>
      <c r="K364" s="125"/>
      <c r="L364" s="125"/>
      <c r="M364" s="125"/>
      <c r="N364" s="125"/>
      <c r="O364" s="125"/>
    </row>
    <row r="365" spans="2:15">
      <c r="B365" s="124"/>
      <c r="C365" s="124"/>
      <c r="D365" s="124"/>
      <c r="E365" s="124"/>
      <c r="F365" s="125"/>
      <c r="G365" s="125"/>
      <c r="H365" s="125"/>
      <c r="I365" s="125"/>
      <c r="J365" s="125"/>
      <c r="K365" s="125"/>
      <c r="L365" s="125"/>
      <c r="M365" s="125"/>
      <c r="N365" s="125"/>
      <c r="O365" s="125"/>
    </row>
    <row r="366" spans="2:15">
      <c r="B366" s="124"/>
      <c r="C366" s="124"/>
      <c r="D366" s="124"/>
      <c r="E366" s="124"/>
      <c r="F366" s="125"/>
      <c r="G366" s="125"/>
      <c r="H366" s="125"/>
      <c r="I366" s="125"/>
      <c r="J366" s="125"/>
      <c r="K366" s="125"/>
      <c r="L366" s="125"/>
      <c r="M366" s="125"/>
      <c r="N366" s="125"/>
      <c r="O366" s="125"/>
    </row>
    <row r="367" spans="2:15">
      <c r="B367" s="124"/>
      <c r="C367" s="124"/>
      <c r="D367" s="124"/>
      <c r="E367" s="124"/>
      <c r="F367" s="125"/>
      <c r="G367" s="125"/>
      <c r="H367" s="125"/>
      <c r="I367" s="125"/>
      <c r="J367" s="125"/>
      <c r="K367" s="125"/>
      <c r="L367" s="125"/>
      <c r="M367" s="125"/>
      <c r="N367" s="125"/>
      <c r="O367" s="125"/>
    </row>
    <row r="368" spans="2:15">
      <c r="B368" s="124"/>
      <c r="C368" s="124"/>
      <c r="D368" s="124"/>
      <c r="E368" s="124"/>
      <c r="F368" s="125"/>
      <c r="G368" s="125"/>
      <c r="H368" s="125"/>
      <c r="I368" s="125"/>
      <c r="J368" s="125"/>
      <c r="K368" s="125"/>
      <c r="L368" s="125"/>
      <c r="M368" s="125"/>
      <c r="N368" s="125"/>
      <c r="O368" s="125"/>
    </row>
    <row r="369" spans="2:15">
      <c r="B369" s="124"/>
      <c r="C369" s="124"/>
      <c r="D369" s="124"/>
      <c r="E369" s="124"/>
      <c r="F369" s="125"/>
      <c r="G369" s="125"/>
      <c r="H369" s="125"/>
      <c r="I369" s="125"/>
      <c r="J369" s="125"/>
      <c r="K369" s="125"/>
      <c r="L369" s="125"/>
      <c r="M369" s="125"/>
      <c r="N369" s="125"/>
      <c r="O369" s="125"/>
    </row>
    <row r="370" spans="2:15">
      <c r="B370" s="124"/>
      <c r="C370" s="124"/>
      <c r="D370" s="124"/>
      <c r="E370" s="124"/>
      <c r="F370" s="125"/>
      <c r="G370" s="125"/>
      <c r="H370" s="125"/>
      <c r="I370" s="125"/>
      <c r="J370" s="125"/>
      <c r="K370" s="125"/>
      <c r="L370" s="125"/>
      <c r="M370" s="125"/>
      <c r="N370" s="125"/>
      <c r="O370" s="125"/>
    </row>
    <row r="371" spans="2:15">
      <c r="B371" s="124"/>
      <c r="C371" s="124"/>
      <c r="D371" s="124"/>
      <c r="E371" s="124"/>
      <c r="F371" s="125"/>
      <c r="G371" s="125"/>
      <c r="H371" s="125"/>
      <c r="I371" s="125"/>
      <c r="J371" s="125"/>
      <c r="K371" s="125"/>
      <c r="L371" s="125"/>
      <c r="M371" s="125"/>
      <c r="N371" s="125"/>
      <c r="O371" s="125"/>
    </row>
    <row r="372" spans="2:15">
      <c r="B372" s="124"/>
      <c r="C372" s="124"/>
      <c r="D372" s="124"/>
      <c r="E372" s="124"/>
      <c r="F372" s="125"/>
      <c r="G372" s="125"/>
      <c r="H372" s="125"/>
      <c r="I372" s="125"/>
      <c r="J372" s="125"/>
      <c r="K372" s="125"/>
      <c r="L372" s="125"/>
      <c r="M372" s="125"/>
      <c r="N372" s="125"/>
      <c r="O372" s="125"/>
    </row>
    <row r="373" spans="2:15">
      <c r="B373" s="124"/>
      <c r="C373" s="124"/>
      <c r="D373" s="124"/>
      <c r="E373" s="124"/>
      <c r="F373" s="125"/>
      <c r="G373" s="125"/>
      <c r="H373" s="125"/>
      <c r="I373" s="125"/>
      <c r="J373" s="125"/>
      <c r="K373" s="125"/>
      <c r="L373" s="125"/>
      <c r="M373" s="125"/>
      <c r="N373" s="125"/>
      <c r="O373" s="125"/>
    </row>
    <row r="374" spans="2:15">
      <c r="B374" s="124"/>
      <c r="C374" s="124"/>
      <c r="D374" s="124"/>
      <c r="E374" s="124"/>
      <c r="F374" s="125"/>
      <c r="G374" s="125"/>
      <c r="H374" s="125"/>
      <c r="I374" s="125"/>
      <c r="J374" s="125"/>
      <c r="K374" s="125"/>
      <c r="L374" s="125"/>
      <c r="M374" s="125"/>
      <c r="N374" s="125"/>
      <c r="O374" s="125"/>
    </row>
    <row r="375" spans="2:15">
      <c r="B375" s="124"/>
      <c r="C375" s="124"/>
      <c r="D375" s="124"/>
      <c r="E375" s="124"/>
      <c r="F375" s="125"/>
      <c r="G375" s="125"/>
      <c r="H375" s="125"/>
      <c r="I375" s="125"/>
      <c r="J375" s="125"/>
      <c r="K375" s="125"/>
      <c r="L375" s="125"/>
      <c r="M375" s="125"/>
      <c r="N375" s="125"/>
      <c r="O375" s="125"/>
    </row>
    <row r="376" spans="2:15">
      <c r="B376" s="124"/>
      <c r="C376" s="124"/>
      <c r="D376" s="124"/>
      <c r="E376" s="124"/>
      <c r="F376" s="125"/>
      <c r="G376" s="125"/>
      <c r="H376" s="125"/>
      <c r="I376" s="125"/>
      <c r="J376" s="125"/>
      <c r="K376" s="125"/>
      <c r="L376" s="125"/>
      <c r="M376" s="125"/>
      <c r="N376" s="125"/>
      <c r="O376" s="125"/>
    </row>
    <row r="377" spans="2:15">
      <c r="B377" s="124"/>
      <c r="C377" s="124"/>
      <c r="D377" s="124"/>
      <c r="E377" s="124"/>
      <c r="F377" s="125"/>
      <c r="G377" s="125"/>
      <c r="H377" s="125"/>
      <c r="I377" s="125"/>
      <c r="J377" s="125"/>
      <c r="K377" s="125"/>
      <c r="L377" s="125"/>
      <c r="M377" s="125"/>
      <c r="N377" s="125"/>
      <c r="O377" s="125"/>
    </row>
    <row r="378" spans="2:15">
      <c r="B378" s="124"/>
      <c r="C378" s="124"/>
      <c r="D378" s="124"/>
      <c r="E378" s="124"/>
      <c r="F378" s="125"/>
      <c r="G378" s="125"/>
      <c r="H378" s="125"/>
      <c r="I378" s="125"/>
      <c r="J378" s="125"/>
      <c r="K378" s="125"/>
      <c r="L378" s="125"/>
      <c r="M378" s="125"/>
      <c r="N378" s="125"/>
      <c r="O378" s="125"/>
    </row>
    <row r="379" spans="2:15">
      <c r="B379" s="124"/>
      <c r="C379" s="124"/>
      <c r="D379" s="124"/>
      <c r="E379" s="124"/>
      <c r="F379" s="125"/>
      <c r="G379" s="125"/>
      <c r="H379" s="125"/>
      <c r="I379" s="125"/>
      <c r="J379" s="125"/>
      <c r="K379" s="125"/>
      <c r="L379" s="125"/>
      <c r="M379" s="125"/>
      <c r="N379" s="125"/>
      <c r="O379" s="125"/>
    </row>
    <row r="380" spans="2:15">
      <c r="B380" s="124"/>
      <c r="C380" s="124"/>
      <c r="D380" s="124"/>
      <c r="E380" s="124"/>
      <c r="F380" s="125"/>
      <c r="G380" s="125"/>
      <c r="H380" s="125"/>
      <c r="I380" s="125"/>
      <c r="J380" s="125"/>
      <c r="K380" s="125"/>
      <c r="L380" s="125"/>
      <c r="M380" s="125"/>
      <c r="N380" s="125"/>
      <c r="O380" s="125"/>
    </row>
    <row r="381" spans="2:15">
      <c r="B381" s="124"/>
      <c r="C381" s="124"/>
      <c r="D381" s="124"/>
      <c r="E381" s="124"/>
      <c r="F381" s="125"/>
      <c r="G381" s="125"/>
      <c r="H381" s="125"/>
      <c r="I381" s="125"/>
      <c r="J381" s="125"/>
      <c r="K381" s="125"/>
      <c r="L381" s="125"/>
      <c r="M381" s="125"/>
      <c r="N381" s="125"/>
      <c r="O381" s="125"/>
    </row>
    <row r="382" spans="2:15">
      <c r="B382" s="124"/>
      <c r="C382" s="124"/>
      <c r="D382" s="124"/>
      <c r="E382" s="124"/>
      <c r="F382" s="125"/>
      <c r="G382" s="125"/>
      <c r="H382" s="125"/>
      <c r="I382" s="125"/>
      <c r="J382" s="125"/>
      <c r="K382" s="125"/>
      <c r="L382" s="125"/>
      <c r="M382" s="125"/>
      <c r="N382" s="125"/>
      <c r="O382" s="125"/>
    </row>
    <row r="383" spans="2:15">
      <c r="B383" s="124"/>
      <c r="C383" s="124"/>
      <c r="D383" s="124"/>
      <c r="E383" s="124"/>
      <c r="F383" s="125"/>
      <c r="G383" s="125"/>
      <c r="H383" s="125"/>
      <c r="I383" s="125"/>
      <c r="J383" s="125"/>
      <c r="K383" s="125"/>
      <c r="L383" s="125"/>
      <c r="M383" s="125"/>
      <c r="N383" s="125"/>
      <c r="O383" s="125"/>
    </row>
    <row r="384" spans="2:15">
      <c r="B384" s="124"/>
      <c r="C384" s="124"/>
      <c r="D384" s="124"/>
      <c r="E384" s="124"/>
      <c r="F384" s="125"/>
      <c r="G384" s="125"/>
      <c r="H384" s="125"/>
      <c r="I384" s="125"/>
      <c r="J384" s="125"/>
      <c r="K384" s="125"/>
      <c r="L384" s="125"/>
      <c r="M384" s="125"/>
      <c r="N384" s="125"/>
      <c r="O384" s="125"/>
    </row>
    <row r="385" spans="2:15">
      <c r="B385" s="124"/>
      <c r="C385" s="124"/>
      <c r="D385" s="124"/>
      <c r="E385" s="124"/>
      <c r="F385" s="125"/>
      <c r="G385" s="125"/>
      <c r="H385" s="125"/>
      <c r="I385" s="125"/>
      <c r="J385" s="125"/>
      <c r="K385" s="125"/>
      <c r="L385" s="125"/>
      <c r="M385" s="125"/>
      <c r="N385" s="125"/>
      <c r="O385" s="125"/>
    </row>
    <row r="386" spans="2:15">
      <c r="B386" s="124"/>
      <c r="C386" s="124"/>
      <c r="D386" s="124"/>
      <c r="E386" s="124"/>
      <c r="F386" s="125"/>
      <c r="G386" s="125"/>
      <c r="H386" s="125"/>
      <c r="I386" s="125"/>
      <c r="J386" s="125"/>
      <c r="K386" s="125"/>
      <c r="L386" s="125"/>
      <c r="M386" s="125"/>
      <c r="N386" s="125"/>
      <c r="O386" s="125"/>
    </row>
    <row r="387" spans="2:15">
      <c r="B387" s="124"/>
      <c r="C387" s="124"/>
      <c r="D387" s="124"/>
      <c r="E387" s="124"/>
      <c r="F387" s="125"/>
      <c r="G387" s="125"/>
      <c r="H387" s="125"/>
      <c r="I387" s="125"/>
      <c r="J387" s="125"/>
      <c r="K387" s="125"/>
      <c r="L387" s="125"/>
      <c r="M387" s="125"/>
      <c r="N387" s="125"/>
      <c r="O387" s="125"/>
    </row>
    <row r="388" spans="2:15">
      <c r="B388" s="124"/>
      <c r="C388" s="124"/>
      <c r="D388" s="124"/>
      <c r="E388" s="124"/>
      <c r="F388" s="125"/>
      <c r="G388" s="125"/>
      <c r="H388" s="125"/>
      <c r="I388" s="125"/>
      <c r="J388" s="125"/>
      <c r="K388" s="125"/>
      <c r="L388" s="125"/>
      <c r="M388" s="125"/>
      <c r="N388" s="125"/>
      <c r="O388" s="125"/>
    </row>
    <row r="389" spans="2:15">
      <c r="B389" s="124"/>
      <c r="C389" s="124"/>
      <c r="D389" s="124"/>
      <c r="E389" s="124"/>
      <c r="F389" s="125"/>
      <c r="G389" s="125"/>
      <c r="H389" s="125"/>
      <c r="I389" s="125"/>
      <c r="J389" s="125"/>
      <c r="K389" s="125"/>
      <c r="L389" s="125"/>
      <c r="M389" s="125"/>
      <c r="N389" s="125"/>
      <c r="O389" s="125"/>
    </row>
    <row r="390" spans="2:15">
      <c r="B390" s="124"/>
      <c r="C390" s="124"/>
      <c r="D390" s="124"/>
      <c r="E390" s="124"/>
      <c r="F390" s="125"/>
      <c r="G390" s="125"/>
      <c r="H390" s="125"/>
      <c r="I390" s="125"/>
      <c r="J390" s="125"/>
      <c r="K390" s="125"/>
      <c r="L390" s="125"/>
      <c r="M390" s="125"/>
      <c r="N390" s="125"/>
      <c r="O390" s="125"/>
    </row>
    <row r="391" spans="2:15">
      <c r="B391" s="124"/>
      <c r="C391" s="124"/>
      <c r="D391" s="124"/>
      <c r="E391" s="124"/>
      <c r="F391" s="125"/>
      <c r="G391" s="125"/>
      <c r="H391" s="125"/>
      <c r="I391" s="125"/>
      <c r="J391" s="125"/>
      <c r="K391" s="125"/>
      <c r="L391" s="125"/>
      <c r="M391" s="125"/>
      <c r="N391" s="125"/>
      <c r="O391" s="125"/>
    </row>
    <row r="392" spans="2:15">
      <c r="B392" s="124"/>
      <c r="C392" s="124"/>
      <c r="D392" s="124"/>
      <c r="E392" s="124"/>
      <c r="F392" s="125"/>
      <c r="G392" s="125"/>
      <c r="H392" s="125"/>
      <c r="I392" s="125"/>
      <c r="J392" s="125"/>
      <c r="K392" s="125"/>
      <c r="L392" s="125"/>
      <c r="M392" s="125"/>
      <c r="N392" s="125"/>
      <c r="O392" s="125"/>
    </row>
    <row r="393" spans="2:15">
      <c r="B393" s="124"/>
      <c r="C393" s="124"/>
      <c r="D393" s="124"/>
      <c r="E393" s="124"/>
      <c r="F393" s="125"/>
      <c r="G393" s="125"/>
      <c r="H393" s="125"/>
      <c r="I393" s="125"/>
      <c r="J393" s="125"/>
      <c r="K393" s="125"/>
      <c r="L393" s="125"/>
      <c r="M393" s="125"/>
      <c r="N393" s="125"/>
      <c r="O393" s="125"/>
    </row>
    <row r="394" spans="2:15">
      <c r="B394" s="124"/>
      <c r="C394" s="124"/>
      <c r="D394" s="124"/>
      <c r="E394" s="124"/>
      <c r="F394" s="125"/>
      <c r="G394" s="125"/>
      <c r="H394" s="125"/>
      <c r="I394" s="125"/>
      <c r="J394" s="125"/>
      <c r="K394" s="125"/>
      <c r="L394" s="125"/>
      <c r="M394" s="125"/>
      <c r="N394" s="125"/>
      <c r="O394" s="125"/>
    </row>
    <row r="395" spans="2:15">
      <c r="B395" s="124"/>
      <c r="C395" s="124"/>
      <c r="D395" s="124"/>
      <c r="E395" s="124"/>
      <c r="F395" s="125"/>
      <c r="G395" s="125"/>
      <c r="H395" s="125"/>
      <c r="I395" s="125"/>
      <c r="J395" s="125"/>
      <c r="K395" s="125"/>
      <c r="L395" s="125"/>
      <c r="M395" s="125"/>
      <c r="N395" s="125"/>
      <c r="O395" s="125"/>
    </row>
    <row r="396" spans="2:15">
      <c r="B396" s="124"/>
      <c r="C396" s="124"/>
      <c r="D396" s="124"/>
      <c r="E396" s="124"/>
      <c r="F396" s="125"/>
      <c r="G396" s="125"/>
      <c r="H396" s="125"/>
      <c r="I396" s="125"/>
      <c r="J396" s="125"/>
      <c r="K396" s="125"/>
      <c r="L396" s="125"/>
      <c r="M396" s="125"/>
      <c r="N396" s="125"/>
      <c r="O396" s="125"/>
    </row>
    <row r="397" spans="2:15">
      <c r="B397" s="124"/>
      <c r="C397" s="124"/>
      <c r="D397" s="124"/>
      <c r="E397" s="124"/>
      <c r="F397" s="125"/>
      <c r="G397" s="125"/>
      <c r="H397" s="125"/>
      <c r="I397" s="125"/>
      <c r="J397" s="125"/>
      <c r="K397" s="125"/>
      <c r="L397" s="125"/>
      <c r="M397" s="125"/>
      <c r="N397" s="125"/>
      <c r="O397" s="125"/>
    </row>
    <row r="398" spans="2:15">
      <c r="B398" s="124"/>
      <c r="C398" s="124"/>
      <c r="D398" s="124"/>
      <c r="E398" s="124"/>
      <c r="F398" s="125"/>
      <c r="G398" s="125"/>
      <c r="H398" s="125"/>
      <c r="I398" s="125"/>
      <c r="J398" s="125"/>
      <c r="K398" s="125"/>
      <c r="L398" s="125"/>
      <c r="M398" s="125"/>
      <c r="N398" s="125"/>
      <c r="O398" s="125"/>
    </row>
    <row r="399" spans="2:15">
      <c r="B399" s="124"/>
      <c r="C399" s="124"/>
      <c r="D399" s="124"/>
      <c r="E399" s="124"/>
      <c r="F399" s="125"/>
      <c r="G399" s="125"/>
      <c r="H399" s="125"/>
      <c r="I399" s="125"/>
      <c r="J399" s="125"/>
      <c r="K399" s="125"/>
      <c r="L399" s="125"/>
      <c r="M399" s="125"/>
      <c r="N399" s="125"/>
      <c r="O399" s="125"/>
    </row>
    <row r="400" spans="2:15">
      <c r="B400" s="124"/>
      <c r="C400" s="124"/>
      <c r="D400" s="124"/>
      <c r="E400" s="124"/>
      <c r="F400" s="125"/>
      <c r="G400" s="125"/>
      <c r="H400" s="125"/>
      <c r="I400" s="125"/>
      <c r="J400" s="125"/>
      <c r="K400" s="125"/>
      <c r="L400" s="125"/>
      <c r="M400" s="125"/>
      <c r="N400" s="125"/>
      <c r="O400" s="125"/>
    </row>
    <row r="401" spans="2:15">
      <c r="B401" s="124"/>
      <c r="C401" s="124"/>
      <c r="D401" s="124"/>
      <c r="E401" s="124"/>
      <c r="F401" s="125"/>
      <c r="G401" s="125"/>
      <c r="H401" s="125"/>
      <c r="I401" s="125"/>
      <c r="J401" s="125"/>
      <c r="K401" s="125"/>
      <c r="L401" s="125"/>
      <c r="M401" s="125"/>
      <c r="N401" s="125"/>
      <c r="O401" s="125"/>
    </row>
    <row r="402" spans="2:15">
      <c r="B402" s="124"/>
      <c r="C402" s="124"/>
      <c r="D402" s="124"/>
      <c r="E402" s="124"/>
      <c r="F402" s="125"/>
      <c r="G402" s="125"/>
      <c r="H402" s="125"/>
      <c r="I402" s="125"/>
      <c r="J402" s="125"/>
      <c r="K402" s="125"/>
      <c r="L402" s="125"/>
      <c r="M402" s="125"/>
      <c r="N402" s="125"/>
      <c r="O402" s="125"/>
    </row>
    <row r="403" spans="2:15">
      <c r="B403" s="124"/>
      <c r="C403" s="124"/>
      <c r="D403" s="124"/>
      <c r="E403" s="124"/>
      <c r="F403" s="125"/>
      <c r="G403" s="125"/>
      <c r="H403" s="125"/>
      <c r="I403" s="125"/>
      <c r="J403" s="125"/>
      <c r="K403" s="125"/>
      <c r="L403" s="125"/>
      <c r="M403" s="125"/>
      <c r="N403" s="125"/>
      <c r="O403" s="125"/>
    </row>
    <row r="404" spans="2:15">
      <c r="B404" s="124"/>
      <c r="C404" s="124"/>
      <c r="D404" s="124"/>
      <c r="E404" s="124"/>
      <c r="F404" s="125"/>
      <c r="G404" s="125"/>
      <c r="H404" s="125"/>
      <c r="I404" s="125"/>
      <c r="J404" s="125"/>
      <c r="K404" s="125"/>
      <c r="L404" s="125"/>
      <c r="M404" s="125"/>
      <c r="N404" s="125"/>
      <c r="O404" s="125"/>
    </row>
    <row r="405" spans="2:15">
      <c r="B405" s="124"/>
      <c r="C405" s="124"/>
      <c r="D405" s="124"/>
      <c r="E405" s="124"/>
      <c r="F405" s="125"/>
      <c r="G405" s="125"/>
      <c r="H405" s="125"/>
      <c r="I405" s="125"/>
      <c r="J405" s="125"/>
      <c r="K405" s="125"/>
      <c r="L405" s="125"/>
      <c r="M405" s="125"/>
      <c r="N405" s="125"/>
      <c r="O405" s="125"/>
    </row>
    <row r="406" spans="2:15">
      <c r="B406" s="124"/>
      <c r="C406" s="124"/>
      <c r="D406" s="124"/>
      <c r="E406" s="124"/>
      <c r="F406" s="125"/>
      <c r="G406" s="125"/>
      <c r="H406" s="125"/>
      <c r="I406" s="125"/>
      <c r="J406" s="125"/>
      <c r="K406" s="125"/>
      <c r="L406" s="125"/>
      <c r="M406" s="125"/>
      <c r="N406" s="125"/>
      <c r="O406" s="125"/>
    </row>
    <row r="407" spans="2:15">
      <c r="B407" s="124"/>
      <c r="C407" s="124"/>
      <c r="D407" s="124"/>
      <c r="E407" s="124"/>
      <c r="F407" s="125"/>
      <c r="G407" s="125"/>
      <c r="H407" s="125"/>
      <c r="I407" s="125"/>
      <c r="J407" s="125"/>
      <c r="K407" s="125"/>
      <c r="L407" s="125"/>
      <c r="M407" s="125"/>
      <c r="N407" s="125"/>
      <c r="O407" s="125"/>
    </row>
    <row r="408" spans="2:15">
      <c r="B408" s="124"/>
      <c r="C408" s="124"/>
      <c r="D408" s="124"/>
      <c r="E408" s="124"/>
      <c r="F408" s="125"/>
      <c r="G408" s="125"/>
      <c r="H408" s="125"/>
      <c r="I408" s="125"/>
      <c r="J408" s="125"/>
      <c r="K408" s="125"/>
      <c r="L408" s="125"/>
      <c r="M408" s="125"/>
      <c r="N408" s="125"/>
      <c r="O408" s="125"/>
    </row>
    <row r="409" spans="2:15">
      <c r="B409" s="124"/>
      <c r="C409" s="124"/>
      <c r="D409" s="124"/>
      <c r="E409" s="124"/>
      <c r="F409" s="125"/>
      <c r="G409" s="125"/>
      <c r="H409" s="125"/>
      <c r="I409" s="125"/>
      <c r="J409" s="125"/>
      <c r="K409" s="125"/>
      <c r="L409" s="125"/>
      <c r="M409" s="125"/>
      <c r="N409" s="125"/>
      <c r="O409" s="125"/>
    </row>
    <row r="410" spans="2:15">
      <c r="B410" s="124"/>
      <c r="C410" s="124"/>
      <c r="D410" s="124"/>
      <c r="E410" s="124"/>
      <c r="F410" s="125"/>
      <c r="G410" s="125"/>
      <c r="H410" s="125"/>
      <c r="I410" s="125"/>
      <c r="J410" s="125"/>
      <c r="K410" s="125"/>
      <c r="L410" s="125"/>
      <c r="M410" s="125"/>
      <c r="N410" s="125"/>
      <c r="O410" s="125"/>
    </row>
    <row r="411" spans="2:15">
      <c r="B411" s="124"/>
      <c r="C411" s="124"/>
      <c r="D411" s="124"/>
      <c r="E411" s="124"/>
      <c r="F411" s="125"/>
      <c r="G411" s="125"/>
      <c r="H411" s="125"/>
      <c r="I411" s="125"/>
      <c r="J411" s="125"/>
      <c r="K411" s="125"/>
      <c r="L411" s="125"/>
      <c r="M411" s="125"/>
      <c r="N411" s="125"/>
      <c r="O411" s="125"/>
    </row>
    <row r="412" spans="2:15">
      <c r="B412" s="124"/>
      <c r="C412" s="124"/>
      <c r="D412" s="124"/>
      <c r="E412" s="124"/>
      <c r="F412" s="125"/>
      <c r="G412" s="125"/>
      <c r="H412" s="125"/>
      <c r="I412" s="125"/>
      <c r="J412" s="125"/>
      <c r="K412" s="125"/>
      <c r="L412" s="125"/>
      <c r="M412" s="125"/>
      <c r="N412" s="125"/>
      <c r="O412" s="125"/>
    </row>
    <row r="413" spans="2:15">
      <c r="B413" s="124"/>
      <c r="C413" s="124"/>
      <c r="D413" s="124"/>
      <c r="E413" s="124"/>
      <c r="F413" s="125"/>
      <c r="G413" s="125"/>
      <c r="H413" s="125"/>
      <c r="I413" s="125"/>
      <c r="J413" s="125"/>
      <c r="K413" s="125"/>
      <c r="L413" s="125"/>
      <c r="M413" s="125"/>
      <c r="N413" s="125"/>
      <c r="O413" s="125"/>
    </row>
    <row r="414" spans="2:15">
      <c r="B414" s="124"/>
      <c r="C414" s="124"/>
      <c r="D414" s="124"/>
      <c r="E414" s="124"/>
      <c r="F414" s="125"/>
      <c r="G414" s="125"/>
      <c r="H414" s="125"/>
      <c r="I414" s="125"/>
      <c r="J414" s="125"/>
      <c r="K414" s="125"/>
      <c r="L414" s="125"/>
      <c r="M414" s="125"/>
      <c r="N414" s="125"/>
      <c r="O414" s="125"/>
    </row>
    <row r="415" spans="2:15">
      <c r="B415" s="124"/>
      <c r="C415" s="124"/>
      <c r="D415" s="124"/>
      <c r="E415" s="124"/>
      <c r="F415" s="125"/>
      <c r="G415" s="125"/>
      <c r="H415" s="125"/>
      <c r="I415" s="125"/>
      <c r="J415" s="125"/>
      <c r="K415" s="125"/>
      <c r="L415" s="125"/>
      <c r="M415" s="125"/>
      <c r="N415" s="125"/>
      <c r="O415" s="125"/>
    </row>
    <row r="416" spans="2:15">
      <c r="B416" s="124"/>
      <c r="C416" s="124"/>
      <c r="D416" s="124"/>
      <c r="E416" s="124"/>
      <c r="F416" s="125"/>
      <c r="G416" s="125"/>
      <c r="H416" s="125"/>
      <c r="I416" s="125"/>
      <c r="J416" s="125"/>
      <c r="K416" s="125"/>
      <c r="L416" s="125"/>
      <c r="M416" s="125"/>
      <c r="N416" s="125"/>
      <c r="O416" s="125"/>
    </row>
    <row r="417" spans="2:15">
      <c r="B417" s="124"/>
      <c r="C417" s="124"/>
      <c r="D417" s="124"/>
      <c r="E417" s="124"/>
      <c r="F417" s="125"/>
      <c r="G417" s="125"/>
      <c r="H417" s="125"/>
      <c r="I417" s="125"/>
      <c r="J417" s="125"/>
      <c r="K417" s="125"/>
      <c r="L417" s="125"/>
      <c r="M417" s="125"/>
      <c r="N417" s="125"/>
      <c r="O417" s="125"/>
    </row>
    <row r="418" spans="2:15">
      <c r="B418" s="124"/>
      <c r="C418" s="124"/>
      <c r="D418" s="124"/>
      <c r="E418" s="124"/>
      <c r="F418" s="125"/>
      <c r="G418" s="125"/>
      <c r="H418" s="125"/>
      <c r="I418" s="125"/>
      <c r="J418" s="125"/>
      <c r="K418" s="125"/>
      <c r="L418" s="125"/>
      <c r="M418" s="125"/>
      <c r="N418" s="125"/>
      <c r="O418" s="125"/>
    </row>
    <row r="419" spans="2:15">
      <c r="B419" s="124"/>
      <c r="C419" s="124"/>
      <c r="D419" s="124"/>
      <c r="E419" s="124"/>
      <c r="F419" s="125"/>
      <c r="G419" s="125"/>
      <c r="H419" s="125"/>
      <c r="I419" s="125"/>
      <c r="J419" s="125"/>
      <c r="K419" s="125"/>
      <c r="L419" s="125"/>
      <c r="M419" s="125"/>
      <c r="N419" s="125"/>
      <c r="O419" s="125"/>
    </row>
    <row r="420" spans="2:15">
      <c r="B420" s="124"/>
      <c r="C420" s="124"/>
      <c r="D420" s="124"/>
      <c r="E420" s="124"/>
      <c r="F420" s="125"/>
      <c r="G420" s="125"/>
      <c r="H420" s="125"/>
      <c r="I420" s="125"/>
      <c r="J420" s="125"/>
      <c r="K420" s="125"/>
      <c r="L420" s="125"/>
      <c r="M420" s="125"/>
      <c r="N420" s="125"/>
      <c r="O420" s="125"/>
    </row>
    <row r="421" spans="2:15">
      <c r="B421" s="124"/>
      <c r="C421" s="124"/>
      <c r="D421" s="124"/>
      <c r="E421" s="124"/>
      <c r="F421" s="125"/>
      <c r="G421" s="125"/>
      <c r="H421" s="125"/>
      <c r="I421" s="125"/>
      <c r="J421" s="125"/>
      <c r="K421" s="125"/>
      <c r="L421" s="125"/>
      <c r="M421" s="125"/>
      <c r="N421" s="125"/>
      <c r="O421" s="125"/>
    </row>
    <row r="422" spans="2:15">
      <c r="B422" s="124"/>
      <c r="C422" s="124"/>
      <c r="D422" s="124"/>
      <c r="E422" s="124"/>
      <c r="F422" s="125"/>
      <c r="G422" s="125"/>
      <c r="H422" s="125"/>
      <c r="I422" s="125"/>
      <c r="J422" s="125"/>
      <c r="K422" s="125"/>
      <c r="L422" s="125"/>
      <c r="M422" s="125"/>
      <c r="N422" s="125"/>
      <c r="O422" s="125"/>
    </row>
    <row r="423" spans="2:15">
      <c r="B423" s="124"/>
      <c r="C423" s="124"/>
      <c r="D423" s="124"/>
      <c r="E423" s="124"/>
      <c r="F423" s="125"/>
      <c r="G423" s="125"/>
      <c r="H423" s="125"/>
      <c r="I423" s="125"/>
      <c r="J423" s="125"/>
      <c r="K423" s="125"/>
      <c r="L423" s="125"/>
      <c r="M423" s="125"/>
      <c r="N423" s="125"/>
      <c r="O423" s="125"/>
    </row>
    <row r="424" spans="2:15">
      <c r="B424" s="124"/>
      <c r="C424" s="124"/>
      <c r="D424" s="124"/>
      <c r="E424" s="124"/>
      <c r="F424" s="125"/>
      <c r="G424" s="125"/>
      <c r="H424" s="125"/>
      <c r="I424" s="125"/>
      <c r="J424" s="125"/>
      <c r="K424" s="125"/>
      <c r="L424" s="125"/>
      <c r="M424" s="125"/>
      <c r="N424" s="125"/>
      <c r="O424" s="125"/>
    </row>
    <row r="425" spans="2:15">
      <c r="B425" s="124"/>
      <c r="C425" s="124"/>
      <c r="D425" s="124"/>
      <c r="E425" s="124"/>
      <c r="F425" s="125"/>
      <c r="G425" s="125"/>
      <c r="H425" s="125"/>
      <c r="I425" s="125"/>
      <c r="J425" s="125"/>
      <c r="K425" s="125"/>
      <c r="L425" s="125"/>
      <c r="M425" s="125"/>
      <c r="N425" s="125"/>
      <c r="O425" s="125"/>
    </row>
    <row r="426" spans="2:15">
      <c r="B426" s="124"/>
      <c r="C426" s="124"/>
      <c r="D426" s="124"/>
      <c r="E426" s="124"/>
      <c r="F426" s="125"/>
      <c r="G426" s="125"/>
      <c r="H426" s="125"/>
      <c r="I426" s="125"/>
      <c r="J426" s="125"/>
      <c r="K426" s="125"/>
      <c r="L426" s="125"/>
      <c r="M426" s="125"/>
      <c r="N426" s="125"/>
      <c r="O426" s="125"/>
    </row>
    <row r="427" spans="2:15">
      <c r="B427" s="124"/>
      <c r="C427" s="124"/>
      <c r="D427" s="124"/>
      <c r="E427" s="124"/>
      <c r="F427" s="125"/>
      <c r="G427" s="125"/>
      <c r="H427" s="125"/>
      <c r="I427" s="125"/>
      <c r="J427" s="125"/>
      <c r="K427" s="125"/>
      <c r="L427" s="125"/>
      <c r="M427" s="125"/>
      <c r="N427" s="125"/>
      <c r="O427" s="125"/>
    </row>
    <row r="428" spans="2:15">
      <c r="B428" s="124"/>
      <c r="C428" s="124"/>
      <c r="D428" s="124"/>
      <c r="E428" s="124"/>
      <c r="F428" s="125"/>
      <c r="G428" s="125"/>
      <c r="H428" s="125"/>
      <c r="I428" s="125"/>
      <c r="J428" s="125"/>
      <c r="K428" s="125"/>
      <c r="L428" s="125"/>
      <c r="M428" s="125"/>
      <c r="N428" s="125"/>
      <c r="O428" s="125"/>
    </row>
    <row r="429" spans="2:15">
      <c r="B429" s="124"/>
      <c r="C429" s="124"/>
      <c r="D429" s="124"/>
      <c r="E429" s="124"/>
      <c r="F429" s="125"/>
      <c r="G429" s="125"/>
      <c r="H429" s="125"/>
      <c r="I429" s="125"/>
      <c r="J429" s="125"/>
      <c r="K429" s="125"/>
      <c r="L429" s="125"/>
      <c r="M429" s="125"/>
      <c r="N429" s="125"/>
      <c r="O429" s="125"/>
    </row>
    <row r="430" spans="2:15">
      <c r="B430" s="124"/>
      <c r="C430" s="124"/>
      <c r="D430" s="124"/>
      <c r="E430" s="124"/>
      <c r="F430" s="125"/>
      <c r="G430" s="125"/>
      <c r="H430" s="125"/>
      <c r="I430" s="125"/>
      <c r="J430" s="125"/>
      <c r="K430" s="125"/>
      <c r="L430" s="125"/>
      <c r="M430" s="125"/>
      <c r="N430" s="125"/>
      <c r="O430" s="125"/>
    </row>
    <row r="431" spans="2:15">
      <c r="B431" s="124"/>
      <c r="C431" s="124"/>
      <c r="D431" s="124"/>
      <c r="E431" s="124"/>
      <c r="F431" s="125"/>
      <c r="G431" s="125"/>
      <c r="H431" s="125"/>
      <c r="I431" s="125"/>
      <c r="J431" s="125"/>
      <c r="K431" s="125"/>
      <c r="L431" s="125"/>
      <c r="M431" s="125"/>
      <c r="N431" s="125"/>
      <c r="O431" s="125"/>
    </row>
    <row r="432" spans="2:15">
      <c r="B432" s="124"/>
      <c r="C432" s="124"/>
      <c r="D432" s="124"/>
      <c r="E432" s="124"/>
      <c r="F432" s="125"/>
      <c r="G432" s="125"/>
      <c r="H432" s="125"/>
      <c r="I432" s="125"/>
      <c r="J432" s="125"/>
      <c r="K432" s="125"/>
      <c r="L432" s="125"/>
      <c r="M432" s="125"/>
      <c r="N432" s="125"/>
      <c r="O432" s="125"/>
    </row>
    <row r="433" spans="2:15">
      <c r="B433" s="124"/>
      <c r="C433" s="124"/>
      <c r="D433" s="124"/>
      <c r="E433" s="124"/>
      <c r="F433" s="125"/>
      <c r="G433" s="125"/>
      <c r="H433" s="125"/>
      <c r="I433" s="125"/>
      <c r="J433" s="125"/>
      <c r="K433" s="125"/>
      <c r="L433" s="125"/>
      <c r="M433" s="125"/>
      <c r="N433" s="125"/>
      <c r="O433" s="125"/>
    </row>
    <row r="434" spans="2:15">
      <c r="B434" s="124"/>
      <c r="C434" s="124"/>
      <c r="D434" s="124"/>
      <c r="E434" s="124"/>
      <c r="F434" s="125"/>
      <c r="G434" s="125"/>
      <c r="H434" s="125"/>
      <c r="I434" s="125"/>
      <c r="J434" s="125"/>
      <c r="K434" s="125"/>
      <c r="L434" s="125"/>
      <c r="M434" s="125"/>
      <c r="N434" s="125"/>
      <c r="O434" s="125"/>
    </row>
    <row r="435" spans="2:15">
      <c r="B435" s="124"/>
      <c r="C435" s="124"/>
      <c r="D435" s="124"/>
      <c r="E435" s="124"/>
      <c r="F435" s="125"/>
      <c r="G435" s="125"/>
      <c r="H435" s="125"/>
      <c r="I435" s="125"/>
      <c r="J435" s="125"/>
      <c r="K435" s="125"/>
      <c r="L435" s="125"/>
      <c r="M435" s="125"/>
      <c r="N435" s="125"/>
      <c r="O435" s="125"/>
    </row>
    <row r="436" spans="2:15">
      <c r="B436" s="124"/>
      <c r="C436" s="124"/>
      <c r="D436" s="124"/>
      <c r="E436" s="124"/>
      <c r="F436" s="125"/>
      <c r="G436" s="125"/>
      <c r="H436" s="125"/>
      <c r="I436" s="125"/>
      <c r="J436" s="125"/>
      <c r="K436" s="125"/>
      <c r="L436" s="125"/>
      <c r="M436" s="125"/>
      <c r="N436" s="125"/>
      <c r="O436" s="125"/>
    </row>
    <row r="437" spans="2:15">
      <c r="B437" s="124"/>
      <c r="C437" s="124"/>
      <c r="D437" s="124"/>
      <c r="E437" s="124"/>
      <c r="F437" s="125"/>
      <c r="G437" s="125"/>
      <c r="H437" s="125"/>
      <c r="I437" s="125"/>
      <c r="J437" s="125"/>
      <c r="K437" s="125"/>
      <c r="L437" s="125"/>
      <c r="M437" s="125"/>
      <c r="N437" s="125"/>
      <c r="O437" s="125"/>
    </row>
    <row r="438" spans="2:15">
      <c r="B438" s="124"/>
      <c r="C438" s="124"/>
      <c r="D438" s="124"/>
      <c r="E438" s="124"/>
      <c r="F438" s="125"/>
      <c r="G438" s="125"/>
      <c r="H438" s="125"/>
      <c r="I438" s="125"/>
      <c r="J438" s="125"/>
      <c r="K438" s="125"/>
      <c r="L438" s="125"/>
      <c r="M438" s="125"/>
      <c r="N438" s="125"/>
      <c r="O438" s="125"/>
    </row>
    <row r="439" spans="2:15">
      <c r="B439" s="124"/>
      <c r="C439" s="124"/>
      <c r="D439" s="124"/>
      <c r="E439" s="124"/>
      <c r="F439" s="125"/>
      <c r="G439" s="125"/>
      <c r="H439" s="125"/>
      <c r="I439" s="125"/>
      <c r="J439" s="125"/>
      <c r="K439" s="125"/>
      <c r="L439" s="125"/>
      <c r="M439" s="125"/>
      <c r="N439" s="125"/>
      <c r="O439" s="125"/>
    </row>
    <row r="440" spans="2:15">
      <c r="B440" s="124"/>
      <c r="C440" s="124"/>
      <c r="D440" s="124"/>
      <c r="E440" s="124"/>
      <c r="F440" s="125"/>
      <c r="G440" s="125"/>
      <c r="H440" s="125"/>
      <c r="I440" s="125"/>
      <c r="J440" s="125"/>
      <c r="K440" s="125"/>
      <c r="L440" s="125"/>
      <c r="M440" s="125"/>
      <c r="N440" s="125"/>
      <c r="O440" s="125"/>
    </row>
    <row r="441" spans="2:15">
      <c r="B441" s="124"/>
      <c r="C441" s="124"/>
      <c r="D441" s="124"/>
      <c r="E441" s="124"/>
      <c r="F441" s="125"/>
      <c r="G441" s="125"/>
      <c r="H441" s="125"/>
      <c r="I441" s="125"/>
      <c r="J441" s="125"/>
      <c r="K441" s="125"/>
      <c r="L441" s="125"/>
      <c r="M441" s="125"/>
      <c r="N441" s="125"/>
      <c r="O441" s="125"/>
    </row>
    <row r="442" spans="2:15">
      <c r="B442" s="124"/>
      <c r="C442" s="124"/>
      <c r="D442" s="124"/>
      <c r="E442" s="124"/>
      <c r="F442" s="125"/>
      <c r="G442" s="125"/>
      <c r="H442" s="125"/>
      <c r="I442" s="125"/>
      <c r="J442" s="125"/>
      <c r="K442" s="125"/>
      <c r="L442" s="125"/>
      <c r="M442" s="125"/>
      <c r="N442" s="125"/>
      <c r="O442" s="125"/>
    </row>
    <row r="443" spans="2:15">
      <c r="B443" s="124"/>
      <c r="C443" s="124"/>
      <c r="D443" s="124"/>
      <c r="E443" s="124"/>
      <c r="F443" s="125"/>
      <c r="G443" s="125"/>
      <c r="H443" s="125"/>
      <c r="I443" s="125"/>
      <c r="J443" s="125"/>
      <c r="K443" s="125"/>
      <c r="L443" s="125"/>
      <c r="M443" s="125"/>
      <c r="N443" s="125"/>
      <c r="O443" s="125"/>
    </row>
    <row r="444" spans="2:15">
      <c r="B444" s="124"/>
      <c r="C444" s="124"/>
      <c r="D444" s="124"/>
      <c r="E444" s="124"/>
      <c r="F444" s="125"/>
      <c r="G444" s="125"/>
      <c r="H444" s="125"/>
      <c r="I444" s="125"/>
      <c r="J444" s="125"/>
      <c r="K444" s="125"/>
      <c r="L444" s="125"/>
      <c r="M444" s="125"/>
      <c r="N444" s="125"/>
      <c r="O444" s="125"/>
    </row>
    <row r="445" spans="2:15">
      <c r="B445" s="124"/>
      <c r="C445" s="124"/>
      <c r="D445" s="124"/>
      <c r="E445" s="124"/>
      <c r="F445" s="125"/>
      <c r="G445" s="125"/>
      <c r="H445" s="125"/>
      <c r="I445" s="125"/>
      <c r="J445" s="125"/>
      <c r="K445" s="125"/>
      <c r="L445" s="125"/>
      <c r="M445" s="125"/>
      <c r="N445" s="125"/>
      <c r="O445" s="125"/>
    </row>
    <row r="446" spans="2:15">
      <c r="B446" s="124"/>
      <c r="C446" s="124"/>
      <c r="D446" s="124"/>
      <c r="E446" s="124"/>
      <c r="F446" s="125"/>
      <c r="G446" s="125"/>
      <c r="H446" s="125"/>
      <c r="I446" s="125"/>
      <c r="J446" s="125"/>
      <c r="K446" s="125"/>
      <c r="L446" s="125"/>
      <c r="M446" s="125"/>
      <c r="N446" s="125"/>
      <c r="O446" s="125"/>
    </row>
    <row r="447" spans="2:15">
      <c r="B447" s="124"/>
      <c r="C447" s="124"/>
      <c r="D447" s="124"/>
      <c r="E447" s="124"/>
      <c r="F447" s="125"/>
      <c r="G447" s="125"/>
      <c r="H447" s="125"/>
      <c r="I447" s="125"/>
      <c r="J447" s="125"/>
      <c r="K447" s="125"/>
      <c r="L447" s="125"/>
      <c r="M447" s="125"/>
      <c r="N447" s="125"/>
      <c r="O447" s="125"/>
    </row>
    <row r="448" spans="2:15">
      <c r="B448" s="124"/>
      <c r="C448" s="124"/>
      <c r="D448" s="124"/>
      <c r="E448" s="124"/>
      <c r="F448" s="125"/>
      <c r="G448" s="125"/>
      <c r="H448" s="125"/>
      <c r="I448" s="125"/>
      <c r="J448" s="125"/>
      <c r="K448" s="125"/>
      <c r="L448" s="125"/>
      <c r="M448" s="125"/>
      <c r="N448" s="125"/>
      <c r="O448" s="125"/>
    </row>
    <row r="449" spans="2:15">
      <c r="B449" s="124"/>
      <c r="C449" s="124"/>
      <c r="D449" s="124"/>
      <c r="E449" s="124"/>
      <c r="F449" s="125"/>
      <c r="G449" s="125"/>
      <c r="H449" s="125"/>
      <c r="I449" s="125"/>
      <c r="J449" s="125"/>
      <c r="K449" s="125"/>
      <c r="L449" s="125"/>
      <c r="M449" s="125"/>
      <c r="N449" s="125"/>
      <c r="O449" s="125"/>
    </row>
    <row r="450" spans="2:15">
      <c r="B450" s="124"/>
      <c r="C450" s="124"/>
      <c r="D450" s="124"/>
      <c r="E450" s="124"/>
      <c r="F450" s="125"/>
      <c r="G450" s="125"/>
      <c r="H450" s="125"/>
      <c r="I450" s="125"/>
      <c r="J450" s="125"/>
      <c r="K450" s="125"/>
      <c r="L450" s="125"/>
      <c r="M450" s="125"/>
      <c r="N450" s="125"/>
      <c r="O450" s="125"/>
    </row>
    <row r="451" spans="2:15">
      <c r="B451" s="124"/>
      <c r="C451" s="124"/>
      <c r="D451" s="124"/>
      <c r="E451" s="124"/>
      <c r="F451" s="125"/>
      <c r="G451" s="125"/>
      <c r="H451" s="125"/>
      <c r="I451" s="125"/>
      <c r="J451" s="125"/>
      <c r="K451" s="125"/>
      <c r="L451" s="125"/>
      <c r="M451" s="125"/>
      <c r="N451" s="125"/>
      <c r="O451" s="125"/>
    </row>
    <row r="452" spans="2:15">
      <c r="B452" s="124"/>
      <c r="C452" s="124"/>
      <c r="D452" s="124"/>
      <c r="E452" s="124"/>
      <c r="F452" s="125"/>
      <c r="G452" s="125"/>
      <c r="H452" s="125"/>
      <c r="I452" s="125"/>
      <c r="J452" s="125"/>
      <c r="K452" s="125"/>
      <c r="L452" s="125"/>
      <c r="M452" s="125"/>
      <c r="N452" s="125"/>
      <c r="O452" s="125"/>
    </row>
    <row r="453" spans="2:15">
      <c r="B453" s="124"/>
      <c r="C453" s="124"/>
      <c r="D453" s="124"/>
      <c r="E453" s="124"/>
      <c r="F453" s="125"/>
      <c r="G453" s="125"/>
      <c r="H453" s="125"/>
      <c r="I453" s="125"/>
      <c r="J453" s="125"/>
      <c r="K453" s="125"/>
      <c r="L453" s="125"/>
      <c r="M453" s="125"/>
      <c r="N453" s="125"/>
      <c r="O453" s="125"/>
    </row>
    <row r="454" spans="2:15">
      <c r="B454" s="124"/>
      <c r="C454" s="124"/>
      <c r="D454" s="124"/>
      <c r="E454" s="124"/>
      <c r="F454" s="125"/>
      <c r="G454" s="125"/>
      <c r="H454" s="125"/>
      <c r="I454" s="125"/>
      <c r="J454" s="125"/>
      <c r="K454" s="125"/>
      <c r="L454" s="125"/>
      <c r="M454" s="125"/>
      <c r="N454" s="125"/>
      <c r="O454" s="125"/>
    </row>
    <row r="455" spans="2:15">
      <c r="B455" s="124"/>
      <c r="C455" s="124"/>
      <c r="D455" s="124"/>
      <c r="E455" s="124"/>
      <c r="F455" s="125"/>
      <c r="G455" s="125"/>
      <c r="H455" s="125"/>
      <c r="I455" s="125"/>
      <c r="J455" s="125"/>
      <c r="K455" s="125"/>
      <c r="L455" s="125"/>
      <c r="M455" s="125"/>
      <c r="N455" s="125"/>
      <c r="O455" s="125"/>
    </row>
    <row r="456" spans="2:15">
      <c r="B456" s="124"/>
      <c r="C456" s="124"/>
      <c r="D456" s="124"/>
      <c r="E456" s="124"/>
      <c r="F456" s="125"/>
      <c r="G456" s="125"/>
      <c r="H456" s="125"/>
      <c r="I456" s="125"/>
      <c r="J456" s="125"/>
      <c r="K456" s="125"/>
      <c r="L456" s="125"/>
      <c r="M456" s="125"/>
      <c r="N456" s="125"/>
      <c r="O456" s="125"/>
    </row>
    <row r="457" spans="2:15">
      <c r="B457" s="124"/>
      <c r="C457" s="124"/>
      <c r="D457" s="124"/>
      <c r="E457" s="124"/>
      <c r="F457" s="125"/>
      <c r="G457" s="125"/>
      <c r="H457" s="125"/>
      <c r="I457" s="125"/>
      <c r="J457" s="125"/>
      <c r="K457" s="125"/>
      <c r="L457" s="125"/>
      <c r="M457" s="125"/>
      <c r="N457" s="125"/>
      <c r="O457" s="125"/>
    </row>
    <row r="458" spans="2:15">
      <c r="B458" s="124"/>
      <c r="C458" s="124"/>
      <c r="D458" s="124"/>
      <c r="E458" s="124"/>
      <c r="F458" s="125"/>
      <c r="G458" s="125"/>
      <c r="H458" s="125"/>
      <c r="I458" s="125"/>
      <c r="J458" s="125"/>
      <c r="K458" s="125"/>
      <c r="L458" s="125"/>
      <c r="M458" s="125"/>
      <c r="N458" s="125"/>
      <c r="O458" s="125"/>
    </row>
    <row r="459" spans="2:15">
      <c r="B459" s="124"/>
      <c r="C459" s="124"/>
      <c r="D459" s="124"/>
      <c r="E459" s="124"/>
      <c r="F459" s="125"/>
      <c r="G459" s="125"/>
      <c r="H459" s="125"/>
      <c r="I459" s="125"/>
      <c r="J459" s="125"/>
      <c r="K459" s="125"/>
      <c r="L459" s="125"/>
      <c r="M459" s="125"/>
      <c r="N459" s="125"/>
      <c r="O459" s="125"/>
    </row>
    <row r="460" spans="2:15">
      <c r="B460" s="124"/>
      <c r="C460" s="124"/>
      <c r="D460" s="124"/>
      <c r="E460" s="124"/>
      <c r="F460" s="125"/>
      <c r="G460" s="125"/>
      <c r="H460" s="125"/>
      <c r="I460" s="125"/>
      <c r="J460" s="125"/>
      <c r="K460" s="125"/>
      <c r="L460" s="125"/>
      <c r="M460" s="125"/>
      <c r="N460" s="125"/>
      <c r="O460" s="125"/>
    </row>
    <row r="461" spans="2:15">
      <c r="B461" s="124"/>
      <c r="C461" s="124"/>
      <c r="D461" s="124"/>
      <c r="E461" s="124"/>
      <c r="F461" s="125"/>
      <c r="G461" s="125"/>
      <c r="H461" s="125"/>
      <c r="I461" s="125"/>
      <c r="J461" s="125"/>
      <c r="K461" s="125"/>
      <c r="L461" s="125"/>
      <c r="M461" s="125"/>
      <c r="N461" s="125"/>
      <c r="O461" s="125"/>
    </row>
    <row r="462" spans="2:15">
      <c r="B462" s="124"/>
      <c r="C462" s="124"/>
      <c r="D462" s="124"/>
      <c r="E462" s="124"/>
      <c r="F462" s="125"/>
      <c r="G462" s="125"/>
      <c r="H462" s="125"/>
      <c r="I462" s="125"/>
      <c r="J462" s="125"/>
      <c r="K462" s="125"/>
      <c r="L462" s="125"/>
      <c r="M462" s="125"/>
      <c r="N462" s="125"/>
      <c r="O462" s="125"/>
    </row>
    <row r="463" spans="2:15">
      <c r="B463" s="124"/>
      <c r="C463" s="124"/>
      <c r="D463" s="124"/>
      <c r="E463" s="124"/>
      <c r="F463" s="125"/>
      <c r="G463" s="125"/>
      <c r="H463" s="125"/>
      <c r="I463" s="125"/>
      <c r="J463" s="125"/>
      <c r="K463" s="125"/>
      <c r="L463" s="125"/>
      <c r="M463" s="125"/>
      <c r="N463" s="125"/>
      <c r="O463" s="125"/>
    </row>
    <row r="464" spans="2:15">
      <c r="B464" s="124"/>
      <c r="C464" s="124"/>
      <c r="D464" s="124"/>
      <c r="E464" s="124"/>
      <c r="F464" s="125"/>
      <c r="G464" s="125"/>
      <c r="H464" s="125"/>
      <c r="I464" s="125"/>
      <c r="J464" s="125"/>
      <c r="K464" s="125"/>
      <c r="L464" s="125"/>
      <c r="M464" s="125"/>
      <c r="N464" s="125"/>
      <c r="O464" s="125"/>
    </row>
    <row r="465" spans="2:15">
      <c r="B465" s="124"/>
      <c r="C465" s="124"/>
      <c r="D465" s="124"/>
      <c r="E465" s="124"/>
      <c r="F465" s="125"/>
      <c r="G465" s="125"/>
      <c r="H465" s="125"/>
      <c r="I465" s="125"/>
      <c r="J465" s="125"/>
      <c r="K465" s="125"/>
      <c r="L465" s="125"/>
      <c r="M465" s="125"/>
      <c r="N465" s="125"/>
      <c r="O465" s="125"/>
    </row>
    <row r="466" spans="2:15">
      <c r="B466" s="124"/>
      <c r="C466" s="124"/>
      <c r="D466" s="124"/>
      <c r="E466" s="124"/>
      <c r="F466" s="125"/>
      <c r="G466" s="125"/>
      <c r="H466" s="125"/>
      <c r="I466" s="125"/>
      <c r="J466" s="125"/>
      <c r="K466" s="125"/>
      <c r="L466" s="125"/>
      <c r="M466" s="125"/>
      <c r="N466" s="125"/>
      <c r="O466" s="125"/>
    </row>
    <row r="467" spans="2:15">
      <c r="B467" s="124"/>
      <c r="C467" s="124"/>
      <c r="D467" s="124"/>
      <c r="E467" s="124"/>
      <c r="F467" s="125"/>
      <c r="G467" s="125"/>
      <c r="H467" s="125"/>
      <c r="I467" s="125"/>
      <c r="J467" s="125"/>
      <c r="K467" s="125"/>
      <c r="L467" s="125"/>
      <c r="M467" s="125"/>
      <c r="N467" s="125"/>
      <c r="O467" s="125"/>
    </row>
    <row r="468" spans="2:15">
      <c r="B468" s="124"/>
      <c r="C468" s="124"/>
      <c r="D468" s="124"/>
      <c r="E468" s="124"/>
      <c r="F468" s="125"/>
      <c r="G468" s="125"/>
      <c r="H468" s="125"/>
      <c r="I468" s="125"/>
      <c r="J468" s="125"/>
      <c r="K468" s="125"/>
      <c r="L468" s="125"/>
      <c r="M468" s="125"/>
      <c r="N468" s="125"/>
      <c r="O468" s="125"/>
    </row>
    <row r="469" spans="2:15">
      <c r="B469" s="124"/>
      <c r="C469" s="124"/>
      <c r="D469" s="124"/>
      <c r="E469" s="124"/>
      <c r="F469" s="125"/>
      <c r="G469" s="125"/>
      <c r="H469" s="125"/>
      <c r="I469" s="125"/>
      <c r="J469" s="125"/>
      <c r="K469" s="125"/>
      <c r="L469" s="125"/>
      <c r="M469" s="125"/>
      <c r="N469" s="125"/>
      <c r="O469" s="125"/>
    </row>
    <row r="470" spans="2:15">
      <c r="B470" s="124"/>
      <c r="C470" s="124"/>
      <c r="D470" s="124"/>
      <c r="E470" s="124"/>
      <c r="F470" s="125"/>
      <c r="G470" s="125"/>
      <c r="H470" s="125"/>
      <c r="I470" s="125"/>
      <c r="J470" s="125"/>
      <c r="K470" s="125"/>
      <c r="L470" s="125"/>
      <c r="M470" s="125"/>
      <c r="N470" s="125"/>
      <c r="O470" s="125"/>
    </row>
    <row r="471" spans="2:15">
      <c r="B471" s="124"/>
      <c r="C471" s="124"/>
      <c r="D471" s="124"/>
      <c r="E471" s="124"/>
      <c r="F471" s="125"/>
      <c r="G471" s="125"/>
      <c r="H471" s="125"/>
      <c r="I471" s="125"/>
      <c r="J471" s="125"/>
      <c r="K471" s="125"/>
      <c r="L471" s="125"/>
      <c r="M471" s="125"/>
      <c r="N471" s="125"/>
      <c r="O471" s="125"/>
    </row>
    <row r="472" spans="2:15">
      <c r="B472" s="124"/>
      <c r="C472" s="124"/>
      <c r="D472" s="124"/>
      <c r="E472" s="124"/>
      <c r="F472" s="125"/>
      <c r="G472" s="125"/>
      <c r="H472" s="125"/>
      <c r="I472" s="125"/>
      <c r="J472" s="125"/>
      <c r="K472" s="125"/>
      <c r="L472" s="125"/>
      <c r="M472" s="125"/>
      <c r="N472" s="125"/>
      <c r="O472" s="125"/>
    </row>
    <row r="473" spans="2:15">
      <c r="B473" s="124"/>
      <c r="C473" s="124"/>
      <c r="D473" s="124"/>
      <c r="E473" s="124"/>
      <c r="F473" s="125"/>
      <c r="G473" s="125"/>
      <c r="H473" s="125"/>
      <c r="I473" s="125"/>
      <c r="J473" s="125"/>
      <c r="K473" s="125"/>
      <c r="L473" s="125"/>
      <c r="M473" s="125"/>
      <c r="N473" s="125"/>
      <c r="O473" s="125"/>
    </row>
    <row r="474" spans="2:15">
      <c r="B474" s="124"/>
      <c r="C474" s="124"/>
      <c r="D474" s="124"/>
      <c r="E474" s="124"/>
      <c r="F474" s="125"/>
      <c r="G474" s="125"/>
      <c r="H474" s="125"/>
      <c r="I474" s="125"/>
      <c r="J474" s="125"/>
      <c r="K474" s="125"/>
      <c r="L474" s="125"/>
      <c r="M474" s="125"/>
      <c r="N474" s="125"/>
      <c r="O474" s="125"/>
    </row>
    <row r="475" spans="2:15">
      <c r="B475" s="124"/>
      <c r="C475" s="124"/>
      <c r="D475" s="124"/>
      <c r="E475" s="124"/>
      <c r="F475" s="125"/>
      <c r="G475" s="125"/>
      <c r="H475" s="125"/>
      <c r="I475" s="125"/>
      <c r="J475" s="125"/>
      <c r="K475" s="125"/>
      <c r="L475" s="125"/>
      <c r="M475" s="125"/>
      <c r="N475" s="125"/>
      <c r="O475" s="125"/>
    </row>
    <row r="476" spans="2:15">
      <c r="B476" s="124"/>
      <c r="C476" s="124"/>
      <c r="D476" s="124"/>
      <c r="E476" s="124"/>
      <c r="F476" s="125"/>
      <c r="G476" s="125"/>
      <c r="H476" s="125"/>
      <c r="I476" s="125"/>
      <c r="J476" s="125"/>
      <c r="K476" s="125"/>
      <c r="L476" s="125"/>
      <c r="M476" s="125"/>
      <c r="N476" s="125"/>
      <c r="O476" s="125"/>
    </row>
    <row r="477" spans="2:15">
      <c r="B477" s="124"/>
      <c r="C477" s="124"/>
      <c r="D477" s="124"/>
      <c r="E477" s="124"/>
      <c r="F477" s="125"/>
      <c r="G477" s="125"/>
      <c r="H477" s="125"/>
      <c r="I477" s="125"/>
      <c r="J477" s="125"/>
      <c r="K477" s="125"/>
      <c r="L477" s="125"/>
      <c r="M477" s="125"/>
      <c r="N477" s="125"/>
      <c r="O477" s="125"/>
    </row>
    <row r="478" spans="2:15">
      <c r="B478" s="124"/>
      <c r="C478" s="124"/>
      <c r="D478" s="124"/>
      <c r="E478" s="124"/>
      <c r="F478" s="125"/>
      <c r="G478" s="125"/>
      <c r="H478" s="125"/>
      <c r="I478" s="125"/>
      <c r="J478" s="125"/>
      <c r="K478" s="125"/>
      <c r="L478" s="125"/>
      <c r="M478" s="125"/>
      <c r="N478" s="125"/>
      <c r="O478" s="125"/>
    </row>
    <row r="479" spans="2:15">
      <c r="B479" s="124"/>
      <c r="C479" s="124"/>
      <c r="D479" s="124"/>
      <c r="E479" s="124"/>
      <c r="F479" s="125"/>
      <c r="G479" s="125"/>
      <c r="H479" s="125"/>
      <c r="I479" s="125"/>
      <c r="J479" s="125"/>
      <c r="K479" s="125"/>
      <c r="L479" s="125"/>
      <c r="M479" s="125"/>
      <c r="N479" s="125"/>
      <c r="O479" s="125"/>
    </row>
    <row r="480" spans="2:15">
      <c r="B480" s="124"/>
      <c r="C480" s="124"/>
      <c r="D480" s="124"/>
      <c r="E480" s="124"/>
      <c r="F480" s="125"/>
      <c r="G480" s="125"/>
      <c r="H480" s="125"/>
      <c r="I480" s="125"/>
      <c r="J480" s="125"/>
      <c r="K480" s="125"/>
      <c r="L480" s="125"/>
      <c r="M480" s="125"/>
      <c r="N480" s="125"/>
      <c r="O480" s="125"/>
    </row>
    <row r="481" spans="2:15">
      <c r="B481" s="124"/>
      <c r="C481" s="124"/>
      <c r="D481" s="124"/>
      <c r="E481" s="124"/>
      <c r="F481" s="125"/>
      <c r="G481" s="125"/>
      <c r="H481" s="125"/>
      <c r="I481" s="125"/>
      <c r="J481" s="125"/>
      <c r="K481" s="125"/>
      <c r="L481" s="125"/>
      <c r="M481" s="125"/>
      <c r="N481" s="125"/>
      <c r="O481" s="125"/>
    </row>
    <row r="482" spans="2:15">
      <c r="B482" s="124"/>
      <c r="C482" s="124"/>
      <c r="D482" s="124"/>
      <c r="E482" s="124"/>
      <c r="F482" s="125"/>
      <c r="G482" s="125"/>
      <c r="H482" s="125"/>
      <c r="I482" s="125"/>
      <c r="J482" s="125"/>
      <c r="K482" s="125"/>
      <c r="L482" s="125"/>
      <c r="M482" s="125"/>
      <c r="N482" s="125"/>
      <c r="O482" s="125"/>
    </row>
    <row r="483" spans="2:15">
      <c r="B483" s="124"/>
      <c r="C483" s="124"/>
      <c r="D483" s="124"/>
      <c r="E483" s="124"/>
      <c r="F483" s="125"/>
      <c r="G483" s="125"/>
      <c r="H483" s="125"/>
      <c r="I483" s="125"/>
      <c r="J483" s="125"/>
      <c r="K483" s="125"/>
      <c r="L483" s="125"/>
      <c r="M483" s="125"/>
      <c r="N483" s="125"/>
      <c r="O483" s="125"/>
    </row>
    <row r="484" spans="2:15">
      <c r="B484" s="124"/>
      <c r="C484" s="124"/>
      <c r="D484" s="124"/>
      <c r="E484" s="124"/>
      <c r="F484" s="125"/>
      <c r="G484" s="125"/>
      <c r="H484" s="125"/>
      <c r="I484" s="125"/>
      <c r="J484" s="125"/>
      <c r="K484" s="125"/>
      <c r="L484" s="125"/>
      <c r="M484" s="125"/>
      <c r="N484" s="125"/>
      <c r="O484" s="125"/>
    </row>
    <row r="485" spans="2:15">
      <c r="B485" s="124"/>
      <c r="C485" s="124"/>
      <c r="D485" s="124"/>
      <c r="E485" s="124"/>
      <c r="F485" s="125"/>
      <c r="G485" s="125"/>
      <c r="H485" s="125"/>
      <c r="I485" s="125"/>
      <c r="J485" s="125"/>
      <c r="K485" s="125"/>
      <c r="L485" s="125"/>
      <c r="M485" s="125"/>
      <c r="N485" s="125"/>
      <c r="O485" s="125"/>
    </row>
    <row r="486" spans="2:15">
      <c r="B486" s="124"/>
      <c r="C486" s="124"/>
      <c r="D486" s="124"/>
      <c r="E486" s="124"/>
      <c r="F486" s="125"/>
      <c r="G486" s="125"/>
      <c r="H486" s="125"/>
      <c r="I486" s="125"/>
      <c r="J486" s="125"/>
      <c r="K486" s="125"/>
      <c r="L486" s="125"/>
      <c r="M486" s="125"/>
      <c r="N486" s="125"/>
      <c r="O486" s="125"/>
    </row>
    <row r="487" spans="2:15">
      <c r="B487" s="124"/>
      <c r="C487" s="124"/>
      <c r="D487" s="124"/>
      <c r="E487" s="124"/>
      <c r="F487" s="125"/>
      <c r="G487" s="125"/>
      <c r="H487" s="125"/>
      <c r="I487" s="125"/>
      <c r="J487" s="125"/>
      <c r="K487" s="125"/>
      <c r="L487" s="125"/>
      <c r="M487" s="125"/>
      <c r="N487" s="125"/>
      <c r="O487" s="125"/>
    </row>
    <row r="488" spans="2:15">
      <c r="B488" s="124"/>
      <c r="C488" s="124"/>
      <c r="D488" s="124"/>
      <c r="E488" s="124"/>
      <c r="F488" s="125"/>
      <c r="G488" s="125"/>
      <c r="H488" s="125"/>
      <c r="I488" s="125"/>
      <c r="J488" s="125"/>
      <c r="K488" s="125"/>
      <c r="L488" s="125"/>
      <c r="M488" s="125"/>
      <c r="N488" s="125"/>
      <c r="O488" s="125"/>
    </row>
    <row r="489" spans="2:15">
      <c r="B489" s="124"/>
      <c r="C489" s="124"/>
      <c r="D489" s="124"/>
      <c r="E489" s="124"/>
      <c r="F489" s="125"/>
      <c r="G489" s="125"/>
      <c r="H489" s="125"/>
      <c r="I489" s="125"/>
      <c r="J489" s="125"/>
      <c r="K489" s="125"/>
      <c r="L489" s="125"/>
      <c r="M489" s="125"/>
      <c r="N489" s="125"/>
      <c r="O489" s="125"/>
    </row>
    <row r="490" spans="2:15">
      <c r="B490" s="124"/>
      <c r="C490" s="124"/>
      <c r="D490" s="124"/>
      <c r="E490" s="124"/>
      <c r="F490" s="125"/>
      <c r="G490" s="125"/>
      <c r="H490" s="125"/>
      <c r="I490" s="125"/>
      <c r="J490" s="125"/>
      <c r="K490" s="125"/>
      <c r="L490" s="125"/>
      <c r="M490" s="125"/>
      <c r="N490" s="125"/>
      <c r="O490" s="125"/>
    </row>
    <row r="491" spans="2:15">
      <c r="B491" s="124"/>
      <c r="C491" s="124"/>
      <c r="D491" s="124"/>
      <c r="E491" s="124"/>
      <c r="F491" s="125"/>
      <c r="G491" s="125"/>
      <c r="H491" s="125"/>
      <c r="I491" s="125"/>
      <c r="J491" s="125"/>
      <c r="K491" s="125"/>
      <c r="L491" s="125"/>
      <c r="M491" s="125"/>
      <c r="N491" s="125"/>
      <c r="O491" s="125"/>
    </row>
    <row r="492" spans="2:15">
      <c r="B492" s="124"/>
      <c r="C492" s="124"/>
      <c r="D492" s="124"/>
      <c r="E492" s="124"/>
      <c r="F492" s="125"/>
      <c r="G492" s="125"/>
      <c r="H492" s="125"/>
      <c r="I492" s="125"/>
      <c r="J492" s="125"/>
      <c r="K492" s="125"/>
      <c r="L492" s="125"/>
      <c r="M492" s="125"/>
      <c r="N492" s="125"/>
      <c r="O492" s="125"/>
    </row>
    <row r="493" spans="2:15">
      <c r="B493" s="124"/>
      <c r="C493" s="124"/>
      <c r="D493" s="124"/>
      <c r="E493" s="124"/>
      <c r="F493" s="125"/>
      <c r="G493" s="125"/>
      <c r="H493" s="125"/>
      <c r="I493" s="125"/>
      <c r="J493" s="125"/>
      <c r="K493" s="125"/>
      <c r="L493" s="125"/>
      <c r="M493" s="125"/>
      <c r="N493" s="125"/>
      <c r="O493" s="125"/>
    </row>
    <row r="494" spans="2:15">
      <c r="B494" s="124"/>
      <c r="C494" s="124"/>
      <c r="D494" s="124"/>
      <c r="E494" s="124"/>
      <c r="F494" s="125"/>
      <c r="G494" s="125"/>
      <c r="H494" s="125"/>
      <c r="I494" s="125"/>
      <c r="J494" s="125"/>
      <c r="K494" s="125"/>
      <c r="L494" s="125"/>
      <c r="M494" s="125"/>
      <c r="N494" s="125"/>
      <c r="O494" s="125"/>
    </row>
    <row r="495" spans="2:15">
      <c r="B495" s="124"/>
      <c r="C495" s="124"/>
      <c r="D495" s="124"/>
      <c r="E495" s="124"/>
      <c r="F495" s="125"/>
      <c r="G495" s="125"/>
      <c r="H495" s="125"/>
      <c r="I495" s="125"/>
      <c r="J495" s="125"/>
      <c r="K495" s="125"/>
      <c r="L495" s="125"/>
      <c r="M495" s="125"/>
      <c r="N495" s="125"/>
      <c r="O495" s="125"/>
    </row>
    <row r="496" spans="2:15">
      <c r="B496" s="124"/>
      <c r="C496" s="124"/>
      <c r="D496" s="124"/>
      <c r="E496" s="124"/>
      <c r="F496" s="125"/>
      <c r="G496" s="125"/>
      <c r="H496" s="125"/>
      <c r="I496" s="125"/>
      <c r="J496" s="125"/>
      <c r="K496" s="125"/>
      <c r="L496" s="125"/>
      <c r="M496" s="125"/>
      <c r="N496" s="125"/>
      <c r="O496" s="125"/>
    </row>
    <row r="497" spans="2:15">
      <c r="B497" s="124"/>
      <c r="C497" s="124"/>
      <c r="D497" s="124"/>
      <c r="E497" s="124"/>
      <c r="F497" s="125"/>
      <c r="G497" s="125"/>
      <c r="H497" s="125"/>
      <c r="I497" s="125"/>
      <c r="J497" s="125"/>
      <c r="K497" s="125"/>
      <c r="L497" s="125"/>
      <c r="M497" s="125"/>
      <c r="N497" s="125"/>
      <c r="O497" s="125"/>
    </row>
    <row r="498" spans="2:15">
      <c r="B498" s="124"/>
      <c r="C498" s="124"/>
      <c r="D498" s="124"/>
      <c r="E498" s="124"/>
      <c r="F498" s="125"/>
      <c r="G498" s="125"/>
      <c r="H498" s="125"/>
      <c r="I498" s="125"/>
      <c r="J498" s="125"/>
      <c r="K498" s="125"/>
      <c r="L498" s="125"/>
      <c r="M498" s="125"/>
      <c r="N498" s="125"/>
      <c r="O498" s="125"/>
    </row>
    <row r="499" spans="2:15">
      <c r="B499" s="124"/>
      <c r="C499" s="124"/>
      <c r="D499" s="124"/>
      <c r="E499" s="124"/>
      <c r="F499" s="125"/>
      <c r="G499" s="125"/>
      <c r="H499" s="125"/>
      <c r="I499" s="125"/>
      <c r="J499" s="125"/>
      <c r="K499" s="125"/>
      <c r="L499" s="125"/>
      <c r="M499" s="125"/>
      <c r="N499" s="125"/>
      <c r="O499" s="125"/>
    </row>
    <row r="500" spans="2:15">
      <c r="B500" s="124"/>
      <c r="C500" s="124"/>
      <c r="D500" s="124"/>
      <c r="E500" s="124"/>
      <c r="F500" s="125"/>
      <c r="G500" s="125"/>
      <c r="H500" s="125"/>
      <c r="I500" s="125"/>
      <c r="J500" s="125"/>
      <c r="K500" s="125"/>
      <c r="L500" s="125"/>
      <c r="M500" s="125"/>
      <c r="N500" s="125"/>
      <c r="O500" s="125"/>
    </row>
    <row r="501" spans="2:15">
      <c r="B501" s="124"/>
      <c r="C501" s="124"/>
      <c r="D501" s="124"/>
      <c r="E501" s="124"/>
      <c r="F501" s="125"/>
      <c r="G501" s="125"/>
      <c r="H501" s="125"/>
      <c r="I501" s="125"/>
      <c r="J501" s="125"/>
      <c r="K501" s="125"/>
      <c r="L501" s="125"/>
      <c r="M501" s="125"/>
      <c r="N501" s="125"/>
      <c r="O501" s="125"/>
    </row>
    <row r="502" spans="2:15">
      <c r="B502" s="124"/>
      <c r="C502" s="124"/>
      <c r="D502" s="124"/>
      <c r="E502" s="124"/>
      <c r="F502" s="125"/>
      <c r="G502" s="125"/>
      <c r="H502" s="125"/>
      <c r="I502" s="125"/>
      <c r="J502" s="125"/>
      <c r="K502" s="125"/>
      <c r="L502" s="125"/>
      <c r="M502" s="125"/>
      <c r="N502" s="125"/>
      <c r="O502" s="125"/>
    </row>
    <row r="503" spans="2:15">
      <c r="B503" s="124"/>
      <c r="C503" s="124"/>
      <c r="D503" s="124"/>
      <c r="E503" s="124"/>
      <c r="F503" s="125"/>
      <c r="G503" s="125"/>
      <c r="H503" s="125"/>
      <c r="I503" s="125"/>
      <c r="J503" s="125"/>
      <c r="K503" s="125"/>
      <c r="L503" s="125"/>
      <c r="M503" s="125"/>
      <c r="N503" s="125"/>
      <c r="O503" s="125"/>
    </row>
    <row r="504" spans="2:15">
      <c r="B504" s="124"/>
      <c r="C504" s="124"/>
      <c r="D504" s="124"/>
      <c r="E504" s="124"/>
      <c r="F504" s="125"/>
      <c r="G504" s="125"/>
      <c r="H504" s="125"/>
      <c r="I504" s="125"/>
      <c r="J504" s="125"/>
      <c r="K504" s="125"/>
      <c r="L504" s="125"/>
      <c r="M504" s="125"/>
      <c r="N504" s="125"/>
      <c r="O504" s="125"/>
    </row>
    <row r="505" spans="2:15">
      <c r="B505" s="124"/>
      <c r="C505" s="124"/>
      <c r="D505" s="124"/>
      <c r="E505" s="124"/>
      <c r="F505" s="125"/>
      <c r="G505" s="125"/>
      <c r="H505" s="125"/>
      <c r="I505" s="125"/>
      <c r="J505" s="125"/>
      <c r="K505" s="125"/>
      <c r="L505" s="125"/>
      <c r="M505" s="125"/>
      <c r="N505" s="125"/>
      <c r="O505" s="125"/>
    </row>
    <row r="506" spans="2:15">
      <c r="B506" s="124"/>
      <c r="C506" s="124"/>
      <c r="D506" s="124"/>
      <c r="E506" s="124"/>
      <c r="F506" s="125"/>
      <c r="G506" s="125"/>
      <c r="H506" s="125"/>
      <c r="I506" s="125"/>
      <c r="J506" s="125"/>
      <c r="K506" s="125"/>
      <c r="L506" s="125"/>
      <c r="M506" s="125"/>
      <c r="N506" s="125"/>
      <c r="O506" s="125"/>
    </row>
    <row r="507" spans="2:15">
      <c r="B507" s="124"/>
      <c r="C507" s="124"/>
      <c r="D507" s="124"/>
      <c r="E507" s="124"/>
      <c r="F507" s="125"/>
      <c r="G507" s="125"/>
      <c r="H507" s="125"/>
      <c r="I507" s="125"/>
      <c r="J507" s="125"/>
      <c r="K507" s="125"/>
      <c r="L507" s="125"/>
      <c r="M507" s="125"/>
      <c r="N507" s="125"/>
      <c r="O507" s="125"/>
    </row>
    <row r="508" spans="2:15">
      <c r="B508" s="124"/>
      <c r="C508" s="124"/>
      <c r="D508" s="124"/>
      <c r="E508" s="124"/>
      <c r="F508" s="125"/>
      <c r="G508" s="125"/>
      <c r="H508" s="125"/>
      <c r="I508" s="125"/>
      <c r="J508" s="125"/>
      <c r="K508" s="125"/>
      <c r="L508" s="125"/>
      <c r="M508" s="125"/>
      <c r="N508" s="125"/>
      <c r="O508" s="125"/>
    </row>
    <row r="509" spans="2:15">
      <c r="B509" s="124"/>
      <c r="C509" s="124"/>
      <c r="D509" s="124"/>
      <c r="E509" s="124"/>
      <c r="F509" s="125"/>
      <c r="G509" s="125"/>
      <c r="H509" s="125"/>
      <c r="I509" s="125"/>
      <c r="J509" s="125"/>
      <c r="K509" s="125"/>
      <c r="L509" s="125"/>
      <c r="M509" s="125"/>
      <c r="N509" s="125"/>
      <c r="O509" s="125"/>
    </row>
    <row r="510" spans="2:15">
      <c r="B510" s="124"/>
      <c r="C510" s="124"/>
      <c r="D510" s="124"/>
      <c r="E510" s="124"/>
      <c r="F510" s="125"/>
      <c r="G510" s="125"/>
      <c r="H510" s="125"/>
      <c r="I510" s="125"/>
      <c r="J510" s="125"/>
      <c r="K510" s="125"/>
      <c r="L510" s="125"/>
      <c r="M510" s="125"/>
      <c r="N510" s="125"/>
      <c r="O510" s="125"/>
    </row>
    <row r="511" spans="2:15">
      <c r="B511" s="124"/>
      <c r="C511" s="124"/>
      <c r="D511" s="124"/>
      <c r="E511" s="124"/>
      <c r="F511" s="125"/>
      <c r="G511" s="125"/>
      <c r="H511" s="125"/>
      <c r="I511" s="125"/>
      <c r="J511" s="125"/>
      <c r="K511" s="125"/>
      <c r="L511" s="125"/>
      <c r="M511" s="125"/>
      <c r="N511" s="125"/>
      <c r="O511" s="125"/>
    </row>
    <row r="512" spans="2:15">
      <c r="B512" s="124"/>
      <c r="C512" s="124"/>
      <c r="D512" s="124"/>
      <c r="E512" s="124"/>
      <c r="F512" s="125"/>
      <c r="G512" s="125"/>
      <c r="H512" s="125"/>
      <c r="I512" s="125"/>
      <c r="J512" s="125"/>
      <c r="K512" s="125"/>
      <c r="L512" s="125"/>
      <c r="M512" s="125"/>
      <c r="N512" s="125"/>
      <c r="O512" s="125"/>
    </row>
    <row r="513" spans="2:15">
      <c r="B513" s="124"/>
      <c r="C513" s="124"/>
      <c r="D513" s="124"/>
      <c r="E513" s="124"/>
      <c r="F513" s="125"/>
      <c r="G513" s="125"/>
      <c r="H513" s="125"/>
      <c r="I513" s="125"/>
      <c r="J513" s="125"/>
      <c r="K513" s="125"/>
      <c r="L513" s="125"/>
      <c r="M513" s="125"/>
      <c r="N513" s="125"/>
      <c r="O513" s="125"/>
    </row>
    <row r="514" spans="2:15">
      <c r="B514" s="124"/>
      <c r="C514" s="124"/>
      <c r="D514" s="124"/>
      <c r="E514" s="124"/>
      <c r="F514" s="125"/>
      <c r="G514" s="125"/>
      <c r="H514" s="125"/>
      <c r="I514" s="125"/>
      <c r="J514" s="125"/>
      <c r="K514" s="125"/>
      <c r="L514" s="125"/>
      <c r="M514" s="125"/>
      <c r="N514" s="125"/>
      <c r="O514" s="125"/>
    </row>
    <row r="515" spans="2:15">
      <c r="B515" s="124"/>
      <c r="C515" s="124"/>
      <c r="D515" s="124"/>
      <c r="E515" s="124"/>
      <c r="F515" s="125"/>
      <c r="G515" s="125"/>
      <c r="H515" s="125"/>
      <c r="I515" s="125"/>
      <c r="J515" s="125"/>
      <c r="K515" s="125"/>
      <c r="L515" s="125"/>
      <c r="M515" s="125"/>
      <c r="N515" s="125"/>
      <c r="O515" s="125"/>
    </row>
    <row r="516" spans="2:15">
      <c r="B516" s="124"/>
      <c r="C516" s="124"/>
      <c r="D516" s="124"/>
      <c r="E516" s="124"/>
      <c r="F516" s="125"/>
      <c r="G516" s="125"/>
      <c r="H516" s="125"/>
      <c r="I516" s="125"/>
      <c r="J516" s="125"/>
      <c r="K516" s="125"/>
      <c r="L516" s="125"/>
      <c r="M516" s="125"/>
      <c r="N516" s="125"/>
      <c r="O516" s="125"/>
    </row>
    <row r="517" spans="2:15">
      <c r="B517" s="124"/>
      <c r="C517" s="124"/>
      <c r="D517" s="124"/>
      <c r="E517" s="124"/>
      <c r="F517" s="125"/>
      <c r="G517" s="125"/>
      <c r="H517" s="125"/>
      <c r="I517" s="125"/>
      <c r="J517" s="125"/>
      <c r="K517" s="125"/>
      <c r="L517" s="125"/>
      <c r="M517" s="125"/>
      <c r="N517" s="125"/>
      <c r="O517" s="125"/>
    </row>
    <row r="518" spans="2:15">
      <c r="B518" s="124"/>
      <c r="C518" s="124"/>
      <c r="D518" s="124"/>
      <c r="E518" s="124"/>
      <c r="F518" s="125"/>
      <c r="G518" s="125"/>
      <c r="H518" s="125"/>
      <c r="I518" s="125"/>
      <c r="J518" s="125"/>
      <c r="K518" s="125"/>
      <c r="L518" s="125"/>
      <c r="M518" s="125"/>
      <c r="N518" s="125"/>
      <c r="O518" s="125"/>
    </row>
    <row r="519" spans="2:15">
      <c r="B519" s="124"/>
      <c r="C519" s="124"/>
      <c r="D519" s="124"/>
      <c r="E519" s="124"/>
      <c r="F519" s="125"/>
      <c r="G519" s="125"/>
      <c r="H519" s="125"/>
      <c r="I519" s="125"/>
      <c r="J519" s="125"/>
      <c r="K519" s="125"/>
      <c r="L519" s="125"/>
      <c r="M519" s="125"/>
      <c r="N519" s="125"/>
      <c r="O519" s="125"/>
    </row>
    <row r="520" spans="2:15">
      <c r="B520" s="124"/>
      <c r="C520" s="124"/>
      <c r="D520" s="124"/>
      <c r="E520" s="124"/>
      <c r="F520" s="125"/>
      <c r="G520" s="125"/>
      <c r="H520" s="125"/>
      <c r="I520" s="125"/>
      <c r="J520" s="125"/>
      <c r="K520" s="125"/>
      <c r="L520" s="125"/>
      <c r="M520" s="125"/>
      <c r="N520" s="125"/>
      <c r="O520" s="125"/>
    </row>
    <row r="521" spans="2:15">
      <c r="B521" s="124"/>
      <c r="C521" s="124"/>
      <c r="D521" s="124"/>
      <c r="E521" s="124"/>
      <c r="F521" s="125"/>
      <c r="G521" s="125"/>
      <c r="H521" s="125"/>
      <c r="I521" s="125"/>
      <c r="J521" s="125"/>
      <c r="K521" s="125"/>
      <c r="L521" s="125"/>
      <c r="M521" s="125"/>
      <c r="N521" s="125"/>
      <c r="O521" s="125"/>
    </row>
    <row r="522" spans="2:15">
      <c r="B522" s="124"/>
      <c r="C522" s="124"/>
      <c r="D522" s="124"/>
      <c r="E522" s="124"/>
      <c r="F522" s="125"/>
      <c r="G522" s="125"/>
      <c r="H522" s="125"/>
      <c r="I522" s="125"/>
      <c r="J522" s="125"/>
      <c r="K522" s="125"/>
      <c r="L522" s="125"/>
      <c r="M522" s="125"/>
      <c r="N522" s="125"/>
      <c r="O522" s="125"/>
    </row>
    <row r="523" spans="2:15">
      <c r="B523" s="124"/>
      <c r="C523" s="124"/>
      <c r="D523" s="124"/>
      <c r="E523" s="124"/>
      <c r="F523" s="125"/>
      <c r="G523" s="125"/>
      <c r="H523" s="125"/>
      <c r="I523" s="125"/>
      <c r="J523" s="125"/>
      <c r="K523" s="125"/>
      <c r="L523" s="125"/>
      <c r="M523" s="125"/>
      <c r="N523" s="125"/>
      <c r="O523" s="125"/>
    </row>
    <row r="524" spans="2:15">
      <c r="B524" s="124"/>
      <c r="C524" s="124"/>
      <c r="D524" s="124"/>
      <c r="E524" s="124"/>
      <c r="F524" s="125"/>
      <c r="G524" s="125"/>
      <c r="H524" s="125"/>
      <c r="I524" s="125"/>
      <c r="J524" s="125"/>
      <c r="K524" s="125"/>
      <c r="L524" s="125"/>
      <c r="M524" s="125"/>
      <c r="N524" s="125"/>
      <c r="O524" s="125"/>
    </row>
    <row r="525" spans="2:15">
      <c r="B525" s="124"/>
      <c r="C525" s="124"/>
      <c r="D525" s="124"/>
      <c r="E525" s="124"/>
      <c r="F525" s="125"/>
      <c r="G525" s="125"/>
      <c r="H525" s="125"/>
      <c r="I525" s="125"/>
      <c r="J525" s="125"/>
      <c r="K525" s="125"/>
      <c r="L525" s="125"/>
      <c r="M525" s="125"/>
      <c r="N525" s="125"/>
      <c r="O525" s="125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27 B29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L796"/>
  <sheetViews>
    <sheetView rightToLeft="1" workbookViewId="0"/>
  </sheetViews>
  <sheetFormatPr defaultColWidth="9.140625" defaultRowHeight="18"/>
  <cols>
    <col min="1" max="1" width="6.28515625" style="1" customWidth="1"/>
    <col min="2" max="2" width="32.85546875" style="2" bestFit="1" customWidth="1"/>
    <col min="3" max="3" width="53.140625" style="2" customWidth="1"/>
    <col min="4" max="4" width="9.7109375" style="2" bestFit="1" customWidth="1"/>
    <col min="5" max="5" width="21" style="2" bestFit="1" customWidth="1"/>
    <col min="6" max="6" width="12" style="1" bestFit="1" customWidth="1"/>
    <col min="7" max="8" width="10.140625" style="1" bestFit="1" customWidth="1"/>
    <col min="9" max="10" width="6.85546875" style="1" bestFit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12">
      <c r="B1" s="46" t="s">
        <v>147</v>
      </c>
      <c r="C1" s="67" t="s" vm="1">
        <v>231</v>
      </c>
    </row>
    <row r="2" spans="2:12">
      <c r="B2" s="46" t="s">
        <v>146</v>
      </c>
      <c r="C2" s="67" t="s">
        <v>232</v>
      </c>
    </row>
    <row r="3" spans="2:12">
      <c r="B3" s="46" t="s">
        <v>148</v>
      </c>
      <c r="C3" s="67" t="s">
        <v>233</v>
      </c>
    </row>
    <row r="4" spans="2:12">
      <c r="B4" s="46" t="s">
        <v>149</v>
      </c>
      <c r="C4" s="67">
        <v>8803</v>
      </c>
    </row>
    <row r="6" spans="2:12" ht="26.25" customHeight="1">
      <c r="B6" s="155" t="s">
        <v>175</v>
      </c>
      <c r="C6" s="156"/>
      <c r="D6" s="156"/>
      <c r="E6" s="156"/>
      <c r="F6" s="156"/>
      <c r="G6" s="156"/>
      <c r="H6" s="156"/>
      <c r="I6" s="156"/>
      <c r="J6" s="156"/>
      <c r="K6" s="156"/>
      <c r="L6" s="157"/>
    </row>
    <row r="7" spans="2:12" ht="26.25" customHeight="1">
      <c r="B7" s="155" t="s">
        <v>95</v>
      </c>
      <c r="C7" s="156"/>
      <c r="D7" s="156"/>
      <c r="E7" s="156"/>
      <c r="F7" s="156"/>
      <c r="G7" s="156"/>
      <c r="H7" s="156"/>
      <c r="I7" s="156"/>
      <c r="J7" s="156"/>
      <c r="K7" s="156"/>
      <c r="L7" s="157"/>
    </row>
    <row r="8" spans="2:12" s="3" customFormat="1" ht="78.75">
      <c r="B8" s="21" t="s">
        <v>117</v>
      </c>
      <c r="C8" s="29" t="s">
        <v>47</v>
      </c>
      <c r="D8" s="29" t="s">
        <v>120</v>
      </c>
      <c r="E8" s="29" t="s">
        <v>67</v>
      </c>
      <c r="F8" s="29" t="s">
        <v>104</v>
      </c>
      <c r="G8" s="29" t="s">
        <v>207</v>
      </c>
      <c r="H8" s="29" t="s">
        <v>206</v>
      </c>
      <c r="I8" s="29" t="s">
        <v>63</v>
      </c>
      <c r="J8" s="29" t="s">
        <v>60</v>
      </c>
      <c r="K8" s="29" t="s">
        <v>150</v>
      </c>
      <c r="L8" s="65" t="s">
        <v>152</v>
      </c>
    </row>
    <row r="9" spans="2:12" s="3" customFormat="1" ht="25.5">
      <c r="B9" s="14"/>
      <c r="C9" s="15"/>
      <c r="D9" s="15"/>
      <c r="E9" s="15"/>
      <c r="F9" s="15"/>
      <c r="G9" s="15" t="s">
        <v>214</v>
      </c>
      <c r="H9" s="15"/>
      <c r="I9" s="15" t="s">
        <v>210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88" t="s">
        <v>50</v>
      </c>
      <c r="C11" s="73"/>
      <c r="D11" s="73"/>
      <c r="E11" s="73"/>
      <c r="F11" s="73"/>
      <c r="G11" s="83"/>
      <c r="H11" s="85"/>
      <c r="I11" s="83">
        <v>36.346355651000003</v>
      </c>
      <c r="J11" s="73"/>
      <c r="K11" s="84">
        <f>IFERROR(I11/$I$11,0)</f>
        <v>1</v>
      </c>
      <c r="L11" s="84">
        <f>I11/'סכום נכסי הקרן'!$C$42</f>
        <v>1.4950143302901694E-5</v>
      </c>
    </row>
    <row r="12" spans="2:12" s="4" customFormat="1" ht="18" customHeight="1">
      <c r="B12" s="92" t="s">
        <v>27</v>
      </c>
      <c r="C12" s="73"/>
      <c r="D12" s="73"/>
      <c r="E12" s="73"/>
      <c r="F12" s="73"/>
      <c r="G12" s="83"/>
      <c r="H12" s="85"/>
      <c r="I12" s="83">
        <v>34.435714167999997</v>
      </c>
      <c r="J12" s="73"/>
      <c r="K12" s="84">
        <f t="shared" ref="K12:K21" si="0">IFERROR(I12/$I$11,0)</f>
        <v>0.94743237805335678</v>
      </c>
      <c r="L12" s="84">
        <f>I12/'סכום נכסי הקרן'!$C$42</f>
        <v>1.4164249821706619E-5</v>
      </c>
    </row>
    <row r="13" spans="2:12">
      <c r="B13" s="89" t="s">
        <v>1707</v>
      </c>
      <c r="C13" s="71"/>
      <c r="D13" s="71"/>
      <c r="E13" s="71"/>
      <c r="F13" s="71"/>
      <c r="G13" s="80"/>
      <c r="H13" s="82"/>
      <c r="I13" s="80">
        <v>34.435714167999997</v>
      </c>
      <c r="J13" s="71"/>
      <c r="K13" s="81">
        <f t="shared" si="0"/>
        <v>0.94743237805335678</v>
      </c>
      <c r="L13" s="81">
        <f>I13/'סכום נכסי הקרן'!$C$42</f>
        <v>1.4164249821706619E-5</v>
      </c>
    </row>
    <row r="14" spans="2:12">
      <c r="B14" s="76" t="s">
        <v>1708</v>
      </c>
      <c r="C14" s="73" t="s">
        <v>1709</v>
      </c>
      <c r="D14" s="86" t="s">
        <v>121</v>
      </c>
      <c r="E14" s="86" t="s">
        <v>494</v>
      </c>
      <c r="F14" s="86" t="s">
        <v>134</v>
      </c>
      <c r="G14" s="83">
        <v>1575.4844700000001</v>
      </c>
      <c r="H14" s="113">
        <v>1696</v>
      </c>
      <c r="I14" s="83">
        <v>26.720216611000001</v>
      </c>
      <c r="J14" s="84">
        <v>7.8774223500000006E-4</v>
      </c>
      <c r="K14" s="84">
        <f t="shared" si="0"/>
        <v>0.73515531701635251</v>
      </c>
      <c r="L14" s="84">
        <f>I14/'סכום נכסי הקרן'!$C$42</f>
        <v>1.0990677339284595E-5</v>
      </c>
    </row>
    <row r="15" spans="2:12">
      <c r="B15" s="76" t="s">
        <v>1710</v>
      </c>
      <c r="C15" s="73" t="s">
        <v>1711</v>
      </c>
      <c r="D15" s="86" t="s">
        <v>121</v>
      </c>
      <c r="E15" s="86" t="s">
        <v>159</v>
      </c>
      <c r="F15" s="86" t="s">
        <v>134</v>
      </c>
      <c r="G15" s="83">
        <v>19881.113549999998</v>
      </c>
      <c r="H15" s="85">
        <v>9.1</v>
      </c>
      <c r="I15" s="83">
        <v>1.8091813329999997</v>
      </c>
      <c r="J15" s="84">
        <v>1.3258187505885157E-3</v>
      </c>
      <c r="K15" s="84">
        <f t="shared" si="0"/>
        <v>4.9776141255312441E-2</v>
      </c>
      <c r="L15" s="84">
        <f>I15/'סכום נכסי הקרן'!$C$42</f>
        <v>7.44160444832398E-7</v>
      </c>
    </row>
    <row r="16" spans="2:12">
      <c r="B16" s="76" t="s">
        <v>1712</v>
      </c>
      <c r="C16" s="73" t="s">
        <v>1713</v>
      </c>
      <c r="D16" s="86" t="s">
        <v>121</v>
      </c>
      <c r="E16" s="86" t="s">
        <v>494</v>
      </c>
      <c r="F16" s="86" t="s">
        <v>134</v>
      </c>
      <c r="G16" s="83">
        <v>12253.768099999998</v>
      </c>
      <c r="H16" s="85">
        <v>48.2</v>
      </c>
      <c r="I16" s="83">
        <v>5.9063162240000002</v>
      </c>
      <c r="J16" s="84">
        <v>1.0003075999999997E-3</v>
      </c>
      <c r="K16" s="84">
        <f t="shared" si="0"/>
        <v>0.16250091978169204</v>
      </c>
      <c r="L16" s="84">
        <f>I16/'סכום נכסי הקרן'!$C$42</f>
        <v>2.4294120375896284E-6</v>
      </c>
    </row>
    <row r="17" spans="2:12">
      <c r="B17" s="72"/>
      <c r="C17" s="73"/>
      <c r="D17" s="73"/>
      <c r="E17" s="73"/>
      <c r="F17" s="73"/>
      <c r="G17" s="83"/>
      <c r="H17" s="85"/>
      <c r="I17" s="73"/>
      <c r="J17" s="73"/>
      <c r="K17" s="84"/>
      <c r="L17" s="73"/>
    </row>
    <row r="18" spans="2:12">
      <c r="B18" s="92" t="s">
        <v>42</v>
      </c>
      <c r="C18" s="73"/>
      <c r="D18" s="73"/>
      <c r="E18" s="73"/>
      <c r="F18" s="73"/>
      <c r="G18" s="83"/>
      <c r="H18" s="85"/>
      <c r="I18" s="83">
        <v>1.910641483</v>
      </c>
      <c r="J18" s="73"/>
      <c r="K18" s="84">
        <f t="shared" si="0"/>
        <v>5.2567621946643009E-2</v>
      </c>
      <c r="L18" s="84">
        <f>I18/'סכום נכסי הקרן'!$C$42</f>
        <v>7.858934811950732E-7</v>
      </c>
    </row>
    <row r="19" spans="2:12">
      <c r="B19" s="89" t="s">
        <v>1714</v>
      </c>
      <c r="C19" s="71"/>
      <c r="D19" s="71"/>
      <c r="E19" s="71"/>
      <c r="F19" s="71"/>
      <c r="G19" s="80"/>
      <c r="H19" s="82"/>
      <c r="I19" s="80">
        <v>1.910641483</v>
      </c>
      <c r="J19" s="71"/>
      <c r="K19" s="81">
        <f t="shared" si="0"/>
        <v>5.2567621946643009E-2</v>
      </c>
      <c r="L19" s="81">
        <f>I19/'סכום נכסי הקרן'!$C$42</f>
        <v>7.858934811950732E-7</v>
      </c>
    </row>
    <row r="20" spans="2:12">
      <c r="B20" s="76" t="s">
        <v>1715</v>
      </c>
      <c r="C20" s="73" t="s">
        <v>1716</v>
      </c>
      <c r="D20" s="86" t="s">
        <v>1412</v>
      </c>
      <c r="E20" s="86" t="s">
        <v>786</v>
      </c>
      <c r="F20" s="86" t="s">
        <v>133</v>
      </c>
      <c r="G20" s="83">
        <v>3000.9227999999998</v>
      </c>
      <c r="H20" s="85">
        <v>14.97</v>
      </c>
      <c r="I20" s="83">
        <v>1.6239958879999998</v>
      </c>
      <c r="J20" s="84">
        <v>8.9847988023952091E-5</v>
      </c>
      <c r="K20" s="84">
        <f t="shared" si="0"/>
        <v>4.4681120263987691E-2</v>
      </c>
      <c r="L20" s="84">
        <f>I20/'סכום נכסי הקרן'!$C$42</f>
        <v>6.6798915088080079E-7</v>
      </c>
    </row>
    <row r="21" spans="2:12">
      <c r="B21" s="76" t="s">
        <v>1717</v>
      </c>
      <c r="C21" s="73" t="s">
        <v>1718</v>
      </c>
      <c r="D21" s="86" t="s">
        <v>1428</v>
      </c>
      <c r="E21" s="86" t="s">
        <v>847</v>
      </c>
      <c r="F21" s="86" t="s">
        <v>133</v>
      </c>
      <c r="G21" s="83">
        <v>792.93383100000005</v>
      </c>
      <c r="H21" s="85">
        <v>10</v>
      </c>
      <c r="I21" s="83">
        <v>0.28664559500000003</v>
      </c>
      <c r="J21" s="84">
        <v>3.1341258142292492E-5</v>
      </c>
      <c r="K21" s="84">
        <f t="shared" si="0"/>
        <v>7.8865016826553148E-3</v>
      </c>
      <c r="L21" s="84">
        <f>I21/'סכום נכסי הקרן'!$C$42</f>
        <v>1.1790433031427231E-7</v>
      </c>
    </row>
    <row r="22" spans="2:12">
      <c r="B22" s="72"/>
      <c r="C22" s="73"/>
      <c r="D22" s="73"/>
      <c r="E22" s="73"/>
      <c r="F22" s="73"/>
      <c r="G22" s="83"/>
      <c r="H22" s="85"/>
      <c r="I22" s="73"/>
      <c r="J22" s="73"/>
      <c r="K22" s="84"/>
      <c r="L22" s="73"/>
    </row>
    <row r="23" spans="2:12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133" t="s">
        <v>222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133" t="s">
        <v>113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133" t="s">
        <v>205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133" t="s">
        <v>213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</row>
    <row r="117" spans="2:12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</row>
    <row r="118" spans="2:12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</row>
    <row r="119" spans="2:12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</row>
    <row r="120" spans="2:12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</row>
    <row r="121" spans="2:12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</row>
    <row r="122" spans="2:12">
      <c r="B122" s="124"/>
      <c r="C122" s="124"/>
      <c r="D122" s="125"/>
      <c r="E122" s="125"/>
      <c r="F122" s="125"/>
      <c r="G122" s="125"/>
      <c r="H122" s="125"/>
      <c r="I122" s="125"/>
      <c r="J122" s="125"/>
      <c r="K122" s="125"/>
      <c r="L122" s="125"/>
    </row>
    <row r="123" spans="2:12">
      <c r="B123" s="124"/>
      <c r="C123" s="124"/>
      <c r="D123" s="125"/>
      <c r="E123" s="125"/>
      <c r="F123" s="125"/>
      <c r="G123" s="125"/>
      <c r="H123" s="125"/>
      <c r="I123" s="125"/>
      <c r="J123" s="125"/>
      <c r="K123" s="125"/>
      <c r="L123" s="125"/>
    </row>
    <row r="124" spans="2:12">
      <c r="B124" s="124"/>
      <c r="C124" s="124"/>
      <c r="D124" s="125"/>
      <c r="E124" s="125"/>
      <c r="F124" s="125"/>
      <c r="G124" s="125"/>
      <c r="H124" s="125"/>
      <c r="I124" s="125"/>
      <c r="J124" s="125"/>
      <c r="K124" s="125"/>
      <c r="L124" s="125"/>
    </row>
    <row r="125" spans="2:12">
      <c r="B125" s="124"/>
      <c r="C125" s="124"/>
      <c r="D125" s="125"/>
      <c r="E125" s="125"/>
      <c r="F125" s="125"/>
      <c r="G125" s="125"/>
      <c r="H125" s="125"/>
      <c r="I125" s="125"/>
      <c r="J125" s="125"/>
      <c r="K125" s="125"/>
      <c r="L125" s="125"/>
    </row>
    <row r="126" spans="2:12">
      <c r="B126" s="124"/>
      <c r="C126" s="124"/>
      <c r="D126" s="125"/>
      <c r="E126" s="125"/>
      <c r="F126" s="125"/>
      <c r="G126" s="125"/>
      <c r="H126" s="125"/>
      <c r="I126" s="125"/>
      <c r="J126" s="125"/>
      <c r="K126" s="125"/>
      <c r="L126" s="125"/>
    </row>
    <row r="127" spans="2:12">
      <c r="B127" s="124"/>
      <c r="C127" s="124"/>
      <c r="D127" s="125"/>
      <c r="E127" s="125"/>
      <c r="F127" s="125"/>
      <c r="G127" s="125"/>
      <c r="H127" s="125"/>
      <c r="I127" s="125"/>
      <c r="J127" s="125"/>
      <c r="K127" s="125"/>
      <c r="L127" s="125"/>
    </row>
    <row r="128" spans="2:12">
      <c r="B128" s="124"/>
      <c r="C128" s="124"/>
      <c r="D128" s="125"/>
      <c r="E128" s="125"/>
      <c r="F128" s="125"/>
      <c r="G128" s="125"/>
      <c r="H128" s="125"/>
      <c r="I128" s="125"/>
      <c r="J128" s="125"/>
      <c r="K128" s="125"/>
      <c r="L128" s="125"/>
    </row>
    <row r="129" spans="2:12">
      <c r="B129" s="124"/>
      <c r="C129" s="124"/>
      <c r="D129" s="125"/>
      <c r="E129" s="125"/>
      <c r="F129" s="125"/>
      <c r="G129" s="125"/>
      <c r="H129" s="125"/>
      <c r="I129" s="125"/>
      <c r="J129" s="125"/>
      <c r="K129" s="125"/>
      <c r="L129" s="125"/>
    </row>
    <row r="130" spans="2:12">
      <c r="B130" s="124"/>
      <c r="C130" s="124"/>
      <c r="D130" s="125"/>
      <c r="E130" s="125"/>
      <c r="F130" s="125"/>
      <c r="G130" s="125"/>
      <c r="H130" s="125"/>
      <c r="I130" s="125"/>
      <c r="J130" s="125"/>
      <c r="K130" s="125"/>
      <c r="L130" s="125"/>
    </row>
    <row r="131" spans="2:12">
      <c r="B131" s="124"/>
      <c r="C131" s="124"/>
      <c r="D131" s="125"/>
      <c r="E131" s="125"/>
      <c r="F131" s="125"/>
      <c r="G131" s="125"/>
      <c r="H131" s="125"/>
      <c r="I131" s="125"/>
      <c r="J131" s="125"/>
      <c r="K131" s="125"/>
      <c r="L131" s="125"/>
    </row>
    <row r="132" spans="2:12">
      <c r="B132" s="124"/>
      <c r="C132" s="124"/>
      <c r="D132" s="125"/>
      <c r="E132" s="125"/>
      <c r="F132" s="125"/>
      <c r="G132" s="125"/>
      <c r="H132" s="125"/>
      <c r="I132" s="125"/>
      <c r="J132" s="125"/>
      <c r="K132" s="125"/>
      <c r="L132" s="125"/>
    </row>
    <row r="133" spans="2:12">
      <c r="B133" s="124"/>
      <c r="C133" s="124"/>
      <c r="D133" s="125"/>
      <c r="E133" s="125"/>
      <c r="F133" s="125"/>
      <c r="G133" s="125"/>
      <c r="H133" s="125"/>
      <c r="I133" s="125"/>
      <c r="J133" s="125"/>
      <c r="K133" s="125"/>
      <c r="L133" s="125"/>
    </row>
    <row r="134" spans="2:12">
      <c r="B134" s="124"/>
      <c r="C134" s="124"/>
      <c r="D134" s="125"/>
      <c r="E134" s="125"/>
      <c r="F134" s="125"/>
      <c r="G134" s="125"/>
      <c r="H134" s="125"/>
      <c r="I134" s="125"/>
      <c r="J134" s="125"/>
      <c r="K134" s="125"/>
      <c r="L134" s="125"/>
    </row>
    <row r="135" spans="2:12">
      <c r="B135" s="124"/>
      <c r="C135" s="124"/>
      <c r="D135" s="125"/>
      <c r="E135" s="125"/>
      <c r="F135" s="125"/>
      <c r="G135" s="125"/>
      <c r="H135" s="125"/>
      <c r="I135" s="125"/>
      <c r="J135" s="125"/>
      <c r="K135" s="125"/>
      <c r="L135" s="125"/>
    </row>
    <row r="136" spans="2:12">
      <c r="B136" s="124"/>
      <c r="C136" s="124"/>
      <c r="D136" s="125"/>
      <c r="E136" s="125"/>
      <c r="F136" s="125"/>
      <c r="G136" s="125"/>
      <c r="H136" s="125"/>
      <c r="I136" s="125"/>
      <c r="J136" s="125"/>
      <c r="K136" s="125"/>
      <c r="L136" s="125"/>
    </row>
    <row r="137" spans="2:12">
      <c r="B137" s="124"/>
      <c r="C137" s="124"/>
      <c r="D137" s="125"/>
      <c r="E137" s="125"/>
      <c r="F137" s="125"/>
      <c r="G137" s="125"/>
      <c r="H137" s="125"/>
      <c r="I137" s="125"/>
      <c r="J137" s="125"/>
      <c r="K137" s="125"/>
      <c r="L137" s="125"/>
    </row>
    <row r="138" spans="2:12">
      <c r="B138" s="124"/>
      <c r="C138" s="124"/>
      <c r="D138" s="125"/>
      <c r="E138" s="125"/>
      <c r="F138" s="125"/>
      <c r="G138" s="125"/>
      <c r="H138" s="125"/>
      <c r="I138" s="125"/>
      <c r="J138" s="125"/>
      <c r="K138" s="125"/>
      <c r="L138" s="125"/>
    </row>
    <row r="139" spans="2:12">
      <c r="B139" s="124"/>
      <c r="C139" s="124"/>
      <c r="D139" s="125"/>
      <c r="E139" s="125"/>
      <c r="F139" s="125"/>
      <c r="G139" s="125"/>
      <c r="H139" s="125"/>
      <c r="I139" s="125"/>
      <c r="J139" s="125"/>
      <c r="K139" s="125"/>
      <c r="L139" s="125"/>
    </row>
    <row r="140" spans="2:12">
      <c r="B140" s="124"/>
      <c r="C140" s="124"/>
      <c r="D140" s="125"/>
      <c r="E140" s="125"/>
      <c r="F140" s="125"/>
      <c r="G140" s="125"/>
      <c r="H140" s="125"/>
      <c r="I140" s="125"/>
      <c r="J140" s="125"/>
      <c r="K140" s="125"/>
      <c r="L140" s="125"/>
    </row>
    <row r="141" spans="2:12">
      <c r="B141" s="124"/>
      <c r="C141" s="124"/>
      <c r="D141" s="125"/>
      <c r="E141" s="125"/>
      <c r="F141" s="125"/>
      <c r="G141" s="125"/>
      <c r="H141" s="125"/>
      <c r="I141" s="125"/>
      <c r="J141" s="125"/>
      <c r="K141" s="125"/>
      <c r="L141" s="125"/>
    </row>
    <row r="142" spans="2:12">
      <c r="B142" s="124"/>
      <c r="C142" s="124"/>
      <c r="D142" s="125"/>
      <c r="E142" s="125"/>
      <c r="F142" s="125"/>
      <c r="G142" s="125"/>
      <c r="H142" s="125"/>
      <c r="I142" s="125"/>
      <c r="J142" s="125"/>
      <c r="K142" s="125"/>
      <c r="L142" s="125"/>
    </row>
    <row r="143" spans="2:12">
      <c r="B143" s="124"/>
      <c r="C143" s="124"/>
      <c r="D143" s="125"/>
      <c r="E143" s="125"/>
      <c r="F143" s="125"/>
      <c r="G143" s="125"/>
      <c r="H143" s="125"/>
      <c r="I143" s="125"/>
      <c r="J143" s="125"/>
      <c r="K143" s="125"/>
      <c r="L143" s="125"/>
    </row>
    <row r="144" spans="2:12">
      <c r="B144" s="124"/>
      <c r="C144" s="124"/>
      <c r="D144" s="125"/>
      <c r="E144" s="125"/>
      <c r="F144" s="125"/>
      <c r="G144" s="125"/>
      <c r="H144" s="125"/>
      <c r="I144" s="125"/>
      <c r="J144" s="125"/>
      <c r="K144" s="125"/>
      <c r="L144" s="125"/>
    </row>
    <row r="145" spans="2:12">
      <c r="B145" s="124"/>
      <c r="C145" s="124"/>
      <c r="D145" s="125"/>
      <c r="E145" s="125"/>
      <c r="F145" s="125"/>
      <c r="G145" s="125"/>
      <c r="H145" s="125"/>
      <c r="I145" s="125"/>
      <c r="J145" s="125"/>
      <c r="K145" s="125"/>
      <c r="L145" s="125"/>
    </row>
    <row r="146" spans="2:12">
      <c r="B146" s="124"/>
      <c r="C146" s="124"/>
      <c r="D146" s="125"/>
      <c r="E146" s="125"/>
      <c r="F146" s="125"/>
      <c r="G146" s="125"/>
      <c r="H146" s="125"/>
      <c r="I146" s="125"/>
      <c r="J146" s="125"/>
      <c r="K146" s="125"/>
      <c r="L146" s="125"/>
    </row>
    <row r="147" spans="2:12">
      <c r="B147" s="124"/>
      <c r="C147" s="124"/>
      <c r="D147" s="125"/>
      <c r="E147" s="125"/>
      <c r="F147" s="125"/>
      <c r="G147" s="125"/>
      <c r="H147" s="125"/>
      <c r="I147" s="125"/>
      <c r="J147" s="125"/>
      <c r="K147" s="125"/>
      <c r="L147" s="125"/>
    </row>
    <row r="148" spans="2:12">
      <c r="B148" s="124"/>
      <c r="C148" s="124"/>
      <c r="D148" s="125"/>
      <c r="E148" s="125"/>
      <c r="F148" s="125"/>
      <c r="G148" s="125"/>
      <c r="H148" s="125"/>
      <c r="I148" s="125"/>
      <c r="J148" s="125"/>
      <c r="K148" s="125"/>
      <c r="L148" s="125"/>
    </row>
    <row r="149" spans="2:12">
      <c r="B149" s="124"/>
      <c r="C149" s="124"/>
      <c r="D149" s="125"/>
      <c r="E149" s="125"/>
      <c r="F149" s="125"/>
      <c r="G149" s="125"/>
      <c r="H149" s="125"/>
      <c r="I149" s="125"/>
      <c r="J149" s="125"/>
      <c r="K149" s="125"/>
      <c r="L149" s="125"/>
    </row>
    <row r="150" spans="2:12">
      <c r="B150" s="124"/>
      <c r="C150" s="124"/>
      <c r="D150" s="125"/>
      <c r="E150" s="125"/>
      <c r="F150" s="125"/>
      <c r="G150" s="125"/>
      <c r="H150" s="125"/>
      <c r="I150" s="125"/>
      <c r="J150" s="125"/>
      <c r="K150" s="125"/>
      <c r="L150" s="125"/>
    </row>
    <row r="151" spans="2:12">
      <c r="B151" s="124"/>
      <c r="C151" s="124"/>
      <c r="D151" s="125"/>
      <c r="E151" s="125"/>
      <c r="F151" s="125"/>
      <c r="G151" s="125"/>
      <c r="H151" s="125"/>
      <c r="I151" s="125"/>
      <c r="J151" s="125"/>
      <c r="K151" s="125"/>
      <c r="L151" s="125"/>
    </row>
    <row r="152" spans="2:12">
      <c r="B152" s="124"/>
      <c r="C152" s="124"/>
      <c r="D152" s="125"/>
      <c r="E152" s="125"/>
      <c r="F152" s="125"/>
      <c r="G152" s="125"/>
      <c r="H152" s="125"/>
      <c r="I152" s="125"/>
      <c r="J152" s="125"/>
      <c r="K152" s="125"/>
      <c r="L152" s="125"/>
    </row>
    <row r="153" spans="2:12">
      <c r="B153" s="124"/>
      <c r="C153" s="124"/>
      <c r="D153" s="125"/>
      <c r="E153" s="125"/>
      <c r="F153" s="125"/>
      <c r="G153" s="125"/>
      <c r="H153" s="125"/>
      <c r="I153" s="125"/>
      <c r="J153" s="125"/>
      <c r="K153" s="125"/>
      <c r="L153" s="125"/>
    </row>
    <row r="154" spans="2:12">
      <c r="B154" s="124"/>
      <c r="C154" s="124"/>
      <c r="D154" s="125"/>
      <c r="E154" s="125"/>
      <c r="F154" s="125"/>
      <c r="G154" s="125"/>
      <c r="H154" s="125"/>
      <c r="I154" s="125"/>
      <c r="J154" s="125"/>
      <c r="K154" s="125"/>
      <c r="L154" s="125"/>
    </row>
    <row r="155" spans="2:12">
      <c r="B155" s="124"/>
      <c r="C155" s="124"/>
      <c r="D155" s="125"/>
      <c r="E155" s="125"/>
      <c r="F155" s="125"/>
      <c r="G155" s="125"/>
      <c r="H155" s="125"/>
      <c r="I155" s="125"/>
      <c r="J155" s="125"/>
      <c r="K155" s="125"/>
      <c r="L155" s="125"/>
    </row>
    <row r="156" spans="2:12">
      <c r="B156" s="124"/>
      <c r="C156" s="124"/>
      <c r="D156" s="125"/>
      <c r="E156" s="125"/>
      <c r="F156" s="125"/>
      <c r="G156" s="125"/>
      <c r="H156" s="125"/>
      <c r="I156" s="125"/>
      <c r="J156" s="125"/>
      <c r="K156" s="125"/>
      <c r="L156" s="125"/>
    </row>
    <row r="157" spans="2:12">
      <c r="B157" s="124"/>
      <c r="C157" s="124"/>
      <c r="D157" s="125"/>
      <c r="E157" s="125"/>
      <c r="F157" s="125"/>
      <c r="G157" s="125"/>
      <c r="H157" s="125"/>
      <c r="I157" s="125"/>
      <c r="J157" s="125"/>
      <c r="K157" s="125"/>
      <c r="L157" s="125"/>
    </row>
    <row r="158" spans="2:12">
      <c r="B158" s="124"/>
      <c r="C158" s="124"/>
      <c r="D158" s="125"/>
      <c r="E158" s="125"/>
      <c r="F158" s="125"/>
      <c r="G158" s="125"/>
      <c r="H158" s="125"/>
      <c r="I158" s="125"/>
      <c r="J158" s="125"/>
      <c r="K158" s="125"/>
      <c r="L158" s="125"/>
    </row>
    <row r="159" spans="2:12">
      <c r="B159" s="124"/>
      <c r="C159" s="124"/>
      <c r="D159" s="125"/>
      <c r="E159" s="125"/>
      <c r="F159" s="125"/>
      <c r="G159" s="125"/>
      <c r="H159" s="125"/>
      <c r="I159" s="125"/>
      <c r="J159" s="125"/>
      <c r="K159" s="125"/>
      <c r="L159" s="125"/>
    </row>
    <row r="160" spans="2:12">
      <c r="B160" s="124"/>
      <c r="C160" s="124"/>
      <c r="D160" s="125"/>
      <c r="E160" s="125"/>
      <c r="F160" s="125"/>
      <c r="G160" s="125"/>
      <c r="H160" s="125"/>
      <c r="I160" s="125"/>
      <c r="J160" s="125"/>
      <c r="K160" s="125"/>
      <c r="L160" s="125"/>
    </row>
    <row r="161" spans="2:12">
      <c r="B161" s="124"/>
      <c r="C161" s="124"/>
      <c r="D161" s="125"/>
      <c r="E161" s="125"/>
      <c r="F161" s="125"/>
      <c r="G161" s="125"/>
      <c r="H161" s="125"/>
      <c r="I161" s="125"/>
      <c r="J161" s="125"/>
      <c r="K161" s="125"/>
      <c r="L161" s="125"/>
    </row>
    <row r="162" spans="2:12">
      <c r="B162" s="124"/>
      <c r="C162" s="124"/>
      <c r="D162" s="125"/>
      <c r="E162" s="125"/>
      <c r="F162" s="125"/>
      <c r="G162" s="125"/>
      <c r="H162" s="125"/>
      <c r="I162" s="125"/>
      <c r="J162" s="125"/>
      <c r="K162" s="125"/>
      <c r="L162" s="125"/>
    </row>
    <row r="163" spans="2:12">
      <c r="B163" s="124"/>
      <c r="C163" s="124"/>
      <c r="D163" s="125"/>
      <c r="E163" s="125"/>
      <c r="F163" s="125"/>
      <c r="G163" s="125"/>
      <c r="H163" s="125"/>
      <c r="I163" s="125"/>
      <c r="J163" s="125"/>
      <c r="K163" s="125"/>
      <c r="L163" s="125"/>
    </row>
    <row r="164" spans="2:12">
      <c r="B164" s="124"/>
      <c r="C164" s="124"/>
      <c r="D164" s="125"/>
      <c r="E164" s="125"/>
      <c r="F164" s="125"/>
      <c r="G164" s="125"/>
      <c r="H164" s="125"/>
      <c r="I164" s="125"/>
      <c r="J164" s="125"/>
      <c r="K164" s="125"/>
      <c r="L164" s="125"/>
    </row>
    <row r="165" spans="2:12">
      <c r="B165" s="124"/>
      <c r="C165" s="124"/>
      <c r="D165" s="125"/>
      <c r="E165" s="125"/>
      <c r="F165" s="125"/>
      <c r="G165" s="125"/>
      <c r="H165" s="125"/>
      <c r="I165" s="125"/>
      <c r="J165" s="125"/>
      <c r="K165" s="125"/>
      <c r="L165" s="125"/>
    </row>
    <row r="166" spans="2:12">
      <c r="B166" s="124"/>
      <c r="C166" s="124"/>
      <c r="D166" s="125"/>
      <c r="E166" s="125"/>
      <c r="F166" s="125"/>
      <c r="G166" s="125"/>
      <c r="H166" s="125"/>
      <c r="I166" s="125"/>
      <c r="J166" s="125"/>
      <c r="K166" s="125"/>
      <c r="L166" s="125"/>
    </row>
    <row r="167" spans="2:12">
      <c r="B167" s="124"/>
      <c r="C167" s="124"/>
      <c r="D167" s="125"/>
      <c r="E167" s="125"/>
      <c r="F167" s="125"/>
      <c r="G167" s="125"/>
      <c r="H167" s="125"/>
      <c r="I167" s="125"/>
      <c r="J167" s="125"/>
      <c r="K167" s="125"/>
      <c r="L167" s="125"/>
    </row>
    <row r="168" spans="2:12">
      <c r="B168" s="124"/>
      <c r="C168" s="124"/>
      <c r="D168" s="125"/>
      <c r="E168" s="125"/>
      <c r="F168" s="125"/>
      <c r="G168" s="125"/>
      <c r="H168" s="125"/>
      <c r="I168" s="125"/>
      <c r="J168" s="125"/>
      <c r="K168" s="125"/>
      <c r="L168" s="125"/>
    </row>
    <row r="169" spans="2:12">
      <c r="B169" s="124"/>
      <c r="C169" s="124"/>
      <c r="D169" s="125"/>
      <c r="E169" s="125"/>
      <c r="F169" s="125"/>
      <c r="G169" s="125"/>
      <c r="H169" s="125"/>
      <c r="I169" s="125"/>
      <c r="J169" s="125"/>
      <c r="K169" s="125"/>
      <c r="L169" s="125"/>
    </row>
    <row r="170" spans="2:12">
      <c r="B170" s="124"/>
      <c r="C170" s="124"/>
      <c r="D170" s="125"/>
      <c r="E170" s="125"/>
      <c r="F170" s="125"/>
      <c r="G170" s="125"/>
      <c r="H170" s="125"/>
      <c r="I170" s="125"/>
      <c r="J170" s="125"/>
      <c r="K170" s="125"/>
      <c r="L170" s="125"/>
    </row>
    <row r="171" spans="2:12">
      <c r="B171" s="124"/>
      <c r="C171" s="124"/>
      <c r="D171" s="125"/>
      <c r="E171" s="125"/>
      <c r="F171" s="125"/>
      <c r="G171" s="125"/>
      <c r="H171" s="125"/>
      <c r="I171" s="125"/>
      <c r="J171" s="125"/>
      <c r="K171" s="125"/>
      <c r="L171" s="125"/>
    </row>
    <row r="172" spans="2:12">
      <c r="B172" s="124"/>
      <c r="C172" s="124"/>
      <c r="D172" s="125"/>
      <c r="E172" s="125"/>
      <c r="F172" s="125"/>
      <c r="G172" s="125"/>
      <c r="H172" s="125"/>
      <c r="I172" s="125"/>
      <c r="J172" s="125"/>
      <c r="K172" s="125"/>
      <c r="L172" s="125"/>
    </row>
    <row r="173" spans="2:12">
      <c r="B173" s="124"/>
      <c r="C173" s="124"/>
      <c r="D173" s="125"/>
      <c r="E173" s="125"/>
      <c r="F173" s="125"/>
      <c r="G173" s="125"/>
      <c r="H173" s="125"/>
      <c r="I173" s="125"/>
      <c r="J173" s="125"/>
      <c r="K173" s="125"/>
      <c r="L173" s="125"/>
    </row>
    <row r="174" spans="2:12">
      <c r="B174" s="124"/>
      <c r="C174" s="124"/>
      <c r="D174" s="125"/>
      <c r="E174" s="125"/>
      <c r="F174" s="125"/>
      <c r="G174" s="125"/>
      <c r="H174" s="125"/>
      <c r="I174" s="125"/>
      <c r="J174" s="125"/>
      <c r="K174" s="125"/>
      <c r="L174" s="125"/>
    </row>
    <row r="175" spans="2:12">
      <c r="B175" s="124"/>
      <c r="C175" s="124"/>
      <c r="D175" s="125"/>
      <c r="E175" s="125"/>
      <c r="F175" s="125"/>
      <c r="G175" s="125"/>
      <c r="H175" s="125"/>
      <c r="I175" s="125"/>
      <c r="J175" s="125"/>
      <c r="K175" s="125"/>
      <c r="L175" s="125"/>
    </row>
    <row r="176" spans="2:12">
      <c r="B176" s="124"/>
      <c r="C176" s="124"/>
      <c r="D176" s="125"/>
      <c r="E176" s="125"/>
      <c r="F176" s="125"/>
      <c r="G176" s="125"/>
      <c r="H176" s="125"/>
      <c r="I176" s="125"/>
      <c r="J176" s="125"/>
      <c r="K176" s="125"/>
      <c r="L176" s="125"/>
    </row>
    <row r="177" spans="2:12">
      <c r="B177" s="124"/>
      <c r="C177" s="124"/>
      <c r="D177" s="125"/>
      <c r="E177" s="125"/>
      <c r="F177" s="125"/>
      <c r="G177" s="125"/>
      <c r="H177" s="125"/>
      <c r="I177" s="125"/>
      <c r="J177" s="125"/>
      <c r="K177" s="125"/>
      <c r="L177" s="125"/>
    </row>
    <row r="178" spans="2:12">
      <c r="B178" s="124"/>
      <c r="C178" s="124"/>
      <c r="D178" s="125"/>
      <c r="E178" s="125"/>
      <c r="F178" s="125"/>
      <c r="G178" s="125"/>
      <c r="H178" s="125"/>
      <c r="I178" s="125"/>
      <c r="J178" s="125"/>
      <c r="K178" s="125"/>
      <c r="L178" s="125"/>
    </row>
    <row r="179" spans="2:12">
      <c r="B179" s="124"/>
      <c r="C179" s="124"/>
      <c r="D179" s="125"/>
      <c r="E179" s="125"/>
      <c r="F179" s="125"/>
      <c r="G179" s="125"/>
      <c r="H179" s="125"/>
      <c r="I179" s="125"/>
      <c r="J179" s="125"/>
      <c r="K179" s="125"/>
      <c r="L179" s="125"/>
    </row>
    <row r="180" spans="2:12">
      <c r="B180" s="124"/>
      <c r="C180" s="124"/>
      <c r="D180" s="125"/>
      <c r="E180" s="125"/>
      <c r="F180" s="125"/>
      <c r="G180" s="125"/>
      <c r="H180" s="125"/>
      <c r="I180" s="125"/>
      <c r="J180" s="125"/>
      <c r="K180" s="125"/>
      <c r="L180" s="125"/>
    </row>
    <row r="181" spans="2:12">
      <c r="B181" s="124"/>
      <c r="C181" s="124"/>
      <c r="D181" s="125"/>
      <c r="E181" s="125"/>
      <c r="F181" s="125"/>
      <c r="G181" s="125"/>
      <c r="H181" s="125"/>
      <c r="I181" s="125"/>
      <c r="J181" s="125"/>
      <c r="K181" s="125"/>
      <c r="L181" s="125"/>
    </row>
    <row r="182" spans="2:12">
      <c r="B182" s="124"/>
      <c r="C182" s="124"/>
      <c r="D182" s="125"/>
      <c r="E182" s="125"/>
      <c r="F182" s="125"/>
      <c r="G182" s="125"/>
      <c r="H182" s="125"/>
      <c r="I182" s="125"/>
      <c r="J182" s="125"/>
      <c r="K182" s="125"/>
      <c r="L182" s="125"/>
    </row>
    <row r="183" spans="2:12">
      <c r="B183" s="124"/>
      <c r="C183" s="124"/>
      <c r="D183" s="125"/>
      <c r="E183" s="125"/>
      <c r="F183" s="125"/>
      <c r="G183" s="125"/>
      <c r="H183" s="125"/>
      <c r="I183" s="125"/>
      <c r="J183" s="125"/>
      <c r="K183" s="125"/>
      <c r="L183" s="125"/>
    </row>
    <row r="184" spans="2:12">
      <c r="B184" s="124"/>
      <c r="C184" s="124"/>
      <c r="D184" s="125"/>
      <c r="E184" s="125"/>
      <c r="F184" s="125"/>
      <c r="G184" s="125"/>
      <c r="H184" s="125"/>
      <c r="I184" s="125"/>
      <c r="J184" s="125"/>
      <c r="K184" s="125"/>
      <c r="L184" s="125"/>
    </row>
    <row r="185" spans="2:12">
      <c r="B185" s="124"/>
      <c r="C185" s="124"/>
      <c r="D185" s="125"/>
      <c r="E185" s="125"/>
      <c r="F185" s="125"/>
      <c r="G185" s="125"/>
      <c r="H185" s="125"/>
      <c r="I185" s="125"/>
      <c r="J185" s="125"/>
      <c r="K185" s="125"/>
      <c r="L185" s="125"/>
    </row>
    <row r="186" spans="2:12">
      <c r="B186" s="124"/>
      <c r="C186" s="124"/>
      <c r="D186" s="125"/>
      <c r="E186" s="125"/>
      <c r="F186" s="125"/>
      <c r="G186" s="125"/>
      <c r="H186" s="125"/>
      <c r="I186" s="125"/>
      <c r="J186" s="125"/>
      <c r="K186" s="125"/>
      <c r="L186" s="125"/>
    </row>
    <row r="187" spans="2:12">
      <c r="B187" s="124"/>
      <c r="C187" s="124"/>
      <c r="D187" s="125"/>
      <c r="E187" s="125"/>
      <c r="F187" s="125"/>
      <c r="G187" s="125"/>
      <c r="H187" s="125"/>
      <c r="I187" s="125"/>
      <c r="J187" s="125"/>
      <c r="K187" s="125"/>
      <c r="L187" s="125"/>
    </row>
    <row r="188" spans="2:12">
      <c r="B188" s="124"/>
      <c r="C188" s="124"/>
      <c r="D188" s="125"/>
      <c r="E188" s="125"/>
      <c r="F188" s="125"/>
      <c r="G188" s="125"/>
      <c r="H188" s="125"/>
      <c r="I188" s="125"/>
      <c r="J188" s="125"/>
      <c r="K188" s="125"/>
      <c r="L188" s="125"/>
    </row>
    <row r="189" spans="2:12">
      <c r="B189" s="124"/>
      <c r="C189" s="124"/>
      <c r="D189" s="125"/>
      <c r="E189" s="125"/>
      <c r="F189" s="125"/>
      <c r="G189" s="125"/>
      <c r="H189" s="125"/>
      <c r="I189" s="125"/>
      <c r="J189" s="125"/>
      <c r="K189" s="125"/>
      <c r="L189" s="125"/>
    </row>
    <row r="190" spans="2:12">
      <c r="B190" s="124"/>
      <c r="C190" s="124"/>
      <c r="D190" s="125"/>
      <c r="E190" s="125"/>
      <c r="F190" s="125"/>
      <c r="G190" s="125"/>
      <c r="H190" s="125"/>
      <c r="I190" s="125"/>
      <c r="J190" s="125"/>
      <c r="K190" s="125"/>
      <c r="L190" s="125"/>
    </row>
    <row r="191" spans="2:12">
      <c r="B191" s="124"/>
      <c r="C191" s="124"/>
      <c r="D191" s="125"/>
      <c r="E191" s="125"/>
      <c r="F191" s="125"/>
      <c r="G191" s="125"/>
      <c r="H191" s="125"/>
      <c r="I191" s="125"/>
      <c r="J191" s="125"/>
      <c r="K191" s="125"/>
      <c r="L191" s="125"/>
    </row>
    <row r="192" spans="2:12">
      <c r="B192" s="124"/>
      <c r="C192" s="124"/>
      <c r="D192" s="125"/>
      <c r="E192" s="125"/>
      <c r="F192" s="125"/>
      <c r="G192" s="125"/>
      <c r="H192" s="125"/>
      <c r="I192" s="125"/>
      <c r="J192" s="125"/>
      <c r="K192" s="125"/>
      <c r="L192" s="125"/>
    </row>
    <row r="193" spans="2:12">
      <c r="B193" s="124"/>
      <c r="C193" s="124"/>
      <c r="D193" s="125"/>
      <c r="E193" s="125"/>
      <c r="F193" s="125"/>
      <c r="G193" s="125"/>
      <c r="H193" s="125"/>
      <c r="I193" s="125"/>
      <c r="J193" s="125"/>
      <c r="K193" s="125"/>
      <c r="L193" s="125"/>
    </row>
    <row r="194" spans="2:12">
      <c r="B194" s="124"/>
      <c r="C194" s="124"/>
      <c r="D194" s="125"/>
      <c r="E194" s="125"/>
      <c r="F194" s="125"/>
      <c r="G194" s="125"/>
      <c r="H194" s="125"/>
      <c r="I194" s="125"/>
      <c r="J194" s="125"/>
      <c r="K194" s="125"/>
      <c r="L194" s="125"/>
    </row>
    <row r="195" spans="2:12">
      <c r="B195" s="124"/>
      <c r="C195" s="124"/>
      <c r="D195" s="125"/>
      <c r="E195" s="125"/>
      <c r="F195" s="125"/>
      <c r="G195" s="125"/>
      <c r="H195" s="125"/>
      <c r="I195" s="125"/>
      <c r="J195" s="125"/>
      <c r="K195" s="125"/>
      <c r="L195" s="125"/>
    </row>
    <row r="196" spans="2:12">
      <c r="B196" s="124"/>
      <c r="C196" s="124"/>
      <c r="D196" s="125"/>
      <c r="E196" s="125"/>
      <c r="F196" s="125"/>
      <c r="G196" s="125"/>
      <c r="H196" s="125"/>
      <c r="I196" s="125"/>
      <c r="J196" s="125"/>
      <c r="K196" s="125"/>
      <c r="L196" s="125"/>
    </row>
    <row r="197" spans="2:12">
      <c r="B197" s="124"/>
      <c r="C197" s="124"/>
      <c r="D197" s="125"/>
      <c r="E197" s="125"/>
      <c r="F197" s="125"/>
      <c r="G197" s="125"/>
      <c r="H197" s="125"/>
      <c r="I197" s="125"/>
      <c r="J197" s="125"/>
      <c r="K197" s="125"/>
      <c r="L197" s="125"/>
    </row>
    <row r="198" spans="2:12">
      <c r="B198" s="124"/>
      <c r="C198" s="124"/>
      <c r="D198" s="125"/>
      <c r="E198" s="125"/>
      <c r="F198" s="125"/>
      <c r="G198" s="125"/>
      <c r="H198" s="125"/>
      <c r="I198" s="125"/>
      <c r="J198" s="125"/>
      <c r="K198" s="125"/>
      <c r="L198" s="125"/>
    </row>
    <row r="199" spans="2:12">
      <c r="B199" s="124"/>
      <c r="C199" s="124"/>
      <c r="D199" s="125"/>
      <c r="E199" s="125"/>
      <c r="F199" s="125"/>
      <c r="G199" s="125"/>
      <c r="H199" s="125"/>
      <c r="I199" s="125"/>
      <c r="J199" s="125"/>
      <c r="K199" s="125"/>
      <c r="L199" s="125"/>
    </row>
    <row r="200" spans="2:12">
      <c r="B200" s="124"/>
      <c r="C200" s="124"/>
      <c r="D200" s="125"/>
      <c r="E200" s="125"/>
      <c r="F200" s="125"/>
      <c r="G200" s="125"/>
      <c r="H200" s="125"/>
      <c r="I200" s="125"/>
      <c r="J200" s="125"/>
      <c r="K200" s="125"/>
      <c r="L200" s="125"/>
    </row>
    <row r="201" spans="2:12">
      <c r="B201" s="124"/>
      <c r="C201" s="124"/>
      <c r="D201" s="125"/>
      <c r="E201" s="125"/>
      <c r="F201" s="125"/>
      <c r="G201" s="125"/>
      <c r="H201" s="125"/>
      <c r="I201" s="125"/>
      <c r="J201" s="125"/>
      <c r="K201" s="125"/>
      <c r="L201" s="125"/>
    </row>
    <row r="202" spans="2:12">
      <c r="B202" s="124"/>
      <c r="C202" s="124"/>
      <c r="D202" s="125"/>
      <c r="E202" s="125"/>
      <c r="F202" s="125"/>
      <c r="G202" s="125"/>
      <c r="H202" s="125"/>
      <c r="I202" s="125"/>
      <c r="J202" s="125"/>
      <c r="K202" s="125"/>
      <c r="L202" s="125"/>
    </row>
    <row r="203" spans="2:12">
      <c r="B203" s="124"/>
      <c r="C203" s="124"/>
      <c r="D203" s="125"/>
      <c r="E203" s="125"/>
      <c r="F203" s="125"/>
      <c r="G203" s="125"/>
      <c r="H203" s="125"/>
      <c r="I203" s="125"/>
      <c r="J203" s="125"/>
      <c r="K203" s="125"/>
      <c r="L203" s="125"/>
    </row>
    <row r="204" spans="2:12">
      <c r="B204" s="124"/>
      <c r="C204" s="124"/>
      <c r="D204" s="125"/>
      <c r="E204" s="125"/>
      <c r="F204" s="125"/>
      <c r="G204" s="125"/>
      <c r="H204" s="125"/>
      <c r="I204" s="125"/>
      <c r="J204" s="125"/>
      <c r="K204" s="125"/>
      <c r="L204" s="125"/>
    </row>
    <row r="205" spans="2:12">
      <c r="B205" s="124"/>
      <c r="C205" s="124"/>
      <c r="D205" s="125"/>
      <c r="E205" s="125"/>
      <c r="F205" s="125"/>
      <c r="G205" s="125"/>
      <c r="H205" s="125"/>
      <c r="I205" s="125"/>
      <c r="J205" s="125"/>
      <c r="K205" s="125"/>
      <c r="L205" s="125"/>
    </row>
    <row r="206" spans="2:12">
      <c r="B206" s="124"/>
      <c r="C206" s="124"/>
      <c r="D206" s="125"/>
      <c r="E206" s="125"/>
      <c r="F206" s="125"/>
      <c r="G206" s="125"/>
      <c r="H206" s="125"/>
      <c r="I206" s="125"/>
      <c r="J206" s="125"/>
      <c r="K206" s="125"/>
      <c r="L206" s="125"/>
    </row>
    <row r="207" spans="2:12">
      <c r="B207" s="124"/>
      <c r="C207" s="124"/>
      <c r="D207" s="125"/>
      <c r="E207" s="125"/>
      <c r="F207" s="125"/>
      <c r="G207" s="125"/>
      <c r="H207" s="125"/>
      <c r="I207" s="125"/>
      <c r="J207" s="125"/>
      <c r="K207" s="125"/>
      <c r="L207" s="125"/>
    </row>
    <row r="208" spans="2:12">
      <c r="B208" s="124"/>
      <c r="C208" s="124"/>
      <c r="D208" s="125"/>
      <c r="E208" s="125"/>
      <c r="F208" s="125"/>
      <c r="G208" s="125"/>
      <c r="H208" s="125"/>
      <c r="I208" s="125"/>
      <c r="J208" s="125"/>
      <c r="K208" s="125"/>
      <c r="L208" s="125"/>
    </row>
    <row r="209" spans="2:12">
      <c r="B209" s="124"/>
      <c r="C209" s="124"/>
      <c r="D209" s="125"/>
      <c r="E209" s="125"/>
      <c r="F209" s="125"/>
      <c r="G209" s="125"/>
      <c r="H209" s="125"/>
      <c r="I209" s="125"/>
      <c r="J209" s="125"/>
      <c r="K209" s="125"/>
      <c r="L209" s="125"/>
    </row>
    <row r="210" spans="2:12">
      <c r="B210" s="124"/>
      <c r="C210" s="124"/>
      <c r="D210" s="125"/>
      <c r="E210" s="125"/>
      <c r="F210" s="125"/>
      <c r="G210" s="125"/>
      <c r="H210" s="125"/>
      <c r="I210" s="125"/>
      <c r="J210" s="125"/>
      <c r="K210" s="125"/>
      <c r="L210" s="125"/>
    </row>
    <row r="211" spans="2:12">
      <c r="B211" s="124"/>
      <c r="C211" s="124"/>
      <c r="D211" s="125"/>
      <c r="E211" s="125"/>
      <c r="F211" s="125"/>
      <c r="G211" s="125"/>
      <c r="H211" s="125"/>
      <c r="I211" s="125"/>
      <c r="J211" s="125"/>
      <c r="K211" s="125"/>
      <c r="L211" s="125"/>
    </row>
    <row r="212" spans="2:12">
      <c r="B212" s="124"/>
      <c r="C212" s="124"/>
      <c r="D212" s="125"/>
      <c r="E212" s="125"/>
      <c r="F212" s="125"/>
      <c r="G212" s="125"/>
      <c r="H212" s="125"/>
      <c r="I212" s="125"/>
      <c r="J212" s="125"/>
      <c r="K212" s="125"/>
      <c r="L212" s="125"/>
    </row>
    <row r="213" spans="2:12">
      <c r="B213" s="124"/>
      <c r="C213" s="124"/>
      <c r="D213" s="125"/>
      <c r="E213" s="125"/>
      <c r="F213" s="125"/>
      <c r="G213" s="125"/>
      <c r="H213" s="125"/>
      <c r="I213" s="125"/>
      <c r="J213" s="125"/>
      <c r="K213" s="125"/>
      <c r="L213" s="125"/>
    </row>
    <row r="214" spans="2:12">
      <c r="B214" s="124"/>
      <c r="C214" s="124"/>
      <c r="D214" s="125"/>
      <c r="E214" s="125"/>
      <c r="F214" s="125"/>
      <c r="G214" s="125"/>
      <c r="H214" s="125"/>
      <c r="I214" s="125"/>
      <c r="J214" s="125"/>
      <c r="K214" s="125"/>
      <c r="L214" s="125"/>
    </row>
    <row r="215" spans="2:12">
      <c r="B215" s="124"/>
      <c r="C215" s="124"/>
      <c r="D215" s="125"/>
      <c r="E215" s="125"/>
      <c r="F215" s="125"/>
      <c r="G215" s="125"/>
      <c r="H215" s="125"/>
      <c r="I215" s="125"/>
      <c r="J215" s="125"/>
      <c r="K215" s="125"/>
      <c r="L215" s="125"/>
    </row>
    <row r="216" spans="2:12">
      <c r="B216" s="124"/>
      <c r="C216" s="124"/>
      <c r="D216" s="125"/>
      <c r="E216" s="125"/>
      <c r="F216" s="125"/>
      <c r="G216" s="125"/>
      <c r="H216" s="125"/>
      <c r="I216" s="125"/>
      <c r="J216" s="125"/>
      <c r="K216" s="125"/>
      <c r="L216" s="125"/>
    </row>
    <row r="217" spans="2:12">
      <c r="B217" s="124"/>
      <c r="C217" s="124"/>
      <c r="D217" s="125"/>
      <c r="E217" s="125"/>
      <c r="F217" s="125"/>
      <c r="G217" s="125"/>
      <c r="H217" s="125"/>
      <c r="I217" s="125"/>
      <c r="J217" s="125"/>
      <c r="K217" s="125"/>
      <c r="L217" s="125"/>
    </row>
    <row r="218" spans="2:12">
      <c r="B218" s="124"/>
      <c r="C218" s="124"/>
      <c r="D218" s="125"/>
      <c r="E218" s="125"/>
      <c r="F218" s="125"/>
      <c r="G218" s="125"/>
      <c r="H218" s="125"/>
      <c r="I218" s="125"/>
      <c r="J218" s="125"/>
      <c r="K218" s="125"/>
      <c r="L218" s="125"/>
    </row>
    <row r="219" spans="2:12">
      <c r="B219" s="124"/>
      <c r="C219" s="124"/>
      <c r="D219" s="125"/>
      <c r="E219" s="125"/>
      <c r="F219" s="125"/>
      <c r="G219" s="125"/>
      <c r="H219" s="125"/>
      <c r="I219" s="125"/>
      <c r="J219" s="125"/>
      <c r="K219" s="125"/>
      <c r="L219" s="125"/>
    </row>
    <row r="220" spans="2:12">
      <c r="B220" s="124"/>
      <c r="C220" s="124"/>
      <c r="D220" s="125"/>
      <c r="E220" s="125"/>
      <c r="F220" s="125"/>
      <c r="G220" s="125"/>
      <c r="H220" s="125"/>
      <c r="I220" s="125"/>
      <c r="J220" s="125"/>
      <c r="K220" s="125"/>
      <c r="L220" s="125"/>
    </row>
    <row r="221" spans="2:12">
      <c r="B221" s="124"/>
      <c r="C221" s="124"/>
      <c r="D221" s="125"/>
      <c r="E221" s="125"/>
      <c r="F221" s="125"/>
      <c r="G221" s="125"/>
      <c r="H221" s="125"/>
      <c r="I221" s="125"/>
      <c r="J221" s="125"/>
      <c r="K221" s="125"/>
      <c r="L221" s="125"/>
    </row>
    <row r="222" spans="2:12">
      <c r="B222" s="124"/>
      <c r="C222" s="124"/>
      <c r="D222" s="125"/>
      <c r="E222" s="125"/>
      <c r="F222" s="125"/>
      <c r="G222" s="125"/>
      <c r="H222" s="125"/>
      <c r="I222" s="125"/>
      <c r="J222" s="125"/>
      <c r="K222" s="125"/>
      <c r="L222" s="125"/>
    </row>
    <row r="223" spans="2:12">
      <c r="B223" s="124"/>
      <c r="C223" s="124"/>
      <c r="D223" s="125"/>
      <c r="E223" s="125"/>
      <c r="F223" s="125"/>
      <c r="G223" s="125"/>
      <c r="H223" s="125"/>
      <c r="I223" s="125"/>
      <c r="J223" s="125"/>
      <c r="K223" s="125"/>
      <c r="L223" s="125"/>
    </row>
    <row r="224" spans="2:12">
      <c r="B224" s="124"/>
      <c r="C224" s="124"/>
      <c r="D224" s="125"/>
      <c r="E224" s="125"/>
      <c r="F224" s="125"/>
      <c r="G224" s="125"/>
      <c r="H224" s="125"/>
      <c r="I224" s="125"/>
      <c r="J224" s="125"/>
      <c r="K224" s="125"/>
      <c r="L224" s="125"/>
    </row>
    <row r="225" spans="2:12">
      <c r="B225" s="124"/>
      <c r="C225" s="124"/>
      <c r="D225" s="125"/>
      <c r="E225" s="125"/>
      <c r="F225" s="125"/>
      <c r="G225" s="125"/>
      <c r="H225" s="125"/>
      <c r="I225" s="125"/>
      <c r="J225" s="125"/>
      <c r="K225" s="125"/>
      <c r="L225" s="125"/>
    </row>
    <row r="226" spans="2:12">
      <c r="B226" s="124"/>
      <c r="C226" s="124"/>
      <c r="D226" s="125"/>
      <c r="E226" s="125"/>
      <c r="F226" s="125"/>
      <c r="G226" s="125"/>
      <c r="H226" s="125"/>
      <c r="I226" s="125"/>
      <c r="J226" s="125"/>
      <c r="K226" s="125"/>
      <c r="L226" s="125"/>
    </row>
    <row r="227" spans="2:12">
      <c r="B227" s="124"/>
      <c r="C227" s="124"/>
      <c r="D227" s="125"/>
      <c r="E227" s="125"/>
      <c r="F227" s="125"/>
      <c r="G227" s="125"/>
      <c r="H227" s="125"/>
      <c r="I227" s="125"/>
      <c r="J227" s="125"/>
      <c r="K227" s="125"/>
      <c r="L227" s="125"/>
    </row>
    <row r="228" spans="2:12">
      <c r="B228" s="124"/>
      <c r="C228" s="124"/>
      <c r="D228" s="125"/>
      <c r="E228" s="125"/>
      <c r="F228" s="125"/>
      <c r="G228" s="125"/>
      <c r="H228" s="125"/>
      <c r="I228" s="125"/>
      <c r="J228" s="125"/>
      <c r="K228" s="125"/>
      <c r="L228" s="125"/>
    </row>
    <row r="229" spans="2:12">
      <c r="B229" s="124"/>
      <c r="C229" s="124"/>
      <c r="D229" s="125"/>
      <c r="E229" s="125"/>
      <c r="F229" s="125"/>
      <c r="G229" s="125"/>
      <c r="H229" s="125"/>
      <c r="I229" s="125"/>
      <c r="J229" s="125"/>
      <c r="K229" s="125"/>
      <c r="L229" s="125"/>
    </row>
    <row r="230" spans="2:12">
      <c r="B230" s="124"/>
      <c r="C230" s="124"/>
      <c r="D230" s="125"/>
      <c r="E230" s="125"/>
      <c r="F230" s="125"/>
      <c r="G230" s="125"/>
      <c r="H230" s="125"/>
      <c r="I230" s="125"/>
      <c r="J230" s="125"/>
      <c r="K230" s="125"/>
      <c r="L230" s="125"/>
    </row>
    <row r="231" spans="2:12">
      <c r="B231" s="124"/>
      <c r="C231" s="124"/>
      <c r="D231" s="125"/>
      <c r="E231" s="125"/>
      <c r="F231" s="125"/>
      <c r="G231" s="125"/>
      <c r="H231" s="125"/>
      <c r="I231" s="125"/>
      <c r="J231" s="125"/>
      <c r="K231" s="125"/>
      <c r="L231" s="125"/>
    </row>
    <row r="232" spans="2:12">
      <c r="B232" s="124"/>
      <c r="C232" s="124"/>
      <c r="D232" s="125"/>
      <c r="E232" s="125"/>
      <c r="F232" s="125"/>
      <c r="G232" s="125"/>
      <c r="H232" s="125"/>
      <c r="I232" s="125"/>
      <c r="J232" s="125"/>
      <c r="K232" s="125"/>
      <c r="L232" s="125"/>
    </row>
    <row r="233" spans="2:12">
      <c r="B233" s="124"/>
      <c r="C233" s="124"/>
      <c r="D233" s="125"/>
      <c r="E233" s="125"/>
      <c r="F233" s="125"/>
      <c r="G233" s="125"/>
      <c r="H233" s="125"/>
      <c r="I233" s="125"/>
      <c r="J233" s="125"/>
      <c r="K233" s="125"/>
      <c r="L233" s="125"/>
    </row>
    <row r="234" spans="2:12">
      <c r="B234" s="124"/>
      <c r="C234" s="124"/>
      <c r="D234" s="125"/>
      <c r="E234" s="125"/>
      <c r="F234" s="125"/>
      <c r="G234" s="125"/>
      <c r="H234" s="125"/>
      <c r="I234" s="125"/>
      <c r="J234" s="125"/>
      <c r="K234" s="125"/>
      <c r="L234" s="125"/>
    </row>
    <row r="235" spans="2:12">
      <c r="B235" s="124"/>
      <c r="C235" s="124"/>
      <c r="D235" s="125"/>
      <c r="E235" s="125"/>
      <c r="F235" s="125"/>
      <c r="G235" s="125"/>
      <c r="H235" s="125"/>
      <c r="I235" s="125"/>
      <c r="J235" s="125"/>
      <c r="K235" s="125"/>
      <c r="L235" s="125"/>
    </row>
    <row r="236" spans="2:12">
      <c r="B236" s="124"/>
      <c r="C236" s="124"/>
      <c r="D236" s="125"/>
      <c r="E236" s="125"/>
      <c r="F236" s="125"/>
      <c r="G236" s="125"/>
      <c r="H236" s="125"/>
      <c r="I236" s="125"/>
      <c r="J236" s="125"/>
      <c r="K236" s="125"/>
      <c r="L236" s="125"/>
    </row>
    <row r="237" spans="2:12">
      <c r="B237" s="124"/>
      <c r="C237" s="124"/>
      <c r="D237" s="125"/>
      <c r="E237" s="125"/>
      <c r="F237" s="125"/>
      <c r="G237" s="125"/>
      <c r="H237" s="125"/>
      <c r="I237" s="125"/>
      <c r="J237" s="125"/>
      <c r="K237" s="125"/>
      <c r="L237" s="125"/>
    </row>
    <row r="238" spans="2:12">
      <c r="B238" s="124"/>
      <c r="C238" s="124"/>
      <c r="D238" s="125"/>
      <c r="E238" s="125"/>
      <c r="F238" s="125"/>
      <c r="G238" s="125"/>
      <c r="H238" s="125"/>
      <c r="I238" s="125"/>
      <c r="J238" s="125"/>
      <c r="K238" s="125"/>
      <c r="L238" s="125"/>
    </row>
    <row r="239" spans="2:12">
      <c r="B239" s="124"/>
      <c r="C239" s="124"/>
      <c r="D239" s="125"/>
      <c r="E239" s="125"/>
      <c r="F239" s="125"/>
      <c r="G239" s="125"/>
      <c r="H239" s="125"/>
      <c r="I239" s="125"/>
      <c r="J239" s="125"/>
      <c r="K239" s="125"/>
      <c r="L239" s="125"/>
    </row>
    <row r="240" spans="2:12">
      <c r="B240" s="124"/>
      <c r="C240" s="124"/>
      <c r="D240" s="125"/>
      <c r="E240" s="125"/>
      <c r="F240" s="125"/>
      <c r="G240" s="125"/>
      <c r="H240" s="125"/>
      <c r="I240" s="125"/>
      <c r="J240" s="125"/>
      <c r="K240" s="125"/>
      <c r="L240" s="125"/>
    </row>
    <row r="241" spans="2:12">
      <c r="B241" s="124"/>
      <c r="C241" s="124"/>
      <c r="D241" s="125"/>
      <c r="E241" s="125"/>
      <c r="F241" s="125"/>
      <c r="G241" s="125"/>
      <c r="H241" s="125"/>
      <c r="I241" s="125"/>
      <c r="J241" s="125"/>
      <c r="K241" s="125"/>
      <c r="L241" s="125"/>
    </row>
    <row r="242" spans="2:12">
      <c r="B242" s="124"/>
      <c r="C242" s="124"/>
      <c r="D242" s="125"/>
      <c r="E242" s="125"/>
      <c r="F242" s="125"/>
      <c r="G242" s="125"/>
      <c r="H242" s="125"/>
      <c r="I242" s="125"/>
      <c r="J242" s="125"/>
      <c r="K242" s="125"/>
      <c r="L242" s="125"/>
    </row>
    <row r="243" spans="2:12">
      <c r="B243" s="124"/>
      <c r="C243" s="124"/>
      <c r="D243" s="125"/>
      <c r="E243" s="125"/>
      <c r="F243" s="125"/>
      <c r="G243" s="125"/>
      <c r="H243" s="125"/>
      <c r="I243" s="125"/>
      <c r="J243" s="125"/>
      <c r="K243" s="125"/>
      <c r="L243" s="125"/>
    </row>
    <row r="244" spans="2:12">
      <c r="B244" s="124"/>
      <c r="C244" s="124"/>
      <c r="D244" s="125"/>
      <c r="E244" s="125"/>
      <c r="F244" s="125"/>
      <c r="G244" s="125"/>
      <c r="H244" s="125"/>
      <c r="I244" s="125"/>
      <c r="J244" s="125"/>
      <c r="K244" s="125"/>
      <c r="L244" s="125"/>
    </row>
    <row r="245" spans="2:12">
      <c r="B245" s="124"/>
      <c r="C245" s="124"/>
      <c r="D245" s="125"/>
      <c r="E245" s="125"/>
      <c r="F245" s="125"/>
      <c r="G245" s="125"/>
      <c r="H245" s="125"/>
      <c r="I245" s="125"/>
      <c r="J245" s="125"/>
      <c r="K245" s="125"/>
      <c r="L245" s="125"/>
    </row>
    <row r="246" spans="2:12">
      <c r="B246" s="124"/>
      <c r="C246" s="124"/>
      <c r="D246" s="125"/>
      <c r="E246" s="125"/>
      <c r="F246" s="125"/>
      <c r="G246" s="125"/>
      <c r="H246" s="125"/>
      <c r="I246" s="125"/>
      <c r="J246" s="125"/>
      <c r="K246" s="125"/>
      <c r="L246" s="125"/>
    </row>
    <row r="247" spans="2:12">
      <c r="B247" s="124"/>
      <c r="C247" s="124"/>
      <c r="D247" s="125"/>
      <c r="E247" s="125"/>
      <c r="F247" s="125"/>
      <c r="G247" s="125"/>
      <c r="H247" s="125"/>
      <c r="I247" s="125"/>
      <c r="J247" s="125"/>
      <c r="K247" s="125"/>
      <c r="L247" s="125"/>
    </row>
    <row r="248" spans="2:12">
      <c r="B248" s="124"/>
      <c r="C248" s="124"/>
      <c r="D248" s="125"/>
      <c r="E248" s="125"/>
      <c r="F248" s="125"/>
      <c r="G248" s="125"/>
      <c r="H248" s="125"/>
      <c r="I248" s="125"/>
      <c r="J248" s="125"/>
      <c r="K248" s="125"/>
      <c r="L248" s="125"/>
    </row>
    <row r="249" spans="2:12">
      <c r="B249" s="124"/>
      <c r="C249" s="124"/>
      <c r="D249" s="125"/>
      <c r="E249" s="125"/>
      <c r="F249" s="125"/>
      <c r="G249" s="125"/>
      <c r="H249" s="125"/>
      <c r="I249" s="125"/>
      <c r="J249" s="125"/>
      <c r="K249" s="125"/>
      <c r="L249" s="125"/>
    </row>
    <row r="250" spans="2:12">
      <c r="B250" s="124"/>
      <c r="C250" s="124"/>
      <c r="D250" s="125"/>
      <c r="E250" s="125"/>
      <c r="F250" s="125"/>
      <c r="G250" s="125"/>
      <c r="H250" s="125"/>
      <c r="I250" s="125"/>
      <c r="J250" s="125"/>
      <c r="K250" s="125"/>
      <c r="L250" s="125"/>
    </row>
    <row r="251" spans="2:12">
      <c r="B251" s="124"/>
      <c r="C251" s="124"/>
      <c r="D251" s="125"/>
      <c r="E251" s="125"/>
      <c r="F251" s="125"/>
      <c r="G251" s="125"/>
      <c r="H251" s="125"/>
      <c r="I251" s="125"/>
      <c r="J251" s="125"/>
      <c r="K251" s="125"/>
      <c r="L251" s="125"/>
    </row>
    <row r="252" spans="2:12">
      <c r="B252" s="124"/>
      <c r="C252" s="124"/>
      <c r="D252" s="125"/>
      <c r="E252" s="125"/>
      <c r="F252" s="125"/>
      <c r="G252" s="125"/>
      <c r="H252" s="125"/>
      <c r="I252" s="125"/>
      <c r="J252" s="125"/>
      <c r="K252" s="125"/>
      <c r="L252" s="125"/>
    </row>
    <row r="253" spans="2:12">
      <c r="B253" s="124"/>
      <c r="C253" s="124"/>
      <c r="D253" s="125"/>
      <c r="E253" s="125"/>
      <c r="F253" s="125"/>
      <c r="G253" s="125"/>
      <c r="H253" s="125"/>
      <c r="I253" s="125"/>
      <c r="J253" s="125"/>
      <c r="K253" s="125"/>
      <c r="L253" s="125"/>
    </row>
    <row r="254" spans="2:12">
      <c r="B254" s="124"/>
      <c r="C254" s="124"/>
      <c r="D254" s="125"/>
      <c r="E254" s="125"/>
      <c r="F254" s="125"/>
      <c r="G254" s="125"/>
      <c r="H254" s="125"/>
      <c r="I254" s="125"/>
      <c r="J254" s="125"/>
      <c r="K254" s="125"/>
      <c r="L254" s="125"/>
    </row>
    <row r="255" spans="2:12">
      <c r="B255" s="124"/>
      <c r="C255" s="124"/>
      <c r="D255" s="125"/>
      <c r="E255" s="125"/>
      <c r="F255" s="125"/>
      <c r="G255" s="125"/>
      <c r="H255" s="125"/>
      <c r="I255" s="125"/>
      <c r="J255" s="125"/>
      <c r="K255" s="125"/>
      <c r="L255" s="125"/>
    </row>
    <row r="256" spans="2:12">
      <c r="B256" s="124"/>
      <c r="C256" s="124"/>
      <c r="D256" s="125"/>
      <c r="E256" s="125"/>
      <c r="F256" s="125"/>
      <c r="G256" s="125"/>
      <c r="H256" s="125"/>
      <c r="I256" s="125"/>
      <c r="J256" s="125"/>
      <c r="K256" s="125"/>
      <c r="L256" s="125"/>
    </row>
    <row r="257" spans="2:12">
      <c r="B257" s="124"/>
      <c r="C257" s="124"/>
      <c r="D257" s="125"/>
      <c r="E257" s="125"/>
      <c r="F257" s="125"/>
      <c r="G257" s="125"/>
      <c r="H257" s="125"/>
      <c r="I257" s="125"/>
      <c r="J257" s="125"/>
      <c r="K257" s="125"/>
      <c r="L257" s="125"/>
    </row>
    <row r="258" spans="2:12">
      <c r="B258" s="124"/>
      <c r="C258" s="124"/>
      <c r="D258" s="125"/>
      <c r="E258" s="125"/>
      <c r="F258" s="125"/>
      <c r="G258" s="125"/>
      <c r="H258" s="125"/>
      <c r="I258" s="125"/>
      <c r="J258" s="125"/>
      <c r="K258" s="125"/>
      <c r="L258" s="125"/>
    </row>
    <row r="259" spans="2:12">
      <c r="B259" s="124"/>
      <c r="C259" s="124"/>
      <c r="D259" s="125"/>
      <c r="E259" s="125"/>
      <c r="F259" s="125"/>
      <c r="G259" s="125"/>
      <c r="H259" s="125"/>
      <c r="I259" s="125"/>
      <c r="J259" s="125"/>
      <c r="K259" s="125"/>
      <c r="L259" s="125"/>
    </row>
    <row r="260" spans="2:12">
      <c r="B260" s="124"/>
      <c r="C260" s="124"/>
      <c r="D260" s="125"/>
      <c r="E260" s="125"/>
      <c r="F260" s="125"/>
      <c r="G260" s="125"/>
      <c r="H260" s="125"/>
      <c r="I260" s="125"/>
      <c r="J260" s="125"/>
      <c r="K260" s="125"/>
      <c r="L260" s="125"/>
    </row>
    <row r="261" spans="2:12">
      <c r="B261" s="124"/>
      <c r="C261" s="124"/>
      <c r="D261" s="125"/>
      <c r="E261" s="125"/>
      <c r="F261" s="125"/>
      <c r="G261" s="125"/>
      <c r="H261" s="125"/>
      <c r="I261" s="125"/>
      <c r="J261" s="125"/>
      <c r="K261" s="125"/>
      <c r="L261" s="125"/>
    </row>
    <row r="262" spans="2:12">
      <c r="B262" s="124"/>
      <c r="C262" s="124"/>
      <c r="D262" s="125"/>
      <c r="E262" s="125"/>
      <c r="F262" s="125"/>
      <c r="G262" s="125"/>
      <c r="H262" s="125"/>
      <c r="I262" s="125"/>
      <c r="J262" s="125"/>
      <c r="K262" s="125"/>
      <c r="L262" s="125"/>
    </row>
    <row r="263" spans="2:12">
      <c r="B263" s="124"/>
      <c r="C263" s="124"/>
      <c r="D263" s="125"/>
      <c r="E263" s="125"/>
      <c r="F263" s="125"/>
      <c r="G263" s="125"/>
      <c r="H263" s="125"/>
      <c r="I263" s="125"/>
      <c r="J263" s="125"/>
      <c r="K263" s="125"/>
      <c r="L263" s="125"/>
    </row>
    <row r="264" spans="2:12">
      <c r="B264" s="124"/>
      <c r="C264" s="124"/>
      <c r="D264" s="125"/>
      <c r="E264" s="125"/>
      <c r="F264" s="125"/>
      <c r="G264" s="125"/>
      <c r="H264" s="125"/>
      <c r="I264" s="125"/>
      <c r="J264" s="125"/>
      <c r="K264" s="125"/>
      <c r="L264" s="125"/>
    </row>
    <row r="265" spans="2:12">
      <c r="B265" s="124"/>
      <c r="C265" s="124"/>
      <c r="D265" s="125"/>
      <c r="E265" s="125"/>
      <c r="F265" s="125"/>
      <c r="G265" s="125"/>
      <c r="H265" s="125"/>
      <c r="I265" s="125"/>
      <c r="J265" s="125"/>
      <c r="K265" s="125"/>
      <c r="L265" s="125"/>
    </row>
    <row r="266" spans="2:12">
      <c r="B266" s="124"/>
      <c r="C266" s="124"/>
      <c r="D266" s="125"/>
      <c r="E266" s="125"/>
      <c r="F266" s="125"/>
      <c r="G266" s="125"/>
      <c r="H266" s="125"/>
      <c r="I266" s="125"/>
      <c r="J266" s="125"/>
      <c r="K266" s="125"/>
      <c r="L266" s="125"/>
    </row>
    <row r="267" spans="2:12">
      <c r="B267" s="124"/>
      <c r="C267" s="124"/>
      <c r="D267" s="125"/>
      <c r="E267" s="125"/>
      <c r="F267" s="125"/>
      <c r="G267" s="125"/>
      <c r="H267" s="125"/>
      <c r="I267" s="125"/>
      <c r="J267" s="125"/>
      <c r="K267" s="125"/>
      <c r="L267" s="125"/>
    </row>
    <row r="268" spans="2:12">
      <c r="B268" s="124"/>
      <c r="C268" s="124"/>
      <c r="D268" s="125"/>
      <c r="E268" s="125"/>
      <c r="F268" s="125"/>
      <c r="G268" s="125"/>
      <c r="H268" s="125"/>
      <c r="I268" s="125"/>
      <c r="J268" s="125"/>
      <c r="K268" s="125"/>
      <c r="L268" s="125"/>
    </row>
    <row r="269" spans="2:12">
      <c r="B269" s="124"/>
      <c r="C269" s="124"/>
      <c r="D269" s="125"/>
      <c r="E269" s="125"/>
      <c r="F269" s="125"/>
      <c r="G269" s="125"/>
      <c r="H269" s="125"/>
      <c r="I269" s="125"/>
      <c r="J269" s="125"/>
      <c r="K269" s="125"/>
      <c r="L269" s="125"/>
    </row>
    <row r="270" spans="2:12">
      <c r="B270" s="124"/>
      <c r="C270" s="124"/>
      <c r="D270" s="125"/>
      <c r="E270" s="125"/>
      <c r="F270" s="125"/>
      <c r="G270" s="125"/>
      <c r="H270" s="125"/>
      <c r="I270" s="125"/>
      <c r="J270" s="125"/>
      <c r="K270" s="125"/>
      <c r="L270" s="125"/>
    </row>
    <row r="271" spans="2:12">
      <c r="B271" s="124"/>
      <c r="C271" s="124"/>
      <c r="D271" s="125"/>
      <c r="E271" s="125"/>
      <c r="F271" s="125"/>
      <c r="G271" s="125"/>
      <c r="H271" s="125"/>
      <c r="I271" s="125"/>
      <c r="J271" s="125"/>
      <c r="K271" s="125"/>
      <c r="L271" s="125"/>
    </row>
    <row r="272" spans="2:12">
      <c r="B272" s="124"/>
      <c r="C272" s="124"/>
      <c r="D272" s="125"/>
      <c r="E272" s="125"/>
      <c r="F272" s="125"/>
      <c r="G272" s="125"/>
      <c r="H272" s="125"/>
      <c r="I272" s="125"/>
      <c r="J272" s="125"/>
      <c r="K272" s="125"/>
      <c r="L272" s="125"/>
    </row>
    <row r="273" spans="2:12">
      <c r="B273" s="124"/>
      <c r="C273" s="124"/>
      <c r="D273" s="125"/>
      <c r="E273" s="125"/>
      <c r="F273" s="125"/>
      <c r="G273" s="125"/>
      <c r="H273" s="125"/>
      <c r="I273" s="125"/>
      <c r="J273" s="125"/>
      <c r="K273" s="125"/>
      <c r="L273" s="125"/>
    </row>
    <row r="274" spans="2:12">
      <c r="B274" s="124"/>
      <c r="C274" s="124"/>
      <c r="D274" s="125"/>
      <c r="E274" s="125"/>
      <c r="F274" s="125"/>
      <c r="G274" s="125"/>
      <c r="H274" s="125"/>
      <c r="I274" s="125"/>
      <c r="J274" s="125"/>
      <c r="K274" s="125"/>
      <c r="L274" s="125"/>
    </row>
    <row r="275" spans="2:12">
      <c r="B275" s="124"/>
      <c r="C275" s="124"/>
      <c r="D275" s="125"/>
      <c r="E275" s="125"/>
      <c r="F275" s="125"/>
      <c r="G275" s="125"/>
      <c r="H275" s="125"/>
      <c r="I275" s="125"/>
      <c r="J275" s="125"/>
      <c r="K275" s="125"/>
      <c r="L275" s="125"/>
    </row>
    <row r="276" spans="2:12">
      <c r="B276" s="124"/>
      <c r="C276" s="124"/>
      <c r="D276" s="125"/>
      <c r="E276" s="125"/>
      <c r="F276" s="125"/>
      <c r="G276" s="125"/>
      <c r="H276" s="125"/>
      <c r="I276" s="125"/>
      <c r="J276" s="125"/>
      <c r="K276" s="125"/>
      <c r="L276" s="125"/>
    </row>
    <row r="277" spans="2:12">
      <c r="B277" s="124"/>
      <c r="C277" s="124"/>
      <c r="D277" s="125"/>
      <c r="E277" s="125"/>
      <c r="F277" s="125"/>
      <c r="G277" s="125"/>
      <c r="H277" s="125"/>
      <c r="I277" s="125"/>
      <c r="J277" s="125"/>
      <c r="K277" s="125"/>
      <c r="L277" s="125"/>
    </row>
    <row r="278" spans="2:12">
      <c r="B278" s="124"/>
      <c r="C278" s="124"/>
      <c r="D278" s="125"/>
      <c r="E278" s="125"/>
      <c r="F278" s="125"/>
      <c r="G278" s="125"/>
      <c r="H278" s="125"/>
      <c r="I278" s="125"/>
      <c r="J278" s="125"/>
      <c r="K278" s="125"/>
      <c r="L278" s="125"/>
    </row>
    <row r="279" spans="2:12">
      <c r="B279" s="124"/>
      <c r="C279" s="124"/>
      <c r="D279" s="125"/>
      <c r="E279" s="125"/>
      <c r="F279" s="125"/>
      <c r="G279" s="125"/>
      <c r="H279" s="125"/>
      <c r="I279" s="125"/>
      <c r="J279" s="125"/>
      <c r="K279" s="125"/>
      <c r="L279" s="125"/>
    </row>
    <row r="280" spans="2:12">
      <c r="B280" s="124"/>
      <c r="C280" s="124"/>
      <c r="D280" s="125"/>
      <c r="E280" s="125"/>
      <c r="F280" s="125"/>
      <c r="G280" s="125"/>
      <c r="H280" s="125"/>
      <c r="I280" s="125"/>
      <c r="J280" s="125"/>
      <c r="K280" s="125"/>
      <c r="L280" s="125"/>
    </row>
    <row r="281" spans="2:12">
      <c r="B281" s="124"/>
      <c r="C281" s="124"/>
      <c r="D281" s="125"/>
      <c r="E281" s="125"/>
      <c r="F281" s="125"/>
      <c r="G281" s="125"/>
      <c r="H281" s="125"/>
      <c r="I281" s="125"/>
      <c r="J281" s="125"/>
      <c r="K281" s="125"/>
      <c r="L281" s="125"/>
    </row>
    <row r="282" spans="2:12">
      <c r="B282" s="124"/>
      <c r="C282" s="124"/>
      <c r="D282" s="125"/>
      <c r="E282" s="125"/>
      <c r="F282" s="125"/>
      <c r="G282" s="125"/>
      <c r="H282" s="125"/>
      <c r="I282" s="125"/>
      <c r="J282" s="125"/>
      <c r="K282" s="125"/>
      <c r="L282" s="125"/>
    </row>
    <row r="283" spans="2:12">
      <c r="B283" s="124"/>
      <c r="C283" s="124"/>
      <c r="D283" s="125"/>
      <c r="E283" s="125"/>
      <c r="F283" s="125"/>
      <c r="G283" s="125"/>
      <c r="H283" s="125"/>
      <c r="I283" s="125"/>
      <c r="J283" s="125"/>
      <c r="K283" s="125"/>
      <c r="L283" s="125"/>
    </row>
    <row r="284" spans="2:12">
      <c r="B284" s="124"/>
      <c r="C284" s="124"/>
      <c r="D284" s="125"/>
      <c r="E284" s="125"/>
      <c r="F284" s="125"/>
      <c r="G284" s="125"/>
      <c r="H284" s="125"/>
      <c r="I284" s="125"/>
      <c r="J284" s="125"/>
      <c r="K284" s="125"/>
      <c r="L284" s="125"/>
    </row>
    <row r="285" spans="2:12">
      <c r="B285" s="124"/>
      <c r="C285" s="124"/>
      <c r="D285" s="125"/>
      <c r="E285" s="125"/>
      <c r="F285" s="125"/>
      <c r="G285" s="125"/>
      <c r="H285" s="125"/>
      <c r="I285" s="125"/>
      <c r="J285" s="125"/>
      <c r="K285" s="125"/>
      <c r="L285" s="125"/>
    </row>
    <row r="286" spans="2:12">
      <c r="B286" s="124"/>
      <c r="C286" s="124"/>
      <c r="D286" s="125"/>
      <c r="E286" s="125"/>
      <c r="F286" s="125"/>
      <c r="G286" s="125"/>
      <c r="H286" s="125"/>
      <c r="I286" s="125"/>
      <c r="J286" s="125"/>
      <c r="K286" s="125"/>
      <c r="L286" s="125"/>
    </row>
    <row r="287" spans="2:12">
      <c r="B287" s="124"/>
      <c r="C287" s="124"/>
      <c r="D287" s="125"/>
      <c r="E287" s="125"/>
      <c r="F287" s="125"/>
      <c r="G287" s="125"/>
      <c r="H287" s="125"/>
      <c r="I287" s="125"/>
      <c r="J287" s="125"/>
      <c r="K287" s="125"/>
      <c r="L287" s="125"/>
    </row>
    <row r="288" spans="2:12">
      <c r="B288" s="124"/>
      <c r="C288" s="124"/>
      <c r="D288" s="125"/>
      <c r="E288" s="125"/>
      <c r="F288" s="125"/>
      <c r="G288" s="125"/>
      <c r="H288" s="125"/>
      <c r="I288" s="125"/>
      <c r="J288" s="125"/>
      <c r="K288" s="125"/>
      <c r="L288" s="125"/>
    </row>
    <row r="289" spans="2:12">
      <c r="B289" s="124"/>
      <c r="C289" s="124"/>
      <c r="D289" s="125"/>
      <c r="E289" s="125"/>
      <c r="F289" s="125"/>
      <c r="G289" s="125"/>
      <c r="H289" s="125"/>
      <c r="I289" s="125"/>
      <c r="J289" s="125"/>
      <c r="K289" s="125"/>
      <c r="L289" s="125"/>
    </row>
    <row r="290" spans="2:12">
      <c r="B290" s="124"/>
      <c r="C290" s="124"/>
      <c r="D290" s="125"/>
      <c r="E290" s="125"/>
      <c r="F290" s="125"/>
      <c r="G290" s="125"/>
      <c r="H290" s="125"/>
      <c r="I290" s="125"/>
      <c r="J290" s="125"/>
      <c r="K290" s="125"/>
      <c r="L290" s="125"/>
    </row>
    <row r="291" spans="2:12">
      <c r="B291" s="124"/>
      <c r="C291" s="124"/>
      <c r="D291" s="125"/>
      <c r="E291" s="125"/>
      <c r="F291" s="125"/>
      <c r="G291" s="125"/>
      <c r="H291" s="125"/>
      <c r="I291" s="125"/>
      <c r="J291" s="125"/>
      <c r="K291" s="125"/>
      <c r="L291" s="125"/>
    </row>
    <row r="292" spans="2:12">
      <c r="B292" s="124"/>
      <c r="C292" s="124"/>
      <c r="D292" s="125"/>
      <c r="E292" s="125"/>
      <c r="F292" s="125"/>
      <c r="G292" s="125"/>
      <c r="H292" s="125"/>
      <c r="I292" s="125"/>
      <c r="J292" s="125"/>
      <c r="K292" s="125"/>
      <c r="L292" s="125"/>
    </row>
    <row r="293" spans="2:12">
      <c r="B293" s="124"/>
      <c r="C293" s="124"/>
      <c r="D293" s="125"/>
      <c r="E293" s="125"/>
      <c r="F293" s="125"/>
      <c r="G293" s="125"/>
      <c r="H293" s="125"/>
      <c r="I293" s="125"/>
      <c r="J293" s="125"/>
      <c r="K293" s="125"/>
      <c r="L293" s="125"/>
    </row>
    <row r="294" spans="2:12">
      <c r="B294" s="124"/>
      <c r="C294" s="124"/>
      <c r="D294" s="125"/>
      <c r="E294" s="125"/>
      <c r="F294" s="125"/>
      <c r="G294" s="125"/>
      <c r="H294" s="125"/>
      <c r="I294" s="125"/>
      <c r="J294" s="125"/>
      <c r="K294" s="125"/>
      <c r="L294" s="125"/>
    </row>
    <row r="295" spans="2:12">
      <c r="B295" s="124"/>
      <c r="C295" s="124"/>
      <c r="D295" s="125"/>
      <c r="E295" s="125"/>
      <c r="F295" s="125"/>
      <c r="G295" s="125"/>
      <c r="H295" s="125"/>
      <c r="I295" s="125"/>
      <c r="J295" s="125"/>
      <c r="K295" s="125"/>
      <c r="L295" s="125"/>
    </row>
    <row r="296" spans="2:12">
      <c r="B296" s="124"/>
      <c r="C296" s="124"/>
      <c r="D296" s="125"/>
      <c r="E296" s="125"/>
      <c r="F296" s="125"/>
      <c r="G296" s="125"/>
      <c r="H296" s="125"/>
      <c r="I296" s="125"/>
      <c r="J296" s="125"/>
      <c r="K296" s="125"/>
      <c r="L296" s="125"/>
    </row>
    <row r="297" spans="2:12">
      <c r="B297" s="124"/>
      <c r="C297" s="124"/>
      <c r="D297" s="125"/>
      <c r="E297" s="125"/>
      <c r="F297" s="125"/>
      <c r="G297" s="125"/>
      <c r="H297" s="125"/>
      <c r="I297" s="125"/>
      <c r="J297" s="125"/>
      <c r="K297" s="125"/>
      <c r="L297" s="125"/>
    </row>
    <row r="298" spans="2:12">
      <c r="B298" s="124"/>
      <c r="C298" s="124"/>
      <c r="D298" s="125"/>
      <c r="E298" s="125"/>
      <c r="F298" s="125"/>
      <c r="G298" s="125"/>
      <c r="H298" s="125"/>
      <c r="I298" s="125"/>
      <c r="J298" s="125"/>
      <c r="K298" s="125"/>
      <c r="L298" s="125"/>
    </row>
    <row r="299" spans="2:12">
      <c r="B299" s="124"/>
      <c r="C299" s="124"/>
      <c r="D299" s="125"/>
      <c r="E299" s="125"/>
      <c r="F299" s="125"/>
      <c r="G299" s="125"/>
      <c r="H299" s="125"/>
      <c r="I299" s="125"/>
      <c r="J299" s="125"/>
      <c r="K299" s="125"/>
      <c r="L299" s="125"/>
    </row>
    <row r="300" spans="2:12">
      <c r="B300" s="124"/>
      <c r="C300" s="124"/>
      <c r="D300" s="125"/>
      <c r="E300" s="125"/>
      <c r="F300" s="125"/>
      <c r="G300" s="125"/>
      <c r="H300" s="125"/>
      <c r="I300" s="125"/>
      <c r="J300" s="125"/>
      <c r="K300" s="125"/>
      <c r="L300" s="125"/>
    </row>
    <row r="301" spans="2:12">
      <c r="B301" s="124"/>
      <c r="C301" s="124"/>
      <c r="D301" s="125"/>
      <c r="E301" s="125"/>
      <c r="F301" s="125"/>
      <c r="G301" s="125"/>
      <c r="H301" s="125"/>
      <c r="I301" s="125"/>
      <c r="J301" s="125"/>
      <c r="K301" s="125"/>
      <c r="L301" s="125"/>
    </row>
    <row r="302" spans="2:12">
      <c r="B302" s="124"/>
      <c r="C302" s="124"/>
      <c r="D302" s="125"/>
      <c r="E302" s="125"/>
      <c r="F302" s="125"/>
      <c r="G302" s="125"/>
      <c r="H302" s="125"/>
      <c r="I302" s="125"/>
      <c r="J302" s="125"/>
      <c r="K302" s="125"/>
      <c r="L302" s="125"/>
    </row>
    <row r="303" spans="2:12">
      <c r="B303" s="124"/>
      <c r="C303" s="124"/>
      <c r="D303" s="125"/>
      <c r="E303" s="125"/>
      <c r="F303" s="125"/>
      <c r="G303" s="125"/>
      <c r="H303" s="125"/>
      <c r="I303" s="125"/>
      <c r="J303" s="125"/>
      <c r="K303" s="125"/>
      <c r="L303" s="125"/>
    </row>
    <row r="304" spans="2:12">
      <c r="B304" s="124"/>
      <c r="C304" s="124"/>
      <c r="D304" s="125"/>
      <c r="E304" s="125"/>
      <c r="F304" s="125"/>
      <c r="G304" s="125"/>
      <c r="H304" s="125"/>
      <c r="I304" s="125"/>
      <c r="J304" s="125"/>
      <c r="K304" s="125"/>
      <c r="L304" s="125"/>
    </row>
    <row r="305" spans="2:12">
      <c r="B305" s="124"/>
      <c r="C305" s="124"/>
      <c r="D305" s="125"/>
      <c r="E305" s="125"/>
      <c r="F305" s="125"/>
      <c r="G305" s="125"/>
      <c r="H305" s="125"/>
      <c r="I305" s="125"/>
      <c r="J305" s="125"/>
      <c r="K305" s="125"/>
      <c r="L305" s="125"/>
    </row>
    <row r="306" spans="2:12">
      <c r="B306" s="124"/>
      <c r="C306" s="124"/>
      <c r="D306" s="125"/>
      <c r="E306" s="125"/>
      <c r="F306" s="125"/>
      <c r="G306" s="125"/>
      <c r="H306" s="125"/>
      <c r="I306" s="125"/>
      <c r="J306" s="125"/>
      <c r="K306" s="125"/>
      <c r="L306" s="125"/>
    </row>
    <row r="307" spans="2:12">
      <c r="B307" s="124"/>
      <c r="C307" s="124"/>
      <c r="D307" s="125"/>
      <c r="E307" s="125"/>
      <c r="F307" s="125"/>
      <c r="G307" s="125"/>
      <c r="H307" s="125"/>
      <c r="I307" s="125"/>
      <c r="J307" s="125"/>
      <c r="K307" s="125"/>
      <c r="L307" s="125"/>
    </row>
    <row r="308" spans="2:12">
      <c r="B308" s="124"/>
      <c r="C308" s="124"/>
      <c r="D308" s="125"/>
      <c r="E308" s="125"/>
      <c r="F308" s="125"/>
      <c r="G308" s="125"/>
      <c r="H308" s="125"/>
      <c r="I308" s="125"/>
      <c r="J308" s="125"/>
      <c r="K308" s="125"/>
      <c r="L308" s="125"/>
    </row>
    <row r="309" spans="2:12">
      <c r="B309" s="124"/>
      <c r="C309" s="124"/>
      <c r="D309" s="125"/>
      <c r="E309" s="125"/>
      <c r="F309" s="125"/>
      <c r="G309" s="125"/>
      <c r="H309" s="125"/>
      <c r="I309" s="125"/>
      <c r="J309" s="125"/>
      <c r="K309" s="125"/>
      <c r="L309" s="125"/>
    </row>
    <row r="310" spans="2:12">
      <c r="B310" s="124"/>
      <c r="C310" s="124"/>
      <c r="D310" s="125"/>
      <c r="E310" s="125"/>
      <c r="F310" s="125"/>
      <c r="G310" s="125"/>
      <c r="H310" s="125"/>
      <c r="I310" s="125"/>
      <c r="J310" s="125"/>
      <c r="K310" s="125"/>
      <c r="L310" s="125"/>
    </row>
    <row r="311" spans="2:12">
      <c r="B311" s="124"/>
      <c r="C311" s="124"/>
      <c r="D311" s="125"/>
      <c r="E311" s="125"/>
      <c r="F311" s="125"/>
      <c r="G311" s="125"/>
      <c r="H311" s="125"/>
      <c r="I311" s="125"/>
      <c r="J311" s="125"/>
      <c r="K311" s="125"/>
      <c r="L311" s="125"/>
    </row>
    <row r="312" spans="2:12">
      <c r="B312" s="124"/>
      <c r="C312" s="124"/>
      <c r="D312" s="125"/>
      <c r="E312" s="125"/>
      <c r="F312" s="125"/>
      <c r="G312" s="125"/>
      <c r="H312" s="125"/>
      <c r="I312" s="125"/>
      <c r="J312" s="125"/>
      <c r="K312" s="125"/>
      <c r="L312" s="125"/>
    </row>
    <row r="313" spans="2:12">
      <c r="B313" s="124"/>
      <c r="C313" s="124"/>
      <c r="D313" s="125"/>
      <c r="E313" s="125"/>
      <c r="F313" s="125"/>
      <c r="G313" s="125"/>
      <c r="H313" s="125"/>
      <c r="I313" s="125"/>
      <c r="J313" s="125"/>
      <c r="K313" s="125"/>
      <c r="L313" s="125"/>
    </row>
    <row r="314" spans="2:12">
      <c r="B314" s="124"/>
      <c r="C314" s="124"/>
      <c r="D314" s="125"/>
      <c r="E314" s="125"/>
      <c r="F314" s="125"/>
      <c r="G314" s="125"/>
      <c r="H314" s="125"/>
      <c r="I314" s="125"/>
      <c r="J314" s="125"/>
      <c r="K314" s="125"/>
      <c r="L314" s="125"/>
    </row>
    <row r="315" spans="2:12">
      <c r="B315" s="124"/>
      <c r="C315" s="124"/>
      <c r="D315" s="125"/>
      <c r="E315" s="125"/>
      <c r="F315" s="125"/>
      <c r="G315" s="125"/>
      <c r="H315" s="125"/>
      <c r="I315" s="125"/>
      <c r="J315" s="125"/>
      <c r="K315" s="125"/>
      <c r="L315" s="125"/>
    </row>
    <row r="316" spans="2:12">
      <c r="B316" s="124"/>
      <c r="C316" s="124"/>
      <c r="D316" s="125"/>
      <c r="E316" s="125"/>
      <c r="F316" s="125"/>
      <c r="G316" s="125"/>
      <c r="H316" s="125"/>
      <c r="I316" s="125"/>
      <c r="J316" s="125"/>
      <c r="K316" s="125"/>
      <c r="L316" s="125"/>
    </row>
    <row r="317" spans="2:12">
      <c r="B317" s="124"/>
      <c r="C317" s="124"/>
      <c r="D317" s="125"/>
      <c r="E317" s="125"/>
      <c r="F317" s="125"/>
      <c r="G317" s="125"/>
      <c r="H317" s="125"/>
      <c r="I317" s="125"/>
      <c r="J317" s="125"/>
      <c r="K317" s="125"/>
      <c r="L317" s="125"/>
    </row>
    <row r="318" spans="2:12">
      <c r="B318" s="124"/>
      <c r="C318" s="124"/>
      <c r="D318" s="125"/>
      <c r="E318" s="125"/>
      <c r="F318" s="125"/>
      <c r="G318" s="125"/>
      <c r="H318" s="125"/>
      <c r="I318" s="125"/>
      <c r="J318" s="125"/>
      <c r="K318" s="125"/>
      <c r="L318" s="125"/>
    </row>
    <row r="319" spans="2:12">
      <c r="B319" s="124"/>
      <c r="C319" s="124"/>
      <c r="D319" s="125"/>
      <c r="E319" s="125"/>
      <c r="F319" s="125"/>
      <c r="G319" s="125"/>
      <c r="H319" s="125"/>
      <c r="I319" s="125"/>
      <c r="J319" s="125"/>
      <c r="K319" s="125"/>
      <c r="L319" s="125"/>
    </row>
    <row r="320" spans="2:12">
      <c r="B320" s="124"/>
      <c r="C320" s="124"/>
      <c r="D320" s="125"/>
      <c r="E320" s="125"/>
      <c r="F320" s="125"/>
      <c r="G320" s="125"/>
      <c r="H320" s="125"/>
      <c r="I320" s="125"/>
      <c r="J320" s="125"/>
      <c r="K320" s="125"/>
      <c r="L320" s="125"/>
    </row>
    <row r="321" spans="2:12">
      <c r="B321" s="124"/>
      <c r="C321" s="124"/>
      <c r="D321" s="125"/>
      <c r="E321" s="125"/>
      <c r="F321" s="125"/>
      <c r="G321" s="125"/>
      <c r="H321" s="125"/>
      <c r="I321" s="125"/>
      <c r="J321" s="125"/>
      <c r="K321" s="125"/>
      <c r="L321" s="125"/>
    </row>
    <row r="322" spans="2:12">
      <c r="B322" s="124"/>
      <c r="C322" s="124"/>
      <c r="D322" s="125"/>
      <c r="E322" s="125"/>
      <c r="F322" s="125"/>
      <c r="G322" s="125"/>
      <c r="H322" s="125"/>
      <c r="I322" s="125"/>
      <c r="J322" s="125"/>
      <c r="K322" s="125"/>
      <c r="L322" s="125"/>
    </row>
    <row r="323" spans="2:12">
      <c r="B323" s="124"/>
      <c r="C323" s="124"/>
      <c r="D323" s="125"/>
      <c r="E323" s="125"/>
      <c r="F323" s="125"/>
      <c r="G323" s="125"/>
      <c r="H323" s="125"/>
      <c r="I323" s="125"/>
      <c r="J323" s="125"/>
      <c r="K323" s="125"/>
      <c r="L323" s="125"/>
    </row>
    <row r="324" spans="2:12">
      <c r="B324" s="124"/>
      <c r="C324" s="124"/>
      <c r="D324" s="125"/>
      <c r="E324" s="125"/>
      <c r="F324" s="125"/>
      <c r="G324" s="125"/>
      <c r="H324" s="125"/>
      <c r="I324" s="125"/>
      <c r="J324" s="125"/>
      <c r="K324" s="125"/>
      <c r="L324" s="125"/>
    </row>
    <row r="325" spans="2:12">
      <c r="B325" s="124"/>
      <c r="C325" s="124"/>
      <c r="D325" s="125"/>
      <c r="E325" s="125"/>
      <c r="F325" s="125"/>
      <c r="G325" s="125"/>
      <c r="H325" s="125"/>
      <c r="I325" s="125"/>
      <c r="J325" s="125"/>
      <c r="K325" s="125"/>
      <c r="L325" s="125"/>
    </row>
    <row r="326" spans="2:12">
      <c r="B326" s="124"/>
      <c r="C326" s="124"/>
      <c r="D326" s="125"/>
      <c r="E326" s="125"/>
      <c r="F326" s="125"/>
      <c r="G326" s="125"/>
      <c r="H326" s="125"/>
      <c r="I326" s="125"/>
      <c r="J326" s="125"/>
      <c r="K326" s="125"/>
      <c r="L326" s="125"/>
    </row>
    <row r="327" spans="2:12">
      <c r="B327" s="124"/>
      <c r="C327" s="124"/>
      <c r="D327" s="125"/>
      <c r="E327" s="125"/>
      <c r="F327" s="125"/>
      <c r="G327" s="125"/>
      <c r="H327" s="125"/>
      <c r="I327" s="125"/>
      <c r="J327" s="125"/>
      <c r="K327" s="125"/>
      <c r="L327" s="125"/>
    </row>
    <row r="328" spans="2:12">
      <c r="B328" s="124"/>
      <c r="C328" s="124"/>
      <c r="D328" s="125"/>
      <c r="E328" s="125"/>
      <c r="F328" s="125"/>
      <c r="G328" s="125"/>
      <c r="H328" s="125"/>
      <c r="I328" s="125"/>
      <c r="J328" s="125"/>
      <c r="K328" s="125"/>
      <c r="L328" s="125"/>
    </row>
    <row r="329" spans="2:12">
      <c r="B329" s="124"/>
      <c r="C329" s="124"/>
      <c r="D329" s="125"/>
      <c r="E329" s="125"/>
      <c r="F329" s="125"/>
      <c r="G329" s="125"/>
      <c r="H329" s="125"/>
      <c r="I329" s="125"/>
      <c r="J329" s="125"/>
      <c r="K329" s="125"/>
      <c r="L329" s="125"/>
    </row>
    <row r="330" spans="2:12">
      <c r="B330" s="124"/>
      <c r="C330" s="124"/>
      <c r="D330" s="125"/>
      <c r="E330" s="125"/>
      <c r="F330" s="125"/>
      <c r="G330" s="125"/>
      <c r="H330" s="125"/>
      <c r="I330" s="125"/>
      <c r="J330" s="125"/>
      <c r="K330" s="125"/>
      <c r="L330" s="125"/>
    </row>
    <row r="331" spans="2:12">
      <c r="B331" s="124"/>
      <c r="C331" s="124"/>
      <c r="D331" s="125"/>
      <c r="E331" s="125"/>
      <c r="F331" s="125"/>
      <c r="G331" s="125"/>
      <c r="H331" s="125"/>
      <c r="I331" s="125"/>
      <c r="J331" s="125"/>
      <c r="K331" s="125"/>
      <c r="L331" s="125"/>
    </row>
    <row r="332" spans="2:12">
      <c r="B332" s="124"/>
      <c r="C332" s="124"/>
      <c r="D332" s="125"/>
      <c r="E332" s="125"/>
      <c r="F332" s="125"/>
      <c r="G332" s="125"/>
      <c r="H332" s="125"/>
      <c r="I332" s="125"/>
      <c r="J332" s="125"/>
      <c r="K332" s="125"/>
      <c r="L332" s="125"/>
    </row>
    <row r="333" spans="2:12">
      <c r="B333" s="124"/>
      <c r="C333" s="124"/>
      <c r="D333" s="125"/>
      <c r="E333" s="125"/>
      <c r="F333" s="125"/>
      <c r="G333" s="125"/>
      <c r="H333" s="125"/>
      <c r="I333" s="125"/>
      <c r="J333" s="125"/>
      <c r="K333" s="125"/>
      <c r="L333" s="125"/>
    </row>
    <row r="334" spans="2:12">
      <c r="B334" s="124"/>
      <c r="C334" s="124"/>
      <c r="D334" s="125"/>
      <c r="E334" s="125"/>
      <c r="F334" s="125"/>
      <c r="G334" s="125"/>
      <c r="H334" s="125"/>
      <c r="I334" s="125"/>
      <c r="J334" s="125"/>
      <c r="K334" s="125"/>
      <c r="L334" s="125"/>
    </row>
    <row r="335" spans="2:12">
      <c r="B335" s="124"/>
      <c r="C335" s="124"/>
      <c r="D335" s="125"/>
      <c r="E335" s="125"/>
      <c r="F335" s="125"/>
      <c r="G335" s="125"/>
      <c r="H335" s="125"/>
      <c r="I335" s="125"/>
      <c r="J335" s="125"/>
      <c r="K335" s="125"/>
      <c r="L335" s="125"/>
    </row>
    <row r="336" spans="2:12">
      <c r="B336" s="124"/>
      <c r="C336" s="124"/>
      <c r="D336" s="125"/>
      <c r="E336" s="125"/>
      <c r="F336" s="125"/>
      <c r="G336" s="125"/>
      <c r="H336" s="125"/>
      <c r="I336" s="125"/>
      <c r="J336" s="125"/>
      <c r="K336" s="125"/>
      <c r="L336" s="125"/>
    </row>
    <row r="337" spans="2:12">
      <c r="B337" s="124"/>
      <c r="C337" s="124"/>
      <c r="D337" s="125"/>
      <c r="E337" s="125"/>
      <c r="F337" s="125"/>
      <c r="G337" s="125"/>
      <c r="H337" s="125"/>
      <c r="I337" s="125"/>
      <c r="J337" s="125"/>
      <c r="K337" s="125"/>
      <c r="L337" s="125"/>
    </row>
    <row r="338" spans="2:12">
      <c r="B338" s="124"/>
      <c r="C338" s="124"/>
      <c r="D338" s="125"/>
      <c r="E338" s="125"/>
      <c r="F338" s="125"/>
      <c r="G338" s="125"/>
      <c r="H338" s="125"/>
      <c r="I338" s="125"/>
      <c r="J338" s="125"/>
      <c r="K338" s="125"/>
      <c r="L338" s="125"/>
    </row>
    <row r="339" spans="2:12">
      <c r="B339" s="124"/>
      <c r="C339" s="124"/>
      <c r="D339" s="125"/>
      <c r="E339" s="125"/>
      <c r="F339" s="125"/>
      <c r="G339" s="125"/>
      <c r="H339" s="125"/>
      <c r="I339" s="125"/>
      <c r="J339" s="125"/>
      <c r="K339" s="125"/>
      <c r="L339" s="125"/>
    </row>
    <row r="340" spans="2:12">
      <c r="B340" s="124"/>
      <c r="C340" s="124"/>
      <c r="D340" s="125"/>
      <c r="E340" s="125"/>
      <c r="F340" s="125"/>
      <c r="G340" s="125"/>
      <c r="H340" s="125"/>
      <c r="I340" s="125"/>
      <c r="J340" s="125"/>
      <c r="K340" s="125"/>
      <c r="L340" s="125"/>
    </row>
    <row r="341" spans="2:12">
      <c r="B341" s="124"/>
      <c r="C341" s="124"/>
      <c r="D341" s="125"/>
      <c r="E341" s="125"/>
      <c r="F341" s="125"/>
      <c r="G341" s="125"/>
      <c r="H341" s="125"/>
      <c r="I341" s="125"/>
      <c r="J341" s="125"/>
      <c r="K341" s="125"/>
      <c r="L341" s="125"/>
    </row>
    <row r="342" spans="2:12">
      <c r="B342" s="124"/>
      <c r="C342" s="124"/>
      <c r="D342" s="125"/>
      <c r="E342" s="125"/>
      <c r="F342" s="125"/>
      <c r="G342" s="125"/>
      <c r="H342" s="125"/>
      <c r="I342" s="125"/>
      <c r="J342" s="125"/>
      <c r="K342" s="125"/>
      <c r="L342" s="125"/>
    </row>
    <row r="343" spans="2:12">
      <c r="B343" s="124"/>
      <c r="C343" s="124"/>
      <c r="D343" s="125"/>
      <c r="E343" s="125"/>
      <c r="F343" s="125"/>
      <c r="G343" s="125"/>
      <c r="H343" s="125"/>
      <c r="I343" s="125"/>
      <c r="J343" s="125"/>
      <c r="K343" s="125"/>
      <c r="L343" s="125"/>
    </row>
    <row r="344" spans="2:12">
      <c r="B344" s="124"/>
      <c r="C344" s="124"/>
      <c r="D344" s="125"/>
      <c r="E344" s="125"/>
      <c r="F344" s="125"/>
      <c r="G344" s="125"/>
      <c r="H344" s="125"/>
      <c r="I344" s="125"/>
      <c r="J344" s="125"/>
      <c r="K344" s="125"/>
      <c r="L344" s="125"/>
    </row>
    <row r="345" spans="2:12">
      <c r="B345" s="124"/>
      <c r="C345" s="124"/>
      <c r="D345" s="125"/>
      <c r="E345" s="125"/>
      <c r="F345" s="125"/>
      <c r="G345" s="125"/>
      <c r="H345" s="125"/>
      <c r="I345" s="125"/>
      <c r="J345" s="125"/>
      <c r="K345" s="125"/>
      <c r="L345" s="125"/>
    </row>
    <row r="346" spans="2:12">
      <c r="B346" s="124"/>
      <c r="C346" s="124"/>
      <c r="D346" s="125"/>
      <c r="E346" s="125"/>
      <c r="F346" s="125"/>
      <c r="G346" s="125"/>
      <c r="H346" s="125"/>
      <c r="I346" s="125"/>
      <c r="J346" s="125"/>
      <c r="K346" s="125"/>
      <c r="L346" s="125"/>
    </row>
    <row r="347" spans="2:12">
      <c r="B347" s="124"/>
      <c r="C347" s="124"/>
      <c r="D347" s="125"/>
      <c r="E347" s="125"/>
      <c r="F347" s="125"/>
      <c r="G347" s="125"/>
      <c r="H347" s="125"/>
      <c r="I347" s="125"/>
      <c r="J347" s="125"/>
      <c r="K347" s="125"/>
      <c r="L347" s="125"/>
    </row>
    <row r="348" spans="2:12">
      <c r="B348" s="124"/>
      <c r="C348" s="124"/>
      <c r="D348" s="125"/>
      <c r="E348" s="125"/>
      <c r="F348" s="125"/>
      <c r="G348" s="125"/>
      <c r="H348" s="125"/>
      <c r="I348" s="125"/>
      <c r="J348" s="125"/>
      <c r="K348" s="125"/>
      <c r="L348" s="125"/>
    </row>
    <row r="349" spans="2:12">
      <c r="B349" s="124"/>
      <c r="C349" s="124"/>
      <c r="D349" s="125"/>
      <c r="E349" s="125"/>
      <c r="F349" s="125"/>
      <c r="G349" s="125"/>
      <c r="H349" s="125"/>
      <c r="I349" s="125"/>
      <c r="J349" s="125"/>
      <c r="K349" s="125"/>
      <c r="L349" s="125"/>
    </row>
    <row r="350" spans="2:12">
      <c r="B350" s="124"/>
      <c r="C350" s="124"/>
      <c r="D350" s="125"/>
      <c r="E350" s="125"/>
      <c r="F350" s="125"/>
      <c r="G350" s="125"/>
      <c r="H350" s="125"/>
      <c r="I350" s="125"/>
      <c r="J350" s="125"/>
      <c r="K350" s="125"/>
      <c r="L350" s="125"/>
    </row>
    <row r="351" spans="2:12">
      <c r="B351" s="124"/>
      <c r="C351" s="124"/>
      <c r="D351" s="125"/>
      <c r="E351" s="125"/>
      <c r="F351" s="125"/>
      <c r="G351" s="125"/>
      <c r="H351" s="125"/>
      <c r="I351" s="125"/>
      <c r="J351" s="125"/>
      <c r="K351" s="125"/>
      <c r="L351" s="125"/>
    </row>
    <row r="352" spans="2:12">
      <c r="B352" s="124"/>
      <c r="C352" s="124"/>
      <c r="D352" s="125"/>
      <c r="E352" s="125"/>
      <c r="F352" s="125"/>
      <c r="G352" s="125"/>
      <c r="H352" s="125"/>
      <c r="I352" s="125"/>
      <c r="J352" s="125"/>
      <c r="K352" s="125"/>
      <c r="L352" s="125"/>
    </row>
    <row r="353" spans="2:12">
      <c r="B353" s="124"/>
      <c r="C353" s="124"/>
      <c r="D353" s="125"/>
      <c r="E353" s="125"/>
      <c r="F353" s="125"/>
      <c r="G353" s="125"/>
      <c r="H353" s="125"/>
      <c r="I353" s="125"/>
      <c r="J353" s="125"/>
      <c r="K353" s="125"/>
      <c r="L353" s="125"/>
    </row>
    <row r="354" spans="2:12">
      <c r="B354" s="124"/>
      <c r="C354" s="124"/>
      <c r="D354" s="125"/>
      <c r="E354" s="125"/>
      <c r="F354" s="125"/>
      <c r="G354" s="125"/>
      <c r="H354" s="125"/>
      <c r="I354" s="125"/>
      <c r="J354" s="125"/>
      <c r="K354" s="125"/>
      <c r="L354" s="125"/>
    </row>
    <row r="355" spans="2:12">
      <c r="B355" s="124"/>
      <c r="C355" s="124"/>
      <c r="D355" s="125"/>
      <c r="E355" s="125"/>
      <c r="F355" s="125"/>
      <c r="G355" s="125"/>
      <c r="H355" s="125"/>
      <c r="I355" s="125"/>
      <c r="J355" s="125"/>
      <c r="K355" s="125"/>
      <c r="L355" s="125"/>
    </row>
    <row r="356" spans="2:12">
      <c r="B356" s="124"/>
      <c r="C356" s="124"/>
      <c r="D356" s="125"/>
      <c r="E356" s="125"/>
      <c r="F356" s="125"/>
      <c r="G356" s="125"/>
      <c r="H356" s="125"/>
      <c r="I356" s="125"/>
      <c r="J356" s="125"/>
      <c r="K356" s="125"/>
      <c r="L356" s="125"/>
    </row>
    <row r="357" spans="2:12">
      <c r="B357" s="124"/>
      <c r="C357" s="124"/>
      <c r="D357" s="125"/>
      <c r="E357" s="125"/>
      <c r="F357" s="125"/>
      <c r="G357" s="125"/>
      <c r="H357" s="125"/>
      <c r="I357" s="125"/>
      <c r="J357" s="125"/>
      <c r="K357" s="125"/>
      <c r="L357" s="125"/>
    </row>
    <row r="358" spans="2:12">
      <c r="B358" s="124"/>
      <c r="C358" s="124"/>
      <c r="D358" s="125"/>
      <c r="E358" s="125"/>
      <c r="F358" s="125"/>
      <c r="G358" s="125"/>
      <c r="H358" s="125"/>
      <c r="I358" s="125"/>
      <c r="J358" s="125"/>
      <c r="K358" s="125"/>
      <c r="L358" s="125"/>
    </row>
    <row r="359" spans="2:12">
      <c r="B359" s="124"/>
      <c r="C359" s="124"/>
      <c r="D359" s="125"/>
      <c r="E359" s="125"/>
      <c r="F359" s="125"/>
      <c r="G359" s="125"/>
      <c r="H359" s="125"/>
      <c r="I359" s="125"/>
      <c r="J359" s="125"/>
      <c r="K359" s="125"/>
      <c r="L359" s="125"/>
    </row>
    <row r="360" spans="2:12">
      <c r="B360" s="124"/>
      <c r="C360" s="124"/>
      <c r="D360" s="125"/>
      <c r="E360" s="125"/>
      <c r="F360" s="125"/>
      <c r="G360" s="125"/>
      <c r="H360" s="125"/>
      <c r="I360" s="125"/>
      <c r="J360" s="125"/>
      <c r="K360" s="125"/>
      <c r="L360" s="125"/>
    </row>
    <row r="361" spans="2:12">
      <c r="B361" s="124"/>
      <c r="C361" s="124"/>
      <c r="D361" s="125"/>
      <c r="E361" s="125"/>
      <c r="F361" s="125"/>
      <c r="G361" s="125"/>
      <c r="H361" s="125"/>
      <c r="I361" s="125"/>
      <c r="J361" s="125"/>
      <c r="K361" s="125"/>
      <c r="L361" s="125"/>
    </row>
    <row r="362" spans="2:12">
      <c r="B362" s="124"/>
      <c r="C362" s="124"/>
      <c r="D362" s="125"/>
      <c r="E362" s="125"/>
      <c r="F362" s="125"/>
      <c r="G362" s="125"/>
      <c r="H362" s="125"/>
      <c r="I362" s="125"/>
      <c r="J362" s="125"/>
      <c r="K362" s="125"/>
      <c r="L362" s="125"/>
    </row>
    <row r="363" spans="2:12">
      <c r="B363" s="124"/>
      <c r="C363" s="124"/>
      <c r="D363" s="125"/>
      <c r="E363" s="125"/>
      <c r="F363" s="125"/>
      <c r="G363" s="125"/>
      <c r="H363" s="125"/>
      <c r="I363" s="125"/>
      <c r="J363" s="125"/>
      <c r="K363" s="125"/>
      <c r="L363" s="125"/>
    </row>
    <row r="364" spans="2:12">
      <c r="B364" s="124"/>
      <c r="C364" s="124"/>
      <c r="D364" s="125"/>
      <c r="E364" s="125"/>
      <c r="F364" s="125"/>
      <c r="G364" s="125"/>
      <c r="H364" s="125"/>
      <c r="I364" s="125"/>
      <c r="J364" s="125"/>
      <c r="K364" s="125"/>
      <c r="L364" s="125"/>
    </row>
    <row r="365" spans="2:12">
      <c r="B365" s="124"/>
      <c r="C365" s="124"/>
      <c r="D365" s="125"/>
      <c r="E365" s="125"/>
      <c r="F365" s="125"/>
      <c r="G365" s="125"/>
      <c r="H365" s="125"/>
      <c r="I365" s="125"/>
      <c r="J365" s="125"/>
      <c r="K365" s="125"/>
      <c r="L365" s="125"/>
    </row>
    <row r="366" spans="2:12">
      <c r="B366" s="124"/>
      <c r="C366" s="124"/>
      <c r="D366" s="125"/>
      <c r="E366" s="125"/>
      <c r="F366" s="125"/>
      <c r="G366" s="125"/>
      <c r="H366" s="125"/>
      <c r="I366" s="125"/>
      <c r="J366" s="125"/>
      <c r="K366" s="125"/>
      <c r="L366" s="125"/>
    </row>
    <row r="367" spans="2:12">
      <c r="B367" s="124"/>
      <c r="C367" s="124"/>
      <c r="D367" s="125"/>
      <c r="E367" s="125"/>
      <c r="F367" s="125"/>
      <c r="G367" s="125"/>
      <c r="H367" s="125"/>
      <c r="I367" s="125"/>
      <c r="J367" s="125"/>
      <c r="K367" s="125"/>
      <c r="L367" s="125"/>
    </row>
    <row r="368" spans="2:12">
      <c r="B368" s="124"/>
      <c r="C368" s="124"/>
      <c r="D368" s="125"/>
      <c r="E368" s="125"/>
      <c r="F368" s="125"/>
      <c r="G368" s="125"/>
      <c r="H368" s="125"/>
      <c r="I368" s="125"/>
      <c r="J368" s="125"/>
      <c r="K368" s="125"/>
      <c r="L368" s="125"/>
    </row>
    <row r="369" spans="2:12">
      <c r="B369" s="124"/>
      <c r="C369" s="124"/>
      <c r="D369" s="125"/>
      <c r="E369" s="125"/>
      <c r="F369" s="125"/>
      <c r="G369" s="125"/>
      <c r="H369" s="125"/>
      <c r="I369" s="125"/>
      <c r="J369" s="125"/>
      <c r="K369" s="125"/>
      <c r="L369" s="125"/>
    </row>
    <row r="370" spans="2:12">
      <c r="B370" s="124"/>
      <c r="C370" s="124"/>
      <c r="D370" s="125"/>
      <c r="E370" s="125"/>
      <c r="F370" s="125"/>
      <c r="G370" s="125"/>
      <c r="H370" s="125"/>
      <c r="I370" s="125"/>
      <c r="J370" s="125"/>
      <c r="K370" s="125"/>
      <c r="L370" s="125"/>
    </row>
    <row r="371" spans="2:12">
      <c r="B371" s="124"/>
      <c r="C371" s="124"/>
      <c r="D371" s="125"/>
      <c r="E371" s="125"/>
      <c r="F371" s="125"/>
      <c r="G371" s="125"/>
      <c r="H371" s="125"/>
      <c r="I371" s="125"/>
      <c r="J371" s="125"/>
      <c r="K371" s="125"/>
      <c r="L371" s="125"/>
    </row>
    <row r="372" spans="2:12">
      <c r="B372" s="124"/>
      <c r="C372" s="124"/>
      <c r="D372" s="125"/>
      <c r="E372" s="125"/>
      <c r="F372" s="125"/>
      <c r="G372" s="125"/>
      <c r="H372" s="125"/>
      <c r="I372" s="125"/>
      <c r="J372" s="125"/>
      <c r="K372" s="125"/>
      <c r="L372" s="125"/>
    </row>
    <row r="373" spans="2:12">
      <c r="B373" s="124"/>
      <c r="C373" s="124"/>
      <c r="D373" s="125"/>
      <c r="E373" s="125"/>
      <c r="F373" s="125"/>
      <c r="G373" s="125"/>
      <c r="H373" s="125"/>
      <c r="I373" s="125"/>
      <c r="J373" s="125"/>
      <c r="K373" s="125"/>
      <c r="L373" s="125"/>
    </row>
    <row r="374" spans="2:12">
      <c r="B374" s="124"/>
      <c r="C374" s="124"/>
      <c r="D374" s="125"/>
      <c r="E374" s="125"/>
      <c r="F374" s="125"/>
      <c r="G374" s="125"/>
      <c r="H374" s="125"/>
      <c r="I374" s="125"/>
      <c r="J374" s="125"/>
      <c r="K374" s="125"/>
      <c r="L374" s="125"/>
    </row>
    <row r="375" spans="2:12">
      <c r="B375" s="124"/>
      <c r="C375" s="124"/>
      <c r="D375" s="125"/>
      <c r="E375" s="125"/>
      <c r="F375" s="125"/>
      <c r="G375" s="125"/>
      <c r="H375" s="125"/>
      <c r="I375" s="125"/>
      <c r="J375" s="125"/>
      <c r="K375" s="125"/>
      <c r="L375" s="125"/>
    </row>
    <row r="376" spans="2:12">
      <c r="B376" s="124"/>
      <c r="C376" s="124"/>
      <c r="D376" s="125"/>
      <c r="E376" s="125"/>
      <c r="F376" s="125"/>
      <c r="G376" s="125"/>
      <c r="H376" s="125"/>
      <c r="I376" s="125"/>
      <c r="J376" s="125"/>
      <c r="K376" s="125"/>
      <c r="L376" s="125"/>
    </row>
    <row r="377" spans="2:12">
      <c r="B377" s="124"/>
      <c r="C377" s="124"/>
      <c r="D377" s="125"/>
      <c r="E377" s="125"/>
      <c r="F377" s="125"/>
      <c r="G377" s="125"/>
      <c r="H377" s="125"/>
      <c r="I377" s="125"/>
      <c r="J377" s="125"/>
      <c r="K377" s="125"/>
      <c r="L377" s="125"/>
    </row>
    <row r="378" spans="2:12">
      <c r="B378" s="124"/>
      <c r="C378" s="124"/>
      <c r="D378" s="125"/>
      <c r="E378" s="125"/>
      <c r="F378" s="125"/>
      <c r="G378" s="125"/>
      <c r="H378" s="125"/>
      <c r="I378" s="125"/>
      <c r="J378" s="125"/>
      <c r="K378" s="125"/>
      <c r="L378" s="125"/>
    </row>
    <row r="379" spans="2:12">
      <c r="B379" s="124"/>
      <c r="C379" s="124"/>
      <c r="D379" s="125"/>
      <c r="E379" s="125"/>
      <c r="F379" s="125"/>
      <c r="G379" s="125"/>
      <c r="H379" s="125"/>
      <c r="I379" s="125"/>
      <c r="J379" s="125"/>
      <c r="K379" s="125"/>
      <c r="L379" s="125"/>
    </row>
    <row r="380" spans="2:12">
      <c r="B380" s="124"/>
      <c r="C380" s="124"/>
      <c r="D380" s="125"/>
      <c r="E380" s="125"/>
      <c r="F380" s="125"/>
      <c r="G380" s="125"/>
      <c r="H380" s="125"/>
      <c r="I380" s="125"/>
      <c r="J380" s="125"/>
      <c r="K380" s="125"/>
      <c r="L380" s="125"/>
    </row>
    <row r="381" spans="2:12">
      <c r="B381" s="124"/>
      <c r="C381" s="124"/>
      <c r="D381" s="125"/>
      <c r="E381" s="125"/>
      <c r="F381" s="125"/>
      <c r="G381" s="125"/>
      <c r="H381" s="125"/>
      <c r="I381" s="125"/>
      <c r="J381" s="125"/>
      <c r="K381" s="125"/>
      <c r="L381" s="125"/>
    </row>
    <row r="382" spans="2:12">
      <c r="B382" s="124"/>
      <c r="C382" s="124"/>
      <c r="D382" s="125"/>
      <c r="E382" s="125"/>
      <c r="F382" s="125"/>
      <c r="G382" s="125"/>
      <c r="H382" s="125"/>
      <c r="I382" s="125"/>
      <c r="J382" s="125"/>
      <c r="K382" s="125"/>
      <c r="L382" s="125"/>
    </row>
    <row r="383" spans="2:12">
      <c r="B383" s="124"/>
      <c r="C383" s="124"/>
      <c r="D383" s="125"/>
      <c r="E383" s="125"/>
      <c r="F383" s="125"/>
      <c r="G383" s="125"/>
      <c r="H383" s="125"/>
      <c r="I383" s="125"/>
      <c r="J383" s="125"/>
      <c r="K383" s="125"/>
      <c r="L383" s="125"/>
    </row>
    <row r="384" spans="2:12">
      <c r="B384" s="124"/>
      <c r="C384" s="124"/>
      <c r="D384" s="125"/>
      <c r="E384" s="125"/>
      <c r="F384" s="125"/>
      <c r="G384" s="125"/>
      <c r="H384" s="125"/>
      <c r="I384" s="125"/>
      <c r="J384" s="125"/>
      <c r="K384" s="125"/>
      <c r="L384" s="125"/>
    </row>
    <row r="385" spans="2:12">
      <c r="B385" s="124"/>
      <c r="C385" s="124"/>
      <c r="D385" s="125"/>
      <c r="E385" s="125"/>
      <c r="F385" s="125"/>
      <c r="G385" s="125"/>
      <c r="H385" s="125"/>
      <c r="I385" s="125"/>
      <c r="J385" s="125"/>
      <c r="K385" s="125"/>
      <c r="L385" s="125"/>
    </row>
    <row r="386" spans="2:12">
      <c r="B386" s="124"/>
      <c r="C386" s="124"/>
      <c r="D386" s="125"/>
      <c r="E386" s="125"/>
      <c r="F386" s="125"/>
      <c r="G386" s="125"/>
      <c r="H386" s="125"/>
      <c r="I386" s="125"/>
      <c r="J386" s="125"/>
      <c r="K386" s="125"/>
      <c r="L386" s="125"/>
    </row>
    <row r="387" spans="2:12">
      <c r="B387" s="124"/>
      <c r="C387" s="124"/>
      <c r="D387" s="125"/>
      <c r="E387" s="125"/>
      <c r="F387" s="125"/>
      <c r="G387" s="125"/>
      <c r="H387" s="125"/>
      <c r="I387" s="125"/>
      <c r="J387" s="125"/>
      <c r="K387" s="125"/>
      <c r="L387" s="125"/>
    </row>
    <row r="388" spans="2:12">
      <c r="B388" s="124"/>
      <c r="C388" s="124"/>
      <c r="D388" s="125"/>
      <c r="E388" s="125"/>
      <c r="F388" s="125"/>
      <c r="G388" s="125"/>
      <c r="H388" s="125"/>
      <c r="I388" s="125"/>
      <c r="J388" s="125"/>
      <c r="K388" s="125"/>
      <c r="L388" s="125"/>
    </row>
    <row r="389" spans="2:12">
      <c r="B389" s="124"/>
      <c r="C389" s="124"/>
      <c r="D389" s="125"/>
      <c r="E389" s="125"/>
      <c r="F389" s="125"/>
      <c r="G389" s="125"/>
      <c r="H389" s="125"/>
      <c r="I389" s="125"/>
      <c r="J389" s="125"/>
      <c r="K389" s="125"/>
      <c r="L389" s="125"/>
    </row>
    <row r="390" spans="2:12">
      <c r="B390" s="124"/>
      <c r="C390" s="124"/>
      <c r="D390" s="125"/>
      <c r="E390" s="125"/>
      <c r="F390" s="125"/>
      <c r="G390" s="125"/>
      <c r="H390" s="125"/>
      <c r="I390" s="125"/>
      <c r="J390" s="125"/>
      <c r="K390" s="125"/>
      <c r="L390" s="125"/>
    </row>
    <row r="391" spans="2:12">
      <c r="B391" s="124"/>
      <c r="C391" s="124"/>
      <c r="D391" s="125"/>
      <c r="E391" s="125"/>
      <c r="F391" s="125"/>
      <c r="G391" s="125"/>
      <c r="H391" s="125"/>
      <c r="I391" s="125"/>
      <c r="J391" s="125"/>
      <c r="K391" s="125"/>
      <c r="L391" s="125"/>
    </row>
    <row r="392" spans="2:12">
      <c r="B392" s="124"/>
      <c r="C392" s="124"/>
      <c r="D392" s="125"/>
      <c r="E392" s="125"/>
      <c r="F392" s="125"/>
      <c r="G392" s="125"/>
      <c r="H392" s="125"/>
      <c r="I392" s="125"/>
      <c r="J392" s="125"/>
      <c r="K392" s="125"/>
      <c r="L392" s="125"/>
    </row>
    <row r="393" spans="2:12">
      <c r="B393" s="124"/>
      <c r="C393" s="124"/>
      <c r="D393" s="125"/>
      <c r="E393" s="125"/>
      <c r="F393" s="125"/>
      <c r="G393" s="125"/>
      <c r="H393" s="125"/>
      <c r="I393" s="125"/>
      <c r="J393" s="125"/>
      <c r="K393" s="125"/>
      <c r="L393" s="125"/>
    </row>
    <row r="394" spans="2:12">
      <c r="B394" s="124"/>
      <c r="C394" s="124"/>
      <c r="D394" s="125"/>
      <c r="E394" s="125"/>
      <c r="F394" s="125"/>
      <c r="G394" s="125"/>
      <c r="H394" s="125"/>
      <c r="I394" s="125"/>
      <c r="J394" s="125"/>
      <c r="K394" s="125"/>
      <c r="L394" s="125"/>
    </row>
    <row r="395" spans="2:12">
      <c r="B395" s="124"/>
      <c r="C395" s="124"/>
      <c r="D395" s="125"/>
      <c r="E395" s="125"/>
      <c r="F395" s="125"/>
      <c r="G395" s="125"/>
      <c r="H395" s="125"/>
      <c r="I395" s="125"/>
      <c r="J395" s="125"/>
      <c r="K395" s="125"/>
      <c r="L395" s="125"/>
    </row>
    <row r="396" spans="2:12">
      <c r="B396" s="124"/>
      <c r="C396" s="124"/>
      <c r="D396" s="125"/>
      <c r="E396" s="125"/>
      <c r="F396" s="125"/>
      <c r="G396" s="125"/>
      <c r="H396" s="125"/>
      <c r="I396" s="125"/>
      <c r="J396" s="125"/>
      <c r="K396" s="125"/>
      <c r="L396" s="125"/>
    </row>
    <row r="397" spans="2:12">
      <c r="B397" s="124"/>
      <c r="C397" s="124"/>
      <c r="D397" s="125"/>
      <c r="E397" s="125"/>
      <c r="F397" s="125"/>
      <c r="G397" s="125"/>
      <c r="H397" s="125"/>
      <c r="I397" s="125"/>
      <c r="J397" s="125"/>
      <c r="K397" s="125"/>
      <c r="L397" s="125"/>
    </row>
    <row r="398" spans="2:12">
      <c r="B398" s="124"/>
      <c r="C398" s="124"/>
      <c r="D398" s="125"/>
      <c r="E398" s="125"/>
      <c r="F398" s="125"/>
      <c r="G398" s="125"/>
      <c r="H398" s="125"/>
      <c r="I398" s="125"/>
      <c r="J398" s="125"/>
      <c r="K398" s="125"/>
      <c r="L398" s="125"/>
    </row>
    <row r="399" spans="2:12">
      <c r="B399" s="124"/>
      <c r="C399" s="124"/>
      <c r="D399" s="125"/>
      <c r="E399" s="125"/>
      <c r="F399" s="125"/>
      <c r="G399" s="125"/>
      <c r="H399" s="125"/>
      <c r="I399" s="125"/>
      <c r="J399" s="125"/>
      <c r="K399" s="125"/>
      <c r="L399" s="125"/>
    </row>
    <row r="400" spans="2:12">
      <c r="B400" s="124"/>
      <c r="C400" s="124"/>
      <c r="D400" s="125"/>
      <c r="E400" s="125"/>
      <c r="F400" s="125"/>
      <c r="G400" s="125"/>
      <c r="H400" s="125"/>
      <c r="I400" s="125"/>
      <c r="J400" s="125"/>
      <c r="K400" s="125"/>
      <c r="L400" s="125"/>
    </row>
    <row r="401" spans="2:12">
      <c r="B401" s="124"/>
      <c r="C401" s="124"/>
      <c r="D401" s="125"/>
      <c r="E401" s="125"/>
      <c r="F401" s="125"/>
      <c r="G401" s="125"/>
      <c r="H401" s="125"/>
      <c r="I401" s="125"/>
      <c r="J401" s="125"/>
      <c r="K401" s="125"/>
      <c r="L401" s="125"/>
    </row>
    <row r="402" spans="2:12">
      <c r="B402" s="124"/>
      <c r="C402" s="124"/>
      <c r="D402" s="125"/>
      <c r="E402" s="125"/>
      <c r="F402" s="125"/>
      <c r="G402" s="125"/>
      <c r="H402" s="125"/>
      <c r="I402" s="125"/>
      <c r="J402" s="125"/>
      <c r="K402" s="125"/>
      <c r="L402" s="125"/>
    </row>
    <row r="403" spans="2:12">
      <c r="B403" s="124"/>
      <c r="C403" s="124"/>
      <c r="D403" s="125"/>
      <c r="E403" s="125"/>
      <c r="F403" s="125"/>
      <c r="G403" s="125"/>
      <c r="H403" s="125"/>
      <c r="I403" s="125"/>
      <c r="J403" s="125"/>
      <c r="K403" s="125"/>
      <c r="L403" s="125"/>
    </row>
    <row r="404" spans="2:12">
      <c r="B404" s="124"/>
      <c r="C404" s="124"/>
      <c r="D404" s="125"/>
      <c r="E404" s="125"/>
      <c r="F404" s="125"/>
      <c r="G404" s="125"/>
      <c r="H404" s="125"/>
      <c r="I404" s="125"/>
      <c r="J404" s="125"/>
      <c r="K404" s="125"/>
      <c r="L404" s="125"/>
    </row>
    <row r="405" spans="2:12">
      <c r="B405" s="124"/>
      <c r="C405" s="124"/>
      <c r="D405" s="125"/>
      <c r="E405" s="125"/>
      <c r="F405" s="125"/>
      <c r="G405" s="125"/>
      <c r="H405" s="125"/>
      <c r="I405" s="125"/>
      <c r="J405" s="125"/>
      <c r="K405" s="125"/>
      <c r="L405" s="125"/>
    </row>
    <row r="406" spans="2:12">
      <c r="B406" s="124"/>
      <c r="C406" s="124"/>
      <c r="D406" s="125"/>
      <c r="E406" s="125"/>
      <c r="F406" s="125"/>
      <c r="G406" s="125"/>
      <c r="H406" s="125"/>
      <c r="I406" s="125"/>
      <c r="J406" s="125"/>
      <c r="K406" s="125"/>
      <c r="L406" s="125"/>
    </row>
    <row r="407" spans="2:12">
      <c r="B407" s="124"/>
      <c r="C407" s="124"/>
      <c r="D407" s="125"/>
      <c r="E407" s="125"/>
      <c r="F407" s="125"/>
      <c r="G407" s="125"/>
      <c r="H407" s="125"/>
      <c r="I407" s="125"/>
      <c r="J407" s="125"/>
      <c r="K407" s="125"/>
      <c r="L407" s="125"/>
    </row>
    <row r="408" spans="2:12">
      <c r="B408" s="124"/>
      <c r="C408" s="124"/>
      <c r="D408" s="125"/>
      <c r="E408" s="125"/>
      <c r="F408" s="125"/>
      <c r="G408" s="125"/>
      <c r="H408" s="125"/>
      <c r="I408" s="125"/>
      <c r="J408" s="125"/>
      <c r="K408" s="125"/>
      <c r="L408" s="125"/>
    </row>
    <row r="409" spans="2:12">
      <c r="B409" s="124"/>
      <c r="C409" s="124"/>
      <c r="D409" s="125"/>
      <c r="E409" s="125"/>
      <c r="F409" s="125"/>
      <c r="G409" s="125"/>
      <c r="H409" s="125"/>
      <c r="I409" s="125"/>
      <c r="J409" s="125"/>
      <c r="K409" s="125"/>
      <c r="L409" s="125"/>
    </row>
    <row r="410" spans="2:12">
      <c r="B410" s="124"/>
      <c r="C410" s="124"/>
      <c r="D410" s="125"/>
      <c r="E410" s="125"/>
      <c r="F410" s="125"/>
      <c r="G410" s="125"/>
      <c r="H410" s="125"/>
      <c r="I410" s="125"/>
      <c r="J410" s="125"/>
      <c r="K410" s="125"/>
      <c r="L410" s="125"/>
    </row>
    <row r="411" spans="2:12">
      <c r="B411" s="124"/>
      <c r="C411" s="124"/>
      <c r="D411" s="125"/>
      <c r="E411" s="125"/>
      <c r="F411" s="125"/>
      <c r="G411" s="125"/>
      <c r="H411" s="125"/>
      <c r="I411" s="125"/>
      <c r="J411" s="125"/>
      <c r="K411" s="125"/>
      <c r="L411" s="125"/>
    </row>
    <row r="412" spans="2:12">
      <c r="B412" s="124"/>
      <c r="C412" s="124"/>
      <c r="D412" s="125"/>
      <c r="E412" s="125"/>
      <c r="F412" s="125"/>
      <c r="G412" s="125"/>
      <c r="H412" s="125"/>
      <c r="I412" s="125"/>
      <c r="J412" s="125"/>
      <c r="K412" s="125"/>
      <c r="L412" s="125"/>
    </row>
    <row r="413" spans="2:12">
      <c r="B413" s="124"/>
      <c r="C413" s="124"/>
      <c r="D413" s="125"/>
      <c r="E413" s="125"/>
      <c r="F413" s="125"/>
      <c r="G413" s="125"/>
      <c r="H413" s="125"/>
      <c r="I413" s="125"/>
      <c r="J413" s="125"/>
      <c r="K413" s="125"/>
      <c r="L413" s="125"/>
    </row>
    <row r="414" spans="2:12">
      <c r="B414" s="124"/>
      <c r="C414" s="124"/>
      <c r="D414" s="125"/>
      <c r="E414" s="125"/>
      <c r="F414" s="125"/>
      <c r="G414" s="125"/>
      <c r="H414" s="125"/>
      <c r="I414" s="125"/>
      <c r="J414" s="125"/>
      <c r="K414" s="125"/>
      <c r="L414" s="125"/>
    </row>
    <row r="415" spans="2:12">
      <c r="B415" s="124"/>
      <c r="C415" s="124"/>
      <c r="D415" s="125"/>
      <c r="E415" s="125"/>
      <c r="F415" s="125"/>
      <c r="G415" s="125"/>
      <c r="H415" s="125"/>
      <c r="I415" s="125"/>
      <c r="J415" s="125"/>
      <c r="K415" s="125"/>
      <c r="L415" s="125"/>
    </row>
    <row r="416" spans="2:12">
      <c r="B416" s="124"/>
      <c r="C416" s="124"/>
      <c r="D416" s="125"/>
      <c r="E416" s="125"/>
      <c r="F416" s="125"/>
      <c r="G416" s="125"/>
      <c r="H416" s="125"/>
      <c r="I416" s="125"/>
      <c r="J416" s="125"/>
      <c r="K416" s="125"/>
      <c r="L416" s="125"/>
    </row>
    <row r="417" spans="2:12">
      <c r="B417" s="124"/>
      <c r="C417" s="124"/>
      <c r="D417" s="125"/>
      <c r="E417" s="125"/>
      <c r="F417" s="125"/>
      <c r="G417" s="125"/>
      <c r="H417" s="125"/>
      <c r="I417" s="125"/>
      <c r="J417" s="125"/>
      <c r="K417" s="125"/>
      <c r="L417" s="125"/>
    </row>
    <row r="418" spans="2:12">
      <c r="B418" s="124"/>
      <c r="C418" s="124"/>
      <c r="D418" s="125"/>
      <c r="E418" s="125"/>
      <c r="F418" s="125"/>
      <c r="G418" s="125"/>
      <c r="H418" s="125"/>
      <c r="I418" s="125"/>
      <c r="J418" s="125"/>
      <c r="K418" s="125"/>
      <c r="L418" s="125"/>
    </row>
    <row r="419" spans="2:12">
      <c r="B419" s="124"/>
      <c r="C419" s="124"/>
      <c r="D419" s="125"/>
      <c r="E419" s="125"/>
      <c r="F419" s="125"/>
      <c r="G419" s="125"/>
      <c r="H419" s="125"/>
      <c r="I419" s="125"/>
      <c r="J419" s="125"/>
      <c r="K419" s="125"/>
      <c r="L419" s="125"/>
    </row>
    <row r="420" spans="2:12">
      <c r="B420" s="124"/>
      <c r="C420" s="124"/>
      <c r="D420" s="125"/>
      <c r="E420" s="125"/>
      <c r="F420" s="125"/>
      <c r="G420" s="125"/>
      <c r="H420" s="125"/>
      <c r="I420" s="125"/>
      <c r="J420" s="125"/>
      <c r="K420" s="125"/>
      <c r="L420" s="125"/>
    </row>
    <row r="421" spans="2:12">
      <c r="B421" s="124"/>
      <c r="C421" s="124"/>
      <c r="D421" s="125"/>
      <c r="E421" s="125"/>
      <c r="F421" s="125"/>
      <c r="G421" s="125"/>
      <c r="H421" s="125"/>
      <c r="I421" s="125"/>
      <c r="J421" s="125"/>
      <c r="K421" s="125"/>
      <c r="L421" s="125"/>
    </row>
    <row r="422" spans="2:12">
      <c r="B422" s="124"/>
      <c r="C422" s="124"/>
      <c r="D422" s="125"/>
      <c r="E422" s="125"/>
      <c r="F422" s="125"/>
      <c r="G422" s="125"/>
      <c r="H422" s="125"/>
      <c r="I422" s="125"/>
      <c r="J422" s="125"/>
      <c r="K422" s="125"/>
      <c r="L422" s="125"/>
    </row>
    <row r="423" spans="2:12">
      <c r="B423" s="124"/>
      <c r="C423" s="124"/>
      <c r="D423" s="125"/>
      <c r="E423" s="125"/>
      <c r="F423" s="125"/>
      <c r="G423" s="125"/>
      <c r="H423" s="125"/>
      <c r="I423" s="125"/>
      <c r="J423" s="125"/>
      <c r="K423" s="125"/>
      <c r="L423" s="125"/>
    </row>
    <row r="424" spans="2:12">
      <c r="B424" s="124"/>
      <c r="C424" s="124"/>
      <c r="D424" s="125"/>
      <c r="E424" s="125"/>
      <c r="F424" s="125"/>
      <c r="G424" s="125"/>
      <c r="H424" s="125"/>
      <c r="I424" s="125"/>
      <c r="J424" s="125"/>
      <c r="K424" s="125"/>
      <c r="L424" s="125"/>
    </row>
    <row r="425" spans="2:12">
      <c r="B425" s="124"/>
      <c r="C425" s="124"/>
      <c r="D425" s="125"/>
      <c r="E425" s="125"/>
      <c r="F425" s="125"/>
      <c r="G425" s="125"/>
      <c r="H425" s="125"/>
      <c r="I425" s="125"/>
      <c r="J425" s="125"/>
      <c r="K425" s="125"/>
      <c r="L425" s="125"/>
    </row>
    <row r="426" spans="2:12">
      <c r="B426" s="124"/>
      <c r="C426" s="124"/>
      <c r="D426" s="125"/>
      <c r="E426" s="125"/>
      <c r="F426" s="125"/>
      <c r="G426" s="125"/>
      <c r="H426" s="125"/>
      <c r="I426" s="125"/>
      <c r="J426" s="125"/>
      <c r="K426" s="125"/>
      <c r="L426" s="125"/>
    </row>
    <row r="427" spans="2:12">
      <c r="B427" s="124"/>
      <c r="C427" s="124"/>
      <c r="D427" s="125"/>
      <c r="E427" s="125"/>
      <c r="F427" s="125"/>
      <c r="G427" s="125"/>
      <c r="H427" s="125"/>
      <c r="I427" s="125"/>
      <c r="J427" s="125"/>
      <c r="K427" s="125"/>
      <c r="L427" s="125"/>
    </row>
    <row r="428" spans="2:12">
      <c r="B428" s="124"/>
      <c r="C428" s="124"/>
      <c r="D428" s="125"/>
      <c r="E428" s="125"/>
      <c r="F428" s="125"/>
      <c r="G428" s="125"/>
      <c r="H428" s="125"/>
      <c r="I428" s="125"/>
      <c r="J428" s="125"/>
      <c r="K428" s="125"/>
      <c r="L428" s="125"/>
    </row>
    <row r="429" spans="2:12">
      <c r="B429" s="124"/>
      <c r="C429" s="124"/>
      <c r="D429" s="125"/>
      <c r="E429" s="125"/>
      <c r="F429" s="125"/>
      <c r="G429" s="125"/>
      <c r="H429" s="125"/>
      <c r="I429" s="125"/>
      <c r="J429" s="125"/>
      <c r="K429" s="125"/>
      <c r="L429" s="125"/>
    </row>
    <row r="430" spans="2:12">
      <c r="B430" s="124"/>
      <c r="C430" s="124"/>
      <c r="D430" s="125"/>
      <c r="E430" s="125"/>
      <c r="F430" s="125"/>
      <c r="G430" s="125"/>
      <c r="H430" s="125"/>
      <c r="I430" s="125"/>
      <c r="J430" s="125"/>
      <c r="K430" s="125"/>
      <c r="L430" s="125"/>
    </row>
    <row r="431" spans="2:12">
      <c r="B431" s="124"/>
      <c r="C431" s="124"/>
      <c r="D431" s="125"/>
      <c r="E431" s="125"/>
      <c r="F431" s="125"/>
      <c r="G431" s="125"/>
      <c r="H431" s="125"/>
      <c r="I431" s="125"/>
      <c r="J431" s="125"/>
      <c r="K431" s="125"/>
      <c r="L431" s="125"/>
    </row>
    <row r="432" spans="2:12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1:B19 C5:C1048576 B21:B24 B26:B1048576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Props1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C070A1-B1B4-443C-95AE-F1F3DD5ABB3F}">
  <ds:schemaRefs>
    <ds:schemaRef ds:uri="http://schemas.microsoft.com/sharepoint/v3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a46656d4-8850-49b3-aebd-68bd05f7f43d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2023-05-24T05:35:49Z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