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3447D641-0B83-41DB-A424-2E1C2908F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J20" i="2"/>
  <c r="J15" i="2" s="1"/>
  <c r="J18" i="2"/>
  <c r="J17" i="2"/>
  <c r="J16" i="2"/>
  <c r="J14" i="2"/>
  <c r="J13" i="2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44" i="27"/>
  <c r="C12" i="27"/>
  <c r="C11" i="27" s="1"/>
  <c r="C43" i="1" s="1"/>
  <c r="J12" i="2" l="1"/>
  <c r="J11" i="2" l="1"/>
  <c r="K22" i="2" l="1"/>
  <c r="K11" i="2"/>
  <c r="K24" i="2"/>
  <c r="K19" i="2"/>
  <c r="K35" i="2"/>
  <c r="K26" i="2"/>
  <c r="K39" i="2"/>
  <c r="K36" i="2"/>
  <c r="K33" i="2"/>
  <c r="K30" i="2"/>
  <c r="K27" i="2"/>
  <c r="K21" i="2"/>
  <c r="K38" i="2"/>
  <c r="K32" i="2"/>
  <c r="K29" i="2"/>
  <c r="K23" i="2"/>
  <c r="K18" i="2"/>
  <c r="K16" i="2"/>
  <c r="K14" i="2"/>
  <c r="C11" i="1"/>
  <c r="K37" i="2"/>
  <c r="K34" i="2"/>
  <c r="K31" i="2"/>
  <c r="K28" i="2"/>
  <c r="K25" i="2"/>
  <c r="K13" i="2"/>
  <c r="K15" i="2"/>
  <c r="K17" i="2"/>
  <c r="K20" i="2"/>
  <c r="K12" i="2"/>
  <c r="C42" i="1" l="1"/>
  <c r="D11" i="1"/>
  <c r="L12" i="2" l="1"/>
  <c r="L18" i="2"/>
  <c r="L24" i="2"/>
  <c r="L30" i="2"/>
  <c r="L36" i="2"/>
  <c r="L20" i="2"/>
  <c r="L32" i="2"/>
  <c r="L23" i="2"/>
  <c r="L35" i="2"/>
  <c r="L13" i="2"/>
  <c r="L19" i="2"/>
  <c r="L25" i="2"/>
  <c r="L31" i="2"/>
  <c r="L37" i="2"/>
  <c r="L14" i="2"/>
  <c r="L26" i="2"/>
  <c r="L38" i="2"/>
  <c r="L15" i="2"/>
  <c r="L21" i="2"/>
  <c r="L27" i="2"/>
  <c r="L33" i="2"/>
  <c r="L39" i="2"/>
  <c r="L16" i="2"/>
  <c r="L22" i="2"/>
  <c r="L28" i="2"/>
  <c r="L34" i="2"/>
  <c r="L11" i="2"/>
  <c r="L17" i="2"/>
  <c r="L29" i="2"/>
  <c r="I15" i="24"/>
  <c r="I21" i="24"/>
  <c r="I27" i="24"/>
  <c r="I16" i="24"/>
  <c r="I11" i="24"/>
  <c r="I22" i="24"/>
  <c r="I18" i="24"/>
  <c r="I26" i="24"/>
  <c r="I17" i="24"/>
  <c r="I23" i="24"/>
  <c r="I12" i="24"/>
  <c r="I24" i="24"/>
  <c r="I14" i="24"/>
  <c r="I13" i="24"/>
  <c r="I19" i="24"/>
  <c r="I25" i="24"/>
  <c r="I20" i="24"/>
  <c r="D34" i="1"/>
  <c r="D18" i="1"/>
  <c r="D42" i="1"/>
  <c r="D24" i="1"/>
  <c r="D33" i="1"/>
  <c r="D41" i="1"/>
  <c r="D27" i="1"/>
  <c r="D40" i="1"/>
  <c r="D32" i="1"/>
  <c r="D25" i="1"/>
  <c r="D19" i="1"/>
  <c r="D22" i="1"/>
  <c r="D37" i="1"/>
  <c r="D13" i="1"/>
  <c r="D29" i="1"/>
  <c r="D31" i="1"/>
  <c r="D15" i="1"/>
  <c r="D35" i="1"/>
  <c r="D17" i="1"/>
  <c r="D26" i="1"/>
  <c r="D43" i="1"/>
  <c r="D36" i="1"/>
  <c r="D28" i="1"/>
  <c r="D20" i="1"/>
  <c r="D16" i="1"/>
  <c r="D39" i="1"/>
  <c r="D21" i="1"/>
  <c r="D30" i="1"/>
  <c r="D14" i="1"/>
</calcChain>
</file>

<file path=xl/sharedStrings.xml><?xml version="1.0" encoding="utf-8"?>
<sst xmlns="http://schemas.openxmlformats.org/spreadsheetml/2006/main" count="13813" uniqueCount="3831">
  <si>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</si>
  <si>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</si>
  <si>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</si>
  <si>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</si>
  <si>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</si>
  <si>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</si>
  <si>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</si>
  <si>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</si>
  <si>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</si>
  <si>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</si>
  <si>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</si>
  <si>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</si>
  <si>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</si>
  <si>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</si>
  <si>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</si>
  <si>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</si>
  <si>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</si>
  <si>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</si>
  <si>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</si>
  <si>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</si>
  <si>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</si>
  <si>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</si>
  <si>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</si>
  <si>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</si>
  <si>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</si>
  <si>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</si>
  <si>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</si>
  <si>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</si>
  <si>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</si>
  <si>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</si>
  <si>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</si>
  <si>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</si>
  <si>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</si>
  <si>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</si>
  <si>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</si>
  <si>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</si>
  <si>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</si>
  <si>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</si>
  <si>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</si>
  <si>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</si>
  <si>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</si>
  <si>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</si>
  <si>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</si>
  <si>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</si>
  <si>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</si>
  <si>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</si>
  <si>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</si>
  <si>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</si>
  <si>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</si>
  <si>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</si>
  <si>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</si>
  <si>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</si>
  <si>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</si>
  <si>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</si>
  <si>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</si>
  <si>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</si>
  <si>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</si>
  <si>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</si>
  <si>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</si>
  <si>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</si>
  <si>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</si>
  <si>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</si>
  <si>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</si>
  <si>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</si>
  <si>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</si>
  <si>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</si>
  <si>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</si>
  <si>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</si>
  <si>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</si>
  <si>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</si>
  <si>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</si>
  <si>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</si>
  <si>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</si>
  <si>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</si>
  <si>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</si>
  <si>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</si>
  <si>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</si>
  <si>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</si>
  <si>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</si>
  <si>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</si>
  <si>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</si>
  <si>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</si>
  <si>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</si>
  <si>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</si>
  <si>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</si>
  <si>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</si>
  <si>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</si>
  <si>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</si>
  <si>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</si>
  <si>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</si>
  <si>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</si>
  <si>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</si>
  <si>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</si>
  <si>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</si>
  <si>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</si>
  <si>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</si>
  <si>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</si>
  <si>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</si>
  <si>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</si>
  <si>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</si>
  <si>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</si>
  <si>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</si>
  <si>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</si>
  <si>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</si>
  <si>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</si>
  <si>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</si>
  <si>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</si>
  <si>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</si>
  <si>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</si>
  <si>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</si>
  <si>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</si>
  <si>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</si>
  <si>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</si>
  <si>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</si>
  <si>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</si>
  <si>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</si>
  <si>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</si>
  <si>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</si>
  <si>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</si>
  <si>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</si>
  <si>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</si>
  <si>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</si>
  <si>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</si>
  <si>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</si>
  <si>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</si>
  <si>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</si>
  <si>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</si>
  <si>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</si>
  <si>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</si>
  <si>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</si>
  <si>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</si>
  <si>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</si>
  <si>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</si>
  <si>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</si>
  <si>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</si>
  <si>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</si>
  <si>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</si>
  <si>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</si>
  <si>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</si>
  <si>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</si>
  <si>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</si>
  <si>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</si>
  <si>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</si>
  <si>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</si>
  <si>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</si>
  <si>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</si>
  <si>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</si>
  <si>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</si>
  <si>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</si>
  <si>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</si>
  <si>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</si>
  <si>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</si>
  <si>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</si>
  <si>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</si>
  <si>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</si>
  <si>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</si>
  <si>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</si>
  <si>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</si>
  <si>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</si>
  <si>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</si>
  <si>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</si>
  <si>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</si>
  <si>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</si>
  <si>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</si>
  <si>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</si>
  <si>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</si>
  <si>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</si>
  <si>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</si>
  <si>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</si>
  <si>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</si>
  <si>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</si>
  <si>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</si>
  <si>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</si>
  <si>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</si>
  <si>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</si>
  <si>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</si>
  <si>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</si>
  <si>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</si>
  <si>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</si>
  <si>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</si>
  <si>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</si>
  <si>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</si>
  <si>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</si>
  <si>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</si>
  <si>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</si>
  <si>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</si>
  <si>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</si>
  <si>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</si>
  <si>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</si>
  <si>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</si>
  <si>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</si>
  <si>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</si>
  <si>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</si>
  <si>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</si>
  <si>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</si>
  <si>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</si>
  <si>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</si>
  <si>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</si>
  <si>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</si>
  <si>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</si>
  <si>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</si>
  <si>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</si>
  <si>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</si>
  <si>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</si>
  <si>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</si>
  <si>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</si>
  <si>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</si>
  <si>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</si>
  <si>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</si>
  <si>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</si>
  <si>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</si>
  <si>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</si>
  <si>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</si>
  <si>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</si>
  <si>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</si>
  <si>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</si>
  <si>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</si>
  <si>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</si>
  <si>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</si>
  <si>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</si>
  <si>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</si>
  <si>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</si>
  <si>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</si>
  <si>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</si>
  <si>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</si>
  <si>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</si>
  <si>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</si>
  <si>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</si>
  <si>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</si>
  <si>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</si>
  <si>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</si>
  <si>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</si>
  <si>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</si>
  <si>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</si>
  <si>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</si>
  <si>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</si>
  <si>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</si>
  <si>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</si>
  <si>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</si>
  <si>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</si>
  <si>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</si>
  <si>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</si>
  <si>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23/04/17</t>
  </si>
  <si>
    <t>ממשל צמודה 1025- גליל</t>
  </si>
  <si>
    <t>1135912</t>
  </si>
  <si>
    <t>16/03/17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</si>
  <si>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</si>
  <si>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</si>
  <si>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</si>
  <si>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</si>
  <si>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</si>
  <si>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</si>
  <si>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</si>
  <si>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</si>
  <si>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03/04/17</t>
  </si>
  <si>
    <t>ממשלתי צמודה 0536- גליל</t>
  </si>
  <si>
    <t>1097708</t>
  </si>
  <si>
    <t>22/03/17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</si>
  <si>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</si>
  <si>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</si>
  <si>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</si>
  <si>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</si>
  <si>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</si>
  <si>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</si>
  <si>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</si>
  <si>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</si>
  <si>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</si>
  <si>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</si>
  <si>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</si>
  <si>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</si>
  <si>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</si>
  <si>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</si>
  <si>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</si>
  <si>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</si>
  <si>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</si>
  <si>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</si>
  <si>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</si>
  <si>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</si>
  <si>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</si>
  <si>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</si>
  <si>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</si>
  <si>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</si>
  <si>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</si>
  <si>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</si>
  <si>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</si>
  <si>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</si>
  <si>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</si>
  <si>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</si>
  <si>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</si>
  <si>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</si>
  <si>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</si>
  <si>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</si>
  <si>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</si>
  <si>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</si>
  <si>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</si>
  <si>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</si>
  <si>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</si>
  <si>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</si>
  <si>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01/06/17</t>
  </si>
  <si>
    <t>ממשל שקלית 0347- שחר</t>
  </si>
  <si>
    <t>1140193</t>
  </si>
  <si>
    <t>23/11/17</t>
  </si>
  <si>
    <t>ממשל שקלית 0723- שחר</t>
  </si>
  <si>
    <t>1167105</t>
  </si>
  <si>
    <t>29/07/20</t>
  </si>
  <si>
    <t>ממשל שקלית 0825- שחר</t>
  </si>
  <si>
    <t>1135557</t>
  </si>
  <si>
    <t>08/05/17</t>
  </si>
  <si>
    <t>ממשל שקלית 11/52 2.8%- שחר</t>
  </si>
  <si>
    <t>1184076</t>
  </si>
  <si>
    <t>28/02/22</t>
  </si>
  <si>
    <t>ממשל שקלית 323- שחר</t>
  </si>
  <si>
    <t>1126747</t>
  </si>
  <si>
    <t>19/01/17</t>
  </si>
  <si>
    <t>ממשלתי שקלי  1026- שחר</t>
  </si>
  <si>
    <t>1099456</t>
  </si>
  <si>
    <t>19/09/17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</si>
  <si>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</si>
  <si>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</si>
  <si>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</si>
  <si>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</si>
  <si>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</si>
  <si>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</si>
  <si>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</si>
  <si>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</si>
  <si>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</si>
  <si>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</si>
  <si>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</si>
  <si>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</si>
  <si>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</si>
  <si>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</si>
  <si>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</si>
  <si>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</si>
  <si>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</si>
  <si>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</si>
  <si>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</si>
  <si>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</si>
  <si>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</si>
  <si>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</si>
  <si>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</si>
  <si>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</si>
  <si>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</si>
  <si>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</si>
  <si>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27/09/17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</si>
  <si>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</si>
  <si>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</si>
  <si>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</si>
  <si>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</si>
  <si>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</si>
  <si>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</si>
  <si>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</si>
  <si>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</si>
  <si>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</si>
  <si>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</si>
  <si>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</si>
  <si>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</si>
  <si>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</si>
  <si>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</si>
  <si>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</si>
  <si>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</si>
  <si>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</si>
  <si>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</si>
  <si>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</si>
  <si>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</si>
  <si>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</si>
  <si>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</si>
  <si>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</si>
  <si>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</si>
  <si>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</si>
  <si>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</si>
  <si>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</si>
  <si>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</si>
  <si>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</si>
  <si>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21/06/18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</si>
  <si>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</si>
  <si>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</si>
  <si>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</si>
  <si>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</si>
  <si>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</si>
  <si>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</si>
  <si>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</si>
  <si>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</si>
  <si>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</si>
  <si>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</si>
  <si>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</si>
  <si>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</si>
  <si>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</si>
  <si>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</si>
  <si>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</si>
  <si>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</si>
  <si>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</si>
  <si>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</si>
  <si>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</si>
  <si>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</si>
  <si>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</si>
  <si>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</si>
  <si>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</si>
  <si>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</si>
  <si>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</si>
  <si>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</si>
  <si>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</si>
  <si>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</si>
  <si>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</si>
  <si>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</si>
  <si>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</si>
  <si>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</si>
  <si>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</si>
  <si>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</si>
  <si>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</si>
  <si>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</si>
  <si>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</si>
  <si>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</si>
  <si>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</si>
  <si>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</si>
  <si>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</si>
  <si>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</si>
  <si>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</si>
  <si>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</si>
  <si>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</si>
  <si>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</si>
  <si>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</si>
  <si>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</si>
  <si>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</si>
  <si>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</si>
  <si>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</si>
  <si>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</si>
  <si>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</si>
  <si>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</si>
  <si>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</si>
  <si>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</si>
  <si>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</si>
  <si>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</si>
  <si>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</si>
  <si>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</si>
  <si>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</si>
  <si>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</si>
  <si>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</si>
  <si>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</si>
  <si>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</si>
  <si>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</si>
  <si>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</si>
  <si>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</si>
  <si>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</si>
  <si>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</si>
  <si>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</si>
  <si>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</si>
  <si>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</si>
  <si>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24/12/17</t>
  </si>
  <si>
    <t>פועלים הנפ הת טו- הפועלים הנפקות בע"מ</t>
  </si>
  <si>
    <t>1940543</t>
  </si>
  <si>
    <t>29/08/17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</si>
  <si>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</si>
  <si>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</si>
  <si>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</si>
  <si>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</si>
  <si>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</si>
  <si>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</si>
  <si>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</si>
  <si>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</si>
  <si>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</si>
  <si>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22/03/18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</si>
  <si>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</si>
  <si>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</si>
  <si>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</si>
  <si>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</si>
  <si>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</si>
  <si>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</si>
  <si>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</si>
  <si>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</si>
  <si>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</si>
  <si>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</si>
  <si>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</si>
  <si>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</si>
  <si>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</si>
  <si>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</si>
  <si>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</si>
  <si>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</si>
  <si>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</si>
  <si>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</si>
  <si>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</si>
  <si>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</si>
  <si>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*מליסרון אגח ו- מליסרון בע"מ</t>
  </si>
  <si>
    <t>3230125</t>
  </si>
  <si>
    <t>*מליסרון אגח י'- מליסרון בע"מ</t>
  </si>
  <si>
    <t>3230190</t>
  </si>
  <si>
    <t>26/10/17</t>
  </si>
  <si>
    <t>*מליסרון אגח יד- מליסרון בע"מ</t>
  </si>
  <si>
    <t>3230232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</si>
  <si>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</si>
  <si>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</si>
  <si>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</si>
  <si>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</si>
  <si>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</si>
  <si>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</si>
  <si>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</si>
  <si>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</si>
  <si>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25/07/18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</si>
  <si>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</si>
  <si>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</si>
  <si>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</si>
  <si>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</si>
  <si>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</si>
  <si>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</si>
  <si>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</si>
  <si>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</si>
  <si>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</si>
  <si>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</si>
  <si>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</si>
  <si>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</si>
  <si>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</si>
  <si>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</si>
  <si>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30/08/17</t>
  </si>
  <si>
    <t>איירפורט אגח ה- איירפורט סיטי בע"מ</t>
  </si>
  <si>
    <t>1133487</t>
  </si>
  <si>
    <t>511659401</t>
  </si>
  <si>
    <t>25/04/18</t>
  </si>
  <si>
    <t>אמות אגח ד- אמות השקעות בע"מ</t>
  </si>
  <si>
    <t>1133149</t>
  </si>
  <si>
    <t>520026683</t>
  </si>
  <si>
    <t>Aa2.il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</si>
  <si>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</si>
  <si>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</si>
  <si>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</si>
  <si>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</si>
  <si>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</si>
  <si>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</si>
  <si>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</si>
  <si>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</si>
  <si>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</si>
  <si>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</si>
  <si>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</si>
  <si>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</si>
  <si>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</si>
  <si>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28/01/18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</si>
  <si>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</si>
  <si>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</si>
  <si>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</si>
  <si>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</si>
  <si>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</si>
  <si>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</si>
  <si>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</si>
  <si>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</si>
  <si>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</si>
  <si>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08/05/18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</si>
  <si>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</si>
  <si>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</si>
  <si>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</si>
  <si>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</si>
  <si>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</si>
  <si>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</si>
  <si>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</si>
  <si>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</si>
  <si>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</si>
  <si>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</si>
  <si>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</si>
  <si>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</si>
  <si>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</si>
  <si>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</si>
  <si>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</si>
  <si>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</si>
  <si>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</si>
  <si>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</si>
  <si>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</si>
  <si>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</si>
  <si>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</si>
  <si>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</si>
  <si>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</si>
  <si>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</si>
  <si>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</si>
  <si>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</si>
  <si>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</si>
  <si>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</si>
  <si>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</si>
  <si>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</si>
  <si>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</si>
  <si>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</si>
  <si>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</si>
  <si>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</si>
  <si>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</si>
  <si>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</si>
  <si>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</si>
  <si>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</si>
  <si>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</si>
  <si>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</si>
  <si>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</si>
  <si>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</si>
  <si>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</si>
  <si>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</si>
  <si>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</si>
  <si>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</si>
  <si>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</si>
  <si>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</si>
  <si>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</si>
  <si>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</si>
  <si>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</si>
  <si>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</si>
  <si>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</si>
  <si>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</si>
  <si>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</si>
  <si>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</si>
  <si>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Aa3.il</t>
  </si>
  <si>
    <t>03/01/18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</si>
  <si>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</si>
  <si>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</si>
  <si>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</si>
  <si>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</si>
  <si>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</si>
  <si>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</si>
  <si>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</si>
  <si>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</si>
  <si>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</si>
  <si>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</si>
  <si>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</si>
  <si>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</si>
  <si>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</si>
  <si>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</si>
  <si>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</si>
  <si>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</si>
  <si>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</si>
  <si>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</si>
  <si>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</si>
  <si>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</si>
  <si>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</si>
  <si>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</si>
  <si>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</si>
  <si>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</si>
  <si>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</si>
  <si>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</si>
  <si>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</si>
  <si>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</si>
  <si>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</si>
  <si>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</si>
  <si>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</si>
  <si>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</si>
  <si>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</si>
  <si>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</si>
  <si>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</si>
  <si>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</si>
  <si>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</si>
  <si>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</si>
  <si>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</si>
  <si>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</si>
  <si>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</si>
  <si>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</si>
  <si>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</si>
  <si>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</si>
  <si>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</si>
  <si>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</si>
  <si>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</si>
  <si>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</si>
  <si>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</si>
  <si>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</si>
  <si>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</si>
  <si>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</si>
  <si>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</si>
  <si>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</si>
  <si>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</si>
  <si>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</si>
  <si>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</si>
  <si>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</si>
  <si>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</si>
  <si>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</si>
  <si>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</si>
  <si>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</si>
  <si>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</si>
  <si>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</si>
  <si>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</si>
  <si>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</si>
  <si>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</si>
  <si>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</si>
  <si>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</si>
  <si>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</si>
  <si>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</si>
  <si>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</si>
  <si>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</si>
  <si>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</si>
  <si>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</si>
  <si>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</si>
  <si>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</si>
  <si>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</si>
  <si>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</si>
  <si>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</si>
  <si>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</si>
  <si>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</si>
  <si>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</si>
  <si>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</si>
  <si>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</si>
  <si>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</si>
  <si>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</si>
  <si>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</si>
  <si>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</si>
  <si>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</si>
  <si>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</si>
  <si>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</si>
  <si>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</si>
  <si>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</si>
  <si>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</si>
  <si>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</si>
  <si>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</si>
  <si>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</si>
  <si>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</si>
  <si>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</si>
  <si>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</si>
  <si>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</si>
  <si>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</si>
  <si>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</si>
  <si>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</si>
  <si>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</si>
  <si>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</si>
  <si>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</si>
  <si>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</si>
  <si>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</si>
  <si>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</si>
  <si>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</si>
  <si>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</si>
  <si>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</si>
  <si>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</si>
  <si>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</si>
  <si>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</si>
  <si>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</si>
  <si>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</si>
  <si>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</si>
  <si>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</si>
  <si>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</si>
  <si>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</si>
  <si>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</si>
  <si>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</si>
  <si>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</si>
  <si>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</si>
  <si>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</si>
  <si>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</si>
  <si>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</si>
  <si>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</si>
  <si>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</si>
  <si>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</si>
  <si>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</si>
  <si>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</si>
  <si>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</si>
  <si>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</si>
  <si>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</si>
  <si>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</si>
  <si>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</si>
  <si>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</si>
  <si>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</si>
  <si>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</si>
  <si>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</si>
  <si>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</si>
  <si>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</si>
  <si>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</si>
  <si>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</si>
  <si>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</si>
  <si>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</si>
  <si>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</si>
  <si>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</si>
  <si>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</si>
  <si>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</si>
  <si>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</si>
  <si>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</si>
  <si>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</si>
  <si>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</si>
  <si>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</si>
  <si>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</si>
  <si>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</si>
  <si>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</si>
  <si>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</si>
  <si>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</si>
  <si>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</si>
  <si>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</si>
  <si>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</si>
  <si>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</si>
  <si>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</si>
  <si>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</si>
  <si>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</si>
  <si>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</si>
  <si>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</si>
  <si>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</si>
  <si>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</si>
  <si>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</si>
  <si>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</si>
  <si>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</si>
  <si>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</si>
  <si>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</si>
  <si>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</si>
  <si>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</si>
  <si>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</si>
  <si>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</si>
  <si>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</si>
  <si>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</si>
  <si>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</si>
  <si>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</si>
  <si>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</si>
  <si>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</si>
  <si>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</si>
  <si>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</si>
  <si>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</si>
  <si>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</si>
  <si>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</si>
  <si>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</si>
  <si>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</si>
  <si>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</si>
  <si>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</si>
  <si>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</si>
  <si>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</si>
  <si>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</si>
  <si>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</si>
  <si>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</si>
  <si>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</si>
  <si>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</si>
  <si>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</si>
  <si>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</si>
  <si>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</si>
  <si>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</si>
  <si>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</si>
  <si>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</si>
  <si>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</si>
  <si>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</si>
  <si>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</si>
  <si>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</si>
  <si>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</si>
  <si>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</si>
  <si>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</si>
  <si>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</si>
  <si>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</si>
  <si>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</si>
  <si>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</si>
  <si>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</si>
  <si>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</si>
  <si>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</si>
  <si>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</si>
  <si>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</si>
  <si>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</si>
  <si>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26/07/17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</si>
  <si>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</si>
  <si>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</si>
  <si>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</si>
  <si>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</si>
  <si>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</si>
  <si>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</si>
  <si>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</si>
  <si>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</si>
  <si>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</si>
  <si>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</si>
  <si>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</si>
  <si>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</si>
  <si>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</si>
  <si>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</si>
  <si>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</si>
  <si>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</si>
  <si>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</si>
  <si>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</si>
  <si>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</si>
  <si>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</si>
  <si>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</si>
  <si>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</si>
  <si>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</si>
  <si>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</si>
  <si>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</si>
  <si>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</si>
  <si>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</si>
  <si>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</si>
  <si>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</si>
  <si>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</si>
  <si>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</si>
  <si>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</si>
  <si>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</si>
  <si>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</si>
  <si>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</si>
  <si>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</si>
  <si>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</si>
  <si>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</si>
  <si>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</si>
  <si>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</si>
  <si>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</si>
  <si>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</si>
  <si>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</si>
  <si>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</si>
  <si>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</si>
  <si>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</si>
  <si>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</si>
  <si>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</si>
  <si>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</si>
  <si>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</si>
  <si>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</si>
  <si>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</si>
  <si>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</si>
  <si>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</si>
  <si>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</si>
  <si>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</si>
  <si>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</si>
  <si>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</si>
  <si>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</si>
  <si>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</si>
  <si>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</si>
  <si>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</si>
  <si>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</si>
  <si>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</si>
  <si>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</si>
  <si>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</si>
  <si>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</si>
  <si>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</si>
  <si>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</si>
  <si>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</si>
  <si>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</si>
  <si>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</si>
  <si>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</si>
  <si>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</si>
  <si>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</si>
  <si>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</si>
  <si>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</si>
  <si>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</si>
  <si>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</si>
  <si>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</si>
  <si>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</si>
  <si>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</si>
  <si>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22/05/18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</si>
  <si>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</si>
  <si>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</si>
  <si>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</si>
  <si>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</si>
  <si>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</si>
  <si>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</si>
  <si>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</si>
  <si>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</si>
  <si>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</si>
  <si>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</si>
  <si>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</si>
  <si>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</si>
  <si>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</si>
  <si>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</si>
  <si>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</si>
  <si>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</si>
  <si>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</si>
  <si>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</si>
  <si>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</si>
  <si>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</si>
  <si>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</si>
  <si>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</si>
  <si>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</si>
  <si>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</si>
  <si>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</si>
  <si>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</si>
  <si>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</si>
  <si>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</si>
  <si>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</si>
  <si>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</si>
  <si>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</si>
  <si>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</si>
  <si>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</si>
  <si>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</si>
  <si>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</si>
  <si>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</si>
  <si>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</si>
  <si>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</si>
  <si>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</si>
  <si>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</si>
  <si>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</si>
  <si>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</si>
  <si>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</si>
  <si>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</si>
  <si>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</si>
  <si>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</si>
  <si>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</si>
  <si>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</si>
  <si>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</si>
  <si>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</si>
  <si>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</si>
  <si>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</si>
  <si>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</si>
  <si>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</si>
  <si>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</si>
  <si>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</si>
  <si>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</si>
  <si>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</si>
  <si>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</si>
  <si>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</si>
  <si>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</si>
  <si>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</si>
  <si>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</si>
  <si>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</si>
  <si>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</si>
  <si>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</si>
  <si>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</si>
  <si>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</si>
  <si>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</si>
  <si>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</si>
  <si>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</si>
  <si>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</si>
  <si>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</si>
  <si>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</si>
  <si>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</si>
  <si>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</si>
  <si>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</si>
  <si>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</si>
  <si>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</si>
  <si>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</si>
  <si>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</si>
  <si>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</si>
  <si>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</si>
  <si>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</si>
  <si>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</si>
  <si>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</si>
  <si>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</si>
  <si>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</si>
  <si>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</si>
  <si>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</si>
  <si>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</si>
  <si>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</si>
  <si>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</si>
  <si>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</si>
  <si>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</si>
  <si>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</si>
  <si>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</si>
  <si>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</si>
  <si>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</si>
  <si>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</si>
  <si>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17/05/18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</si>
  <si>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</si>
  <si>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</si>
  <si>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</si>
  <si>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</si>
  <si>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</si>
  <si>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</si>
  <si>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</si>
  <si>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</si>
  <si>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</si>
  <si>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</si>
  <si>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</si>
  <si>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</si>
  <si>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</si>
  <si>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</si>
  <si>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</si>
  <si>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</si>
  <si>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</si>
  <si>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</si>
  <si>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</si>
  <si>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</si>
  <si>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</si>
  <si>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</si>
  <si>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</si>
  <si>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</si>
  <si>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</si>
  <si>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</si>
  <si>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</si>
  <si>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</si>
  <si>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</si>
  <si>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</si>
  <si>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</si>
  <si>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</si>
  <si>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</si>
  <si>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</si>
  <si>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</si>
  <si>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</si>
  <si>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</si>
  <si>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</si>
  <si>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</si>
  <si>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</si>
  <si>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</si>
  <si>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</si>
  <si>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</si>
  <si>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</si>
  <si>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</si>
  <si>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</si>
  <si>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</si>
  <si>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</si>
  <si>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</si>
  <si>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</si>
  <si>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</si>
  <si>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</si>
  <si>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</si>
  <si>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</si>
  <si>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</si>
  <si>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</si>
  <si>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</si>
  <si>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</si>
  <si>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</si>
  <si>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</si>
  <si>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</si>
  <si>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</si>
  <si>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</si>
  <si>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</si>
  <si>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</si>
  <si>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</si>
  <si>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</si>
  <si>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</si>
  <si>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</si>
  <si>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</si>
  <si>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</si>
  <si>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</si>
  <si>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</si>
  <si>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</si>
  <si>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</si>
  <si>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</si>
  <si>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</si>
  <si>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</si>
  <si>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</si>
  <si>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</si>
  <si>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</si>
  <si>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</si>
  <si>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</si>
  <si>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</si>
  <si>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</si>
  <si>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</si>
  <si>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</si>
  <si>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</si>
  <si>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</si>
  <si>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</si>
  <si>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</si>
  <si>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</si>
  <si>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</si>
  <si>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</si>
  <si>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</si>
  <si>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</si>
  <si>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</si>
  <si>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</si>
  <si>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</si>
  <si>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</si>
  <si>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</si>
  <si>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</si>
  <si>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</si>
  <si>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</si>
  <si>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</si>
  <si>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</si>
  <si>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</si>
  <si>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</si>
  <si>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</si>
  <si>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</si>
  <si>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</si>
  <si>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</si>
  <si>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</si>
  <si>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</si>
  <si>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</si>
  <si>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</si>
  <si>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</si>
  <si>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</si>
  <si>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</si>
  <si>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</si>
  <si>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</si>
  <si>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</si>
  <si>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</si>
  <si>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</si>
  <si>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</si>
  <si>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</si>
  <si>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</si>
  <si>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</si>
  <si>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</si>
  <si>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</si>
  <si>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</si>
  <si>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</si>
  <si>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</si>
  <si>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</si>
  <si>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</si>
  <si>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</si>
  <si>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</si>
  <si>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</si>
  <si>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</si>
  <si>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</si>
  <si>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</si>
  <si>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</si>
  <si>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</si>
  <si>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</si>
  <si>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</si>
  <si>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</si>
  <si>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</si>
  <si>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</si>
  <si>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</si>
  <si>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</si>
  <si>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</si>
  <si>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</si>
  <si>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</si>
  <si>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</si>
  <si>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</si>
  <si>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</si>
  <si>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</si>
  <si>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</si>
  <si>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</si>
  <si>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</si>
  <si>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</si>
  <si>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</si>
  <si>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</si>
  <si>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</si>
  <si>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</si>
  <si>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</si>
  <si>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</si>
  <si>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</si>
  <si>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</si>
  <si>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</si>
  <si>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</si>
  <si>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</si>
  <si>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</si>
  <si>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</si>
  <si>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</si>
  <si>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</si>
  <si>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</si>
  <si>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</si>
  <si>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</si>
  <si>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</si>
  <si>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</si>
  <si>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</si>
  <si>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</si>
  <si>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</si>
  <si>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</si>
  <si>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</si>
  <si>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</si>
  <si>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</si>
  <si>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</si>
  <si>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</si>
  <si>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</si>
  <si>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</si>
  <si>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</si>
  <si>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</si>
  <si>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</si>
  <si>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</si>
  <si>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</si>
  <si>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</si>
  <si>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</si>
  <si>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</si>
  <si>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</si>
  <si>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</si>
  <si>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</si>
  <si>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</si>
  <si>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</si>
  <si>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</si>
  <si>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</si>
  <si>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</si>
  <si>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</si>
  <si>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</si>
  <si>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</si>
  <si>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</si>
  <si>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</si>
  <si>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</si>
  <si>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</si>
  <si>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</si>
  <si>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</si>
  <si>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</si>
  <si>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</si>
  <si>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</si>
  <si>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</si>
  <si>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</si>
  <si>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</si>
  <si>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</si>
  <si>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</si>
  <si>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</si>
  <si>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</si>
  <si>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</si>
  <si>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</si>
  <si>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</si>
  <si>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</si>
  <si>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</si>
  <si>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</si>
  <si>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</si>
  <si>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</si>
  <si>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</si>
  <si>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</si>
  <si>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</si>
  <si>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</si>
  <si>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</si>
  <si>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</si>
  <si>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</si>
  <si>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</si>
  <si>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</si>
  <si>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</si>
  <si>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</si>
  <si>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</si>
  <si>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</si>
  <si>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</si>
  <si>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</si>
  <si>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</si>
  <si>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</si>
  <si>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</si>
  <si>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</si>
  <si>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</si>
  <si>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</si>
  <si>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</si>
  <si>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</si>
  <si>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</si>
  <si>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</si>
  <si>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</si>
  <si>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</si>
  <si>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</si>
  <si>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</si>
  <si>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</si>
  <si>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</si>
  <si>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</si>
  <si>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</si>
  <si>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</si>
  <si>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</si>
  <si>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</si>
  <si>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</si>
  <si>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</si>
  <si>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</si>
  <si>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</si>
  <si>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</si>
  <si>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</si>
  <si>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</si>
  <si>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</si>
  <si>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</si>
  <si>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</si>
  <si>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</si>
  <si>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</si>
  <si>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</si>
  <si>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</si>
  <si>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</si>
  <si>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</si>
  <si>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</si>
  <si>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</si>
  <si>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</si>
  <si>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</si>
  <si>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</si>
  <si>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</si>
  <si>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</si>
  <si>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</si>
  <si>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</si>
  <si>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</si>
  <si>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</si>
  <si>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</si>
  <si>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</si>
  <si>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</si>
  <si>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</si>
  <si>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</si>
  <si>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</si>
  <si>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</si>
  <si>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</si>
  <si>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</si>
  <si>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</si>
  <si>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</si>
  <si>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</si>
  <si>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</si>
  <si>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</si>
  <si>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</si>
  <si>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</si>
  <si>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</si>
  <si>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</si>
  <si>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</si>
  <si>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</si>
  <si>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</si>
  <si>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</si>
  <si>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</si>
  <si>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</si>
  <si>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</si>
  <si>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</si>
  <si>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</si>
  <si>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</si>
  <si>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</si>
  <si>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</si>
  <si>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</si>
  <si>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</si>
  <si>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</si>
  <si>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</si>
  <si>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</si>
  <si>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</si>
  <si>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</si>
  <si>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</si>
  <si>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</si>
  <si>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</si>
  <si>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</si>
  <si>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</si>
  <si>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</si>
  <si>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</si>
  <si>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</si>
  <si>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</si>
  <si>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</si>
  <si>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</si>
  <si>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</si>
  <si>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</si>
  <si>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</si>
  <si>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</si>
  <si>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</si>
  <si>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</si>
  <si>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</si>
  <si>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</si>
  <si>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</si>
  <si>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</si>
  <si>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</si>
  <si>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</si>
  <si>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</si>
  <si>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</si>
  <si>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</si>
  <si>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</si>
  <si>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</si>
  <si>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</si>
  <si>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</si>
  <si>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</si>
  <si>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</si>
  <si>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</si>
  <si>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</si>
  <si>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</si>
  <si>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</si>
  <si>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</si>
  <si>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</si>
  <si>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</si>
  <si>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</si>
  <si>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</si>
  <si>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</si>
  <si>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</si>
  <si>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</si>
  <si>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</si>
  <si>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</si>
  <si>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</si>
  <si>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</si>
  <si>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</si>
  <si>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</si>
  <si>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</si>
  <si>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</si>
  <si>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</si>
  <si>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</si>
  <si>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</si>
  <si>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</si>
  <si>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</si>
  <si>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</si>
  <si>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</si>
  <si>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</si>
  <si>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</si>
  <si>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</si>
  <si>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</si>
  <si>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</si>
  <si>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</si>
  <si>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</si>
  <si>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</si>
  <si>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</si>
  <si>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</si>
  <si>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</si>
  <si>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</si>
  <si>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</si>
  <si>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</si>
  <si>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</si>
  <si>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</si>
  <si>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</si>
  <si>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</si>
  <si>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</si>
  <si>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</si>
  <si>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</si>
  <si>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</si>
  <si>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</si>
  <si>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</si>
  <si>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</si>
  <si>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</si>
  <si>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</si>
  <si>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</si>
  <si>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</si>
  <si>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</si>
  <si>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</si>
  <si>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</si>
  <si>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</si>
  <si>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</si>
  <si>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</si>
  <si>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</si>
  <si>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</si>
  <si>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</si>
  <si>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</si>
  <si>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</si>
  <si>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</si>
  <si>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</si>
  <si>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</si>
  <si>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</si>
  <si>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</si>
  <si>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</si>
  <si>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</si>
  <si>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</si>
  <si>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</si>
  <si>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</si>
  <si>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</si>
  <si>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</si>
  <si>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</si>
  <si>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</si>
  <si>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</si>
  <si>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</si>
  <si>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</si>
  <si>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</si>
  <si>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</si>
  <si>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</si>
  <si>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</si>
  <si>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</si>
  <si>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</si>
  <si>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</si>
  <si>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</si>
  <si>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</si>
  <si>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</si>
  <si>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</si>
  <si>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</si>
  <si>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</si>
  <si>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</si>
  <si>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</si>
  <si>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</si>
  <si>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</si>
  <si>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</si>
  <si>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</si>
  <si>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</si>
  <si>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</si>
  <si>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</si>
  <si>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</si>
  <si>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</si>
  <si>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</si>
  <si>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</si>
  <si>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</si>
  <si>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</si>
  <si>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</si>
  <si>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</si>
  <si>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</si>
  <si>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</si>
  <si>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</si>
  <si>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</si>
  <si>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</si>
  <si>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</si>
  <si>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</si>
  <si>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</si>
  <si>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</si>
  <si>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</si>
  <si>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</si>
  <si>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</si>
  <si>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</si>
  <si>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</si>
  <si>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</si>
  <si>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</si>
  <si>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</si>
  <si>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</si>
  <si>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</si>
  <si>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</si>
  <si>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</si>
  <si>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</si>
  <si>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</si>
  <si>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</si>
  <si>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</si>
  <si>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</si>
  <si>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</si>
  <si>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</si>
  <si>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</si>
  <si>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</si>
  <si>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</si>
  <si>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</si>
  <si>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</si>
  <si>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</si>
  <si>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</si>
  <si>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</si>
  <si>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</si>
  <si>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</si>
  <si>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</si>
  <si>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</si>
  <si>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</si>
  <si>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</si>
  <si>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</si>
  <si>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</si>
  <si>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</si>
  <si>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</si>
  <si>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</si>
  <si>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</si>
  <si>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</si>
  <si>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</si>
  <si>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</si>
  <si>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</si>
  <si>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</si>
  <si>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</si>
  <si>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</si>
  <si>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</si>
  <si>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</si>
  <si>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</si>
  <si>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</si>
  <si>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</si>
  <si>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</si>
  <si>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</si>
  <si>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</si>
  <si>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</si>
  <si>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</si>
  <si>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</si>
  <si>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</si>
  <si>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</si>
  <si>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</si>
  <si>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</si>
  <si>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</si>
  <si>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</si>
  <si>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</si>
  <si>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</si>
  <si>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</si>
  <si>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</si>
  <si>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</si>
  <si>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</si>
  <si>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</si>
  <si>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</si>
  <si>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</si>
  <si>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</si>
  <si>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</si>
  <si>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</si>
  <si>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</si>
  <si>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</si>
  <si>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</si>
  <si>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</si>
  <si>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</si>
  <si>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</si>
  <si>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</si>
  <si>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</si>
  <si>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</si>
  <si>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</si>
  <si>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</si>
  <si>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</si>
  <si>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</si>
  <si>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</si>
  <si>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</si>
  <si>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</si>
  <si>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</si>
  <si>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</si>
  <si>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</si>
  <si>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</si>
  <si>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</si>
  <si>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</si>
  <si>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</si>
  <si>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</si>
  <si>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</si>
  <si>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</si>
  <si>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</si>
  <si>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</si>
  <si>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</si>
  <si>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</si>
  <si>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</si>
  <si>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</si>
  <si>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</si>
  <si>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</si>
  <si>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</si>
  <si>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</si>
  <si>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</si>
  <si>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</si>
  <si>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</si>
  <si>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</si>
  <si>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</si>
  <si>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</si>
  <si>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</si>
  <si>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</si>
  <si>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</si>
  <si>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</si>
  <si>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</si>
  <si>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</si>
  <si>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</si>
  <si>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</si>
  <si>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</si>
  <si>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</si>
  <si>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</si>
  <si>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</si>
  <si>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</si>
  <si>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</si>
  <si>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</si>
  <si>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</si>
  <si>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</si>
  <si>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</si>
  <si>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</si>
  <si>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</si>
  <si>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</si>
  <si>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</si>
  <si>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</si>
  <si>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</si>
  <si>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</si>
  <si>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</si>
  <si>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</si>
  <si>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</si>
  <si>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</si>
  <si>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</si>
  <si>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</si>
  <si>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</si>
  <si>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</si>
  <si>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</si>
  <si>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</si>
  <si>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</si>
  <si>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</si>
  <si>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</si>
  <si>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</si>
  <si>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</si>
  <si>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</si>
  <si>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</si>
  <si>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</si>
  <si>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</si>
  <si>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</si>
  <si>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</si>
  <si>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</si>
  <si>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</si>
  <si>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</si>
  <si>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</si>
  <si>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</si>
  <si>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</si>
  <si>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</si>
  <si>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</si>
  <si>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</si>
  <si>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</si>
  <si>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</si>
  <si>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</si>
  <si>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</si>
  <si>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</si>
  <si>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</si>
  <si>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</si>
  <si>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</si>
  <si>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</si>
  <si>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</si>
  <si>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</si>
  <si>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</si>
  <si>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</si>
  <si>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</si>
  <si>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</si>
  <si>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</si>
  <si>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</si>
  <si>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</si>
  <si>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</si>
  <si>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</si>
  <si>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</si>
  <si>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</si>
  <si>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</si>
  <si>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</si>
  <si>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</si>
  <si>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</si>
  <si>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</si>
  <si>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</si>
  <si>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</si>
  <si>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</si>
  <si>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</si>
  <si>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</si>
  <si>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</si>
  <si>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</si>
  <si>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</si>
  <si>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</si>
  <si>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</si>
  <si>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</si>
  <si>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</si>
  <si>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</si>
  <si>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</si>
  <si>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</si>
  <si>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</si>
  <si>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</si>
  <si>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</si>
  <si>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</si>
  <si>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</si>
  <si>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</si>
  <si>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</si>
  <si>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</si>
  <si>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</si>
  <si>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</si>
  <si>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</si>
  <si>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</si>
  <si>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</si>
  <si>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</si>
  <si>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</si>
  <si>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</si>
  <si>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</si>
  <si>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</si>
  <si>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</si>
  <si>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</si>
  <si>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</si>
  <si>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</si>
  <si>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</si>
  <si>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</si>
  <si>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</si>
  <si>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</si>
  <si>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</si>
  <si>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</si>
  <si>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</si>
  <si>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</si>
  <si>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</si>
  <si>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</si>
  <si>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</si>
  <si>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</si>
  <si>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</si>
  <si>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</si>
  <si>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</si>
  <si>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</si>
  <si>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</si>
  <si>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</si>
  <si>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</si>
  <si>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</si>
  <si>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</si>
  <si>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</si>
  <si>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</si>
  <si>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</si>
  <si>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</si>
  <si>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</si>
  <si>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</si>
  <si>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</si>
  <si>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</si>
  <si>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</si>
  <si>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</si>
  <si>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</si>
  <si>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</si>
  <si>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</si>
  <si>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</si>
  <si>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</si>
  <si>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</si>
  <si>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</si>
  <si>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</si>
  <si>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</si>
  <si>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</si>
  <si>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</si>
  <si>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</si>
  <si>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</si>
  <si>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</si>
  <si>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</si>
  <si>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</si>
  <si>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</si>
  <si>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</si>
  <si>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</si>
  <si>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</si>
  <si>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</si>
  <si>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</si>
  <si>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</si>
  <si>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</si>
  <si>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</si>
  <si>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</si>
  <si>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</si>
  <si>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</si>
  <si>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</si>
  <si>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</si>
  <si>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</si>
  <si>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</si>
  <si>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</si>
  <si>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</si>
  <si>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</si>
  <si>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</si>
  <si>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</si>
  <si>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</si>
  <si>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</si>
  <si>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</si>
  <si>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</si>
  <si>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</si>
  <si>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</si>
  <si>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</si>
  <si>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</si>
  <si>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</si>
  <si>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</si>
  <si>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</si>
  <si>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</si>
  <si>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</si>
  <si>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</si>
  <si>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</si>
  <si>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</si>
  <si>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</si>
  <si>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</si>
  <si>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</si>
  <si>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</si>
  <si>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</si>
  <si>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</si>
  <si>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</si>
  <si>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</si>
  <si>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</si>
  <si>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</si>
  <si>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</si>
  <si>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</si>
  <si>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</si>
  <si>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</si>
  <si>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</si>
  <si>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</si>
  <si>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</si>
  <si>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</si>
  <si>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</si>
  <si>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</si>
  <si>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</si>
  <si>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</si>
  <si>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</si>
  <si>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</si>
  <si>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</si>
  <si>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</si>
  <si>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</si>
  <si>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</si>
  <si>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</si>
  <si>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</si>
  <si>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</si>
  <si>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</si>
  <si>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</si>
  <si>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</si>
  <si>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</si>
  <si>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</si>
  <si>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</si>
  <si>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</si>
  <si>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</si>
  <si>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</si>
  <si>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</si>
  <si>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</si>
  <si>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</si>
  <si>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</si>
  <si>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</si>
  <si>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</si>
  <si>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</si>
  <si>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</si>
  <si>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</si>
  <si>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</si>
  <si>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</si>
  <si>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</si>
  <si>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</si>
  <si>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</si>
  <si>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</si>
  <si>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</si>
  <si>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</si>
  <si>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</si>
  <si>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</si>
  <si>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</si>
  <si>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</si>
  <si>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</si>
  <si>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</si>
  <si>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</si>
  <si>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</si>
  <si>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</si>
  <si>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</si>
  <si>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</si>
  <si>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</si>
  <si>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</si>
  <si>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</si>
  <si>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</si>
  <si>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</si>
  <si>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</si>
  <si>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</si>
  <si>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</si>
  <si>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</si>
  <si>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</si>
  <si>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</si>
  <si>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</si>
  <si>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</si>
  <si>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</si>
  <si>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</si>
  <si>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</si>
  <si>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</si>
  <si>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</si>
  <si>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</si>
  <si>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</si>
  <si>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</si>
  <si>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</si>
  <si>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</si>
  <si>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</si>
  <si>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</si>
  <si>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</si>
  <si>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</si>
  <si>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</si>
  <si>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</si>
  <si>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</si>
  <si>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</si>
  <si>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</si>
  <si>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</si>
  <si>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</si>
  <si>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</si>
  <si>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</si>
  <si>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</si>
  <si>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</si>
  <si>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</si>
  <si>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</si>
  <si>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</si>
  <si>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</si>
  <si>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</si>
  <si>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</si>
  <si>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</si>
  <si>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</si>
  <si>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</si>
  <si>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</si>
  <si>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</si>
  <si>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</si>
  <si>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</si>
  <si>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</si>
  <si>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</si>
  <si>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</si>
  <si>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</si>
  <si>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</si>
  <si>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</si>
  <si>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</si>
  <si>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</si>
  <si>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</si>
  <si>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</si>
  <si>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</si>
  <si>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</si>
  <si>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</si>
  <si>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</si>
  <si>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</si>
  <si>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</si>
  <si>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</si>
  <si>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</si>
  <si>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</si>
  <si>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</si>
  <si>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</si>
  <si>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</si>
  <si>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</si>
  <si>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</si>
  <si>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</si>
  <si>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</si>
  <si>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</si>
  <si>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</si>
  <si>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</si>
  <si>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</si>
  <si>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</si>
  <si>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</si>
  <si>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</si>
  <si>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</si>
  <si>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</si>
  <si>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</si>
  <si>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</si>
  <si>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</si>
  <si>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</si>
  <si>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</si>
  <si>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</si>
  <si>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</si>
  <si>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</si>
  <si>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</si>
  <si>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</si>
  <si>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</si>
  <si>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</si>
  <si>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</si>
  <si>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</si>
  <si>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</si>
  <si>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</si>
  <si>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</si>
  <si>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</si>
  <si>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</si>
  <si>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</si>
  <si>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</si>
  <si>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</si>
  <si>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</si>
  <si>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</si>
  <si>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</si>
  <si>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</si>
  <si>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</si>
  <si>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</si>
  <si>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</si>
  <si>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</si>
  <si>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</si>
  <si>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</si>
  <si>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</si>
  <si>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</si>
  <si>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</si>
  <si>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</si>
  <si>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</si>
  <si>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</si>
  <si>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</si>
  <si>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</si>
  <si>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</si>
  <si>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</si>
  <si>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</si>
  <si>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</si>
  <si>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</si>
  <si>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</si>
  <si>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</si>
  <si>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</si>
  <si>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</si>
  <si>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</si>
  <si>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</si>
  <si>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</si>
  <si>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</si>
  <si>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</si>
  <si>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</si>
  <si>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</si>
  <si>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</si>
  <si>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</si>
  <si>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</si>
  <si>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</si>
  <si>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</si>
  <si>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</si>
  <si>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</si>
  <si>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</si>
  <si>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</si>
  <si>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</si>
  <si>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</si>
  <si>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</si>
  <si>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</si>
  <si>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</si>
  <si>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</si>
  <si>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</si>
  <si>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</si>
  <si>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</si>
  <si>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</si>
  <si>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</si>
  <si>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</si>
  <si>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</si>
  <si>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</si>
  <si>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</si>
  <si>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</si>
  <si>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</si>
  <si>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</si>
  <si>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</si>
  <si>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</si>
  <si>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</si>
  <si>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</si>
  <si>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</si>
  <si>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</si>
  <si>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</si>
  <si>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הראל קרן סל תל בונד 20- הראל קרנות נאמנות בע"מ</t>
  </si>
  <si>
    <t>1150440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</si>
  <si>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</si>
  <si>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</si>
  <si>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</si>
  <si>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</si>
  <si>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</si>
  <si>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</si>
  <si>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</si>
  <si>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</si>
  <si>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</si>
  <si>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</si>
  <si>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</si>
  <si>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</si>
  <si>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</si>
  <si>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</si>
  <si>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</si>
  <si>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</si>
  <si>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</si>
  <si>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</si>
  <si>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</si>
  <si>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</si>
  <si>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</si>
  <si>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</si>
  <si>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</si>
  <si>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</si>
  <si>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</si>
  <si>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</si>
  <si>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</si>
  <si>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</si>
  <si>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</si>
  <si>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</si>
  <si>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</si>
  <si>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</si>
  <si>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</si>
  <si>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</si>
  <si>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</si>
  <si>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</si>
  <si>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</si>
  <si>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</si>
  <si>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</si>
  <si>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</si>
  <si>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</si>
  <si>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</si>
  <si>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</si>
  <si>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</si>
  <si>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</si>
  <si>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</si>
  <si>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</si>
  <si>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</si>
  <si>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</si>
  <si>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</si>
  <si>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</si>
  <si>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</si>
  <si>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</si>
  <si>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</si>
  <si>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</si>
  <si>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</si>
  <si>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</si>
  <si>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</si>
  <si>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</si>
  <si>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</si>
  <si>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</si>
  <si>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</si>
  <si>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</si>
  <si>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</si>
  <si>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</si>
  <si>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</si>
  <si>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</si>
  <si>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</si>
  <si>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</si>
  <si>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</si>
  <si>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</si>
  <si>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</si>
  <si>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</si>
  <si>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</si>
  <si>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</si>
  <si>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</si>
  <si>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</si>
  <si>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</si>
  <si>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</si>
  <si>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</si>
  <si>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</si>
  <si>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</si>
  <si>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</si>
  <si>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</si>
  <si>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</si>
  <si>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</si>
  <si>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</si>
  <si>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</si>
  <si>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</si>
  <si>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</si>
  <si>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</si>
  <si>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</si>
  <si>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</si>
  <si>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</si>
  <si>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</si>
  <si>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</si>
  <si>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</si>
  <si>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</si>
  <si>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</si>
  <si>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</si>
  <si>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</si>
  <si>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</si>
  <si>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</si>
  <si>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</si>
  <si>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</si>
  <si>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</si>
  <si>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</si>
  <si>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</si>
  <si>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</si>
  <si>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</si>
  <si>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</si>
  <si>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</si>
  <si>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</si>
  <si>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</si>
  <si>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</si>
  <si>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</si>
  <si>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</si>
  <si>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</si>
  <si>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</si>
  <si>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</si>
  <si>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</si>
  <si>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</si>
  <si>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</si>
  <si>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</si>
  <si>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</si>
  <si>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</si>
  <si>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</si>
  <si>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</si>
  <si>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</si>
  <si>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</si>
  <si>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</si>
  <si>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</si>
  <si>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</si>
  <si>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</si>
  <si>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</si>
  <si>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</si>
  <si>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</si>
  <si>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</si>
  <si>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</si>
  <si>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</si>
  <si>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</si>
  <si>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</si>
  <si>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</si>
  <si>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</si>
  <si>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</si>
  <si>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</si>
  <si>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</si>
  <si>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</si>
  <si>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</si>
  <si>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</si>
  <si>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</si>
  <si>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</si>
  <si>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</si>
  <si>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</si>
  <si>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</si>
  <si>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</si>
  <si>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</si>
  <si>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</si>
  <si>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</si>
  <si>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</si>
  <si>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</si>
  <si>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</si>
  <si>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</si>
  <si>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</si>
  <si>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</si>
  <si>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</si>
  <si>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</si>
  <si>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</si>
  <si>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</si>
  <si>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</si>
  <si>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</si>
  <si>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</si>
  <si>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</si>
  <si>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</si>
  <si>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</si>
  <si>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</si>
  <si>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</si>
  <si>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</si>
  <si>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</si>
  <si>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</si>
  <si>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</si>
  <si>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</si>
  <si>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</si>
  <si>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</si>
  <si>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</si>
  <si>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</si>
  <si>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</si>
  <si>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</si>
  <si>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</si>
  <si>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</si>
  <si>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</si>
  <si>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</si>
  <si>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</si>
  <si>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</si>
  <si>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</si>
  <si>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</si>
  <si>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</si>
  <si>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</si>
  <si>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</si>
  <si>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</si>
  <si>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</si>
  <si>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</si>
  <si>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</si>
  <si>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</si>
  <si>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</si>
  <si>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</si>
  <si>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</si>
  <si>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</si>
  <si>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</si>
  <si>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</si>
  <si>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</si>
  <si>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</si>
  <si>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</si>
  <si>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</si>
  <si>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</si>
  <si>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</si>
  <si>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</si>
  <si>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29/10/17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</si>
  <si>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</si>
  <si>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</si>
  <si>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</si>
  <si>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</si>
  <si>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</si>
  <si>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</si>
  <si>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</si>
  <si>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</si>
  <si>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</si>
  <si>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</si>
  <si>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</si>
  <si>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</si>
  <si>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</si>
  <si>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</si>
  <si>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</si>
  <si>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</si>
  <si>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</si>
  <si>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</si>
  <si>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</si>
  <si>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</si>
  <si>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</si>
  <si>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</si>
  <si>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</si>
  <si>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23/07/17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</si>
  <si>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</si>
  <si>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</si>
  <si>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</si>
  <si>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</si>
  <si>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</si>
  <si>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</si>
  <si>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</si>
  <si>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</si>
  <si>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</si>
  <si>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</si>
  <si>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</si>
  <si>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</si>
  <si>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</si>
  <si>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</si>
  <si>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</si>
  <si>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</si>
  <si>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</si>
  <si>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</si>
  <si>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</si>
  <si>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</si>
  <si>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</si>
  <si>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</si>
  <si>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</si>
  <si>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</si>
  <si>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</si>
  <si>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</si>
  <si>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</si>
  <si>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</si>
  <si>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</si>
  <si>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</si>
  <si>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</si>
  <si>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</si>
  <si>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</si>
  <si>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</si>
  <si>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</si>
  <si>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</si>
  <si>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</si>
  <si>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</si>
  <si>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</si>
  <si>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</si>
  <si>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</si>
  <si>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</si>
  <si>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</si>
  <si>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</si>
  <si>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</si>
  <si>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</si>
  <si>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</si>
  <si>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</si>
  <si>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</si>
  <si>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</si>
  <si>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</si>
  <si>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</si>
  <si>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</si>
  <si>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</si>
  <si>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</si>
  <si>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</si>
  <si>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</si>
  <si>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</si>
  <si>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</si>
  <si>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</si>
  <si>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</si>
  <si>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</si>
  <si>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</si>
  <si>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</si>
  <si>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</si>
  <si>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</si>
  <si>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</si>
  <si>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</si>
  <si>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</si>
  <si>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</si>
  <si>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</si>
  <si>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</si>
  <si>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</si>
  <si>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</si>
  <si>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</si>
  <si>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</si>
  <si>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</si>
  <si>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</si>
  <si>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</si>
  <si>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</si>
  <si>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</si>
  <si>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</si>
  <si>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</si>
  <si>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</si>
  <si>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</si>
  <si>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</si>
  <si>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</si>
  <si>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</si>
  <si>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</si>
  <si>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</si>
  <si>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</si>
  <si>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</si>
  <si>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</si>
  <si>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</si>
  <si>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</si>
  <si>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</si>
  <si>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</si>
  <si>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</si>
  <si>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</si>
  <si>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</si>
  <si>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</si>
  <si>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</si>
  <si>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</si>
  <si>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</si>
  <si>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</si>
  <si>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*mammoth south- Mammoth</t>
  </si>
  <si>
    <t>8932</t>
  </si>
  <si>
    <t>MARKET- MARKET</t>
  </si>
  <si>
    <t>537053</t>
  </si>
  <si>
    <t>27940</t>
  </si>
  <si>
    <t>*901 Fifth Seattle- Seattle Genetics Inc</t>
  </si>
  <si>
    <t>548386</t>
  </si>
  <si>
    <t>27445</t>
  </si>
  <si>
    <t>USBT- us bank tower, la</t>
  </si>
  <si>
    <t>7854</t>
  </si>
  <si>
    <t>28236</t>
  </si>
  <si>
    <t>Danforth- VanBarton Group</t>
  </si>
  <si>
    <t>7425</t>
  </si>
  <si>
    <t>28147</t>
  </si>
  <si>
    <t>*Migdal WORE 2021-1   - White Oak</t>
  </si>
  <si>
    <t>8784</t>
  </si>
  <si>
    <t>13033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</si>
  <si>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</si>
  <si>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</si>
  <si>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</si>
  <si>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</si>
  <si>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</si>
  <si>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</si>
  <si>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</si>
  <si>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</si>
  <si>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</si>
  <si>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</si>
  <si>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</si>
  <si>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</si>
  <si>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</si>
  <si>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</si>
  <si>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</si>
  <si>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</si>
  <si>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</si>
  <si>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</si>
  <si>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</si>
  <si>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</si>
  <si>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</si>
  <si>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</si>
  <si>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</si>
  <si>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</si>
  <si>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</si>
  <si>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</si>
  <si>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</si>
  <si>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</si>
  <si>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</si>
  <si>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</si>
  <si>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</si>
  <si>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</si>
  <si>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</si>
  <si>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</si>
  <si>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</si>
  <si>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</si>
  <si>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</si>
  <si>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</si>
  <si>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</si>
  <si>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</si>
  <si>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</si>
  <si>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</si>
  <si>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</si>
  <si>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</si>
  <si>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</si>
  <si>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</si>
  <si>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</si>
  <si>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</si>
  <si>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</si>
  <si>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</si>
  <si>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</si>
  <si>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</si>
  <si>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FIMI Israel Opportunity VII- פימי אופורטיוניטי 7 שותפות מוגבלת</t>
  </si>
  <si>
    <t>8292</t>
  </si>
  <si>
    <t>06/06/21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</si>
  <si>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</si>
  <si>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</si>
  <si>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</si>
  <si>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</si>
  <si>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</si>
  <si>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</si>
  <si>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</si>
  <si>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</si>
  <si>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</si>
  <si>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</si>
  <si>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</si>
  <si>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</si>
  <si>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</si>
  <si>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</si>
  <si>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</si>
  <si>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</si>
  <si>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</si>
  <si>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</si>
  <si>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</si>
  <si>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</si>
  <si>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</si>
  <si>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Vintage Fund of Funds VI Access- Vintage</t>
  </si>
  <si>
    <t>8322</t>
  </si>
  <si>
    <t>29/06/21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</si>
  <si>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</si>
  <si>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</si>
  <si>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</si>
  <si>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</si>
  <si>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</si>
  <si>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</si>
  <si>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</si>
  <si>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</si>
  <si>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</si>
  <si>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</si>
  <si>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Electra America Multifamily III- Electra America</t>
  </si>
  <si>
    <t>7989</t>
  </si>
  <si>
    <t>14/01/21</t>
  </si>
  <si>
    <t>סה"כ קרנות השקעה אחרות בחו"ל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</si>
  <si>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</si>
  <si>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</si>
  <si>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</si>
  <si>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</si>
  <si>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</si>
  <si>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</si>
  <si>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</si>
  <si>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</si>
  <si>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</si>
  <si>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BCP V DEXKO CO-INVEST LP- Brookfield global</t>
  </si>
  <si>
    <t>8337</t>
  </si>
  <si>
    <t>Kartesia Credit Opportunities V- KARTESIA</t>
  </si>
  <si>
    <t>70111</t>
  </si>
  <si>
    <t>13/04/21</t>
  </si>
  <si>
    <t>Kartesia Senior Opportunities- KARTESIA</t>
  </si>
  <si>
    <t>9014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</si>
  <si>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</si>
  <si>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</si>
  <si>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</si>
  <si>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</si>
  <si>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</si>
  <si>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</si>
  <si>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</si>
  <si>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</si>
  <si>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</si>
  <si>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</si>
  <si>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</si>
  <si>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</si>
  <si>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</si>
  <si>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</si>
  <si>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</si>
  <si>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</si>
  <si>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</si>
  <si>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</si>
  <si>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</si>
  <si>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</si>
  <si>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Cheyne Real Estate Credit Holdings VII- Cheyne Capital</t>
  </si>
  <si>
    <t>9011</t>
  </si>
  <si>
    <t>Audax Direct Lending Solutions</t>
  </si>
  <si>
    <t>8314</t>
  </si>
  <si>
    <t>26/06/22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</si>
  <si>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</si>
  <si>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</si>
  <si>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</si>
  <si>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</si>
  <si>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</si>
  <si>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</si>
  <si>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</si>
  <si>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</si>
  <si>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</si>
  <si>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</si>
  <si>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</si>
  <si>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</si>
  <si>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</si>
  <si>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</si>
  <si>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</si>
  <si>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</si>
  <si>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</si>
  <si>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</si>
  <si>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</si>
  <si>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</si>
  <si>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</si>
  <si>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</si>
  <si>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</si>
  <si>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</si>
  <si>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</si>
  <si>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</si>
  <si>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</si>
  <si>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</si>
  <si>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</si>
  <si>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</si>
  <si>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</si>
  <si>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</si>
  <si>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</si>
  <si>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</si>
  <si>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</si>
  <si>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</si>
  <si>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</si>
  <si>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</si>
  <si>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</si>
  <si>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</si>
  <si>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</si>
  <si>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</si>
  <si>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</si>
  <si>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</si>
  <si>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Ares private capital solutions II- APCS II</t>
  </si>
  <si>
    <t>7086</t>
  </si>
  <si>
    <t>10/11/21</t>
  </si>
  <si>
    <t>Brookfield Capital Partners Fund VI- Brookfield global</t>
  </si>
  <si>
    <t>9236</t>
  </si>
  <si>
    <t>03/10/22</t>
  </si>
  <si>
    <t>Girasol Investments S.A- BUYOUT</t>
  </si>
  <si>
    <t>8412</t>
  </si>
  <si>
    <t>12/04/22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</si>
  <si>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</si>
  <si>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</si>
  <si>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</si>
  <si>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</si>
  <si>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</si>
  <si>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</si>
  <si>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</si>
  <si>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</si>
  <si>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</si>
  <si>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</si>
  <si>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</si>
  <si>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</si>
  <si>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</si>
  <si>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</si>
  <si>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</si>
  <si>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</si>
  <si>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</si>
  <si>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Clayton Dubilier &amp; Rice XI L.P- Group 11 Fund  L.P</t>
  </si>
  <si>
    <t>8329</t>
  </si>
  <si>
    <t>26/09/21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</si>
  <si>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</si>
  <si>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</si>
  <si>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</si>
  <si>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</si>
  <si>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</si>
  <si>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</si>
  <si>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</si>
  <si>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</si>
  <si>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</si>
  <si>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</si>
  <si>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</si>
  <si>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</si>
  <si>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</si>
  <si>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</si>
  <si>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</si>
  <si>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Tikehau Direct Lending V- LendingClub Corp</t>
  </si>
  <si>
    <t>8312</t>
  </si>
  <si>
    <t>01/08/21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</si>
  <si>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</si>
  <si>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</si>
  <si>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</si>
  <si>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</si>
  <si>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</si>
  <si>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</si>
  <si>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</si>
  <si>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</si>
  <si>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</si>
  <si>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</si>
  <si>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27/01/21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</si>
  <si>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</si>
  <si>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</si>
  <si>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</si>
  <si>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</si>
  <si>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</si>
  <si>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</si>
  <si>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</si>
  <si>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</si>
  <si>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</si>
  <si>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</si>
  <si>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Permira VIII - 2 SCSp- Permira VI</t>
  </si>
  <si>
    <t>8416</t>
  </si>
  <si>
    <t>20/03/23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</si>
  <si>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</si>
  <si>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</si>
  <si>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</si>
  <si>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</si>
  <si>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</si>
  <si>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</si>
  <si>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</si>
  <si>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</si>
  <si>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Thoma Bravo Fund XIV-A- THOMA BRAVO</t>
  </si>
  <si>
    <t>80000</t>
  </si>
  <si>
    <t>18/04/21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</si>
  <si>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</si>
  <si>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</si>
  <si>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</si>
  <si>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</si>
  <si>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</si>
  <si>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</si>
  <si>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</si>
  <si>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</si>
  <si>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</si>
  <si>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</si>
  <si>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</si>
  <si>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</si>
  <si>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</si>
  <si>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</si>
  <si>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ISQ Global infrastructure Fund- CVC Credit Partners</t>
  </si>
  <si>
    <t>8296</t>
  </si>
  <si>
    <t>22/12/21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</si>
  <si>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</si>
  <si>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</si>
  <si>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</si>
  <si>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</si>
  <si>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</si>
  <si>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</si>
  <si>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</si>
  <si>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</si>
  <si>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</si>
  <si>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</si>
  <si>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</si>
  <si>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</si>
  <si>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</si>
  <si>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</si>
  <si>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</si>
  <si>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</si>
  <si>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</si>
  <si>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</si>
  <si>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</si>
  <si>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</si>
  <si>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</si>
  <si>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</si>
  <si>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</si>
  <si>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</si>
  <si>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</si>
  <si>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</si>
  <si>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</si>
  <si>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</si>
  <si>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</si>
  <si>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</si>
  <si>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</si>
  <si>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</si>
  <si>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</si>
  <si>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</si>
  <si>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</si>
  <si>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</si>
  <si>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</si>
  <si>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</si>
  <si>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</si>
  <si>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</si>
  <si>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</si>
  <si>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</si>
  <si>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</si>
  <si>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</si>
  <si>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</si>
  <si>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</si>
  <si>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</si>
  <si>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</si>
  <si>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</si>
  <si>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</si>
  <si>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</si>
  <si>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</si>
  <si>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</si>
  <si>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</si>
  <si>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</si>
  <si>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</si>
  <si>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</si>
  <si>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</si>
  <si>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</si>
  <si>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</si>
  <si>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</si>
  <si>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</si>
  <si>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</si>
  <si>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</si>
  <si>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</si>
  <si>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</si>
  <si>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</si>
  <si>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</si>
  <si>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</si>
  <si>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</si>
  <si>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</si>
  <si>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</si>
  <si>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</si>
  <si>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</si>
  <si>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</si>
  <si>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</si>
  <si>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</si>
  <si>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</si>
  <si>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</si>
  <si>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</si>
  <si>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</si>
  <si>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</si>
  <si>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</si>
  <si>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</si>
  <si>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</si>
  <si>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</si>
  <si>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</si>
  <si>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</si>
  <si>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</si>
  <si>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</si>
  <si>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</si>
  <si>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</si>
  <si>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</si>
  <si>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</si>
  <si>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</si>
  <si>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</si>
  <si>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</si>
  <si>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</si>
  <si>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</si>
  <si>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</si>
  <si>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</si>
  <si>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</si>
  <si>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</si>
  <si>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</si>
  <si>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</si>
  <si>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</si>
  <si>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</si>
  <si>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</si>
  <si>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</si>
  <si>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</si>
  <si>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</si>
  <si>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</si>
  <si>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</si>
  <si>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</si>
  <si>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</si>
  <si>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</si>
  <si>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</si>
  <si>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</si>
  <si>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</si>
  <si>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</si>
  <si>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</si>
  <si>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</si>
  <si>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</si>
  <si>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</si>
  <si>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</si>
  <si>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</si>
  <si>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</si>
  <si>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</si>
  <si>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</si>
  <si>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</si>
  <si>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</si>
  <si>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</si>
  <si>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</si>
  <si>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</si>
  <si>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</si>
  <si>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</si>
  <si>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</si>
  <si>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</si>
  <si>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</si>
  <si>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</si>
  <si>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</si>
  <si>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</si>
  <si>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</si>
  <si>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</si>
  <si>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</si>
  <si>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</si>
  <si>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</si>
  <si>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</si>
  <si>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</si>
  <si>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</si>
  <si>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</si>
  <si>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</si>
  <si>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</si>
  <si>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</si>
  <si>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</si>
  <si>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</si>
  <si>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</si>
  <si>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</si>
  <si>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</si>
  <si>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</si>
  <si>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</si>
  <si>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</si>
  <si>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</si>
  <si>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</si>
  <si>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</si>
  <si>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</si>
  <si>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</si>
  <si>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</si>
  <si>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</si>
  <si>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</si>
  <si>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</si>
  <si>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</si>
  <si>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</si>
  <si>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</si>
  <si>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</si>
  <si>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</si>
  <si>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</si>
  <si>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</si>
  <si>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</si>
  <si>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</si>
  <si>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</si>
  <si>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</si>
  <si>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</si>
  <si>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</si>
  <si>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</si>
  <si>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</si>
  <si>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</si>
  <si>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</si>
  <si>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</si>
  <si>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</si>
  <si>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</si>
  <si>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</si>
  <si>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</si>
  <si>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</si>
  <si>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</si>
  <si>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</si>
  <si>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</si>
  <si>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</si>
  <si>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</si>
  <si>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</si>
  <si>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</si>
  <si>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</si>
  <si>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</si>
  <si>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</si>
  <si>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</si>
  <si>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</si>
  <si>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</si>
  <si>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</si>
  <si>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</si>
  <si>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</si>
  <si>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</si>
  <si>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</si>
  <si>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</si>
  <si>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</si>
  <si>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</si>
  <si>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</si>
  <si>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</si>
  <si>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</si>
  <si>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</si>
  <si>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</si>
  <si>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</si>
  <si>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</si>
  <si>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</si>
  <si>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</si>
  <si>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</si>
  <si>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</si>
  <si>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</si>
  <si>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</si>
  <si>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</si>
  <si>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</si>
  <si>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</si>
  <si>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</si>
  <si>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</si>
  <si>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</si>
  <si>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</si>
  <si>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</si>
  <si>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</si>
  <si>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</si>
  <si>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</si>
  <si>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</si>
  <si>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</si>
  <si>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</si>
  <si>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</si>
  <si>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</si>
  <si>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</si>
  <si>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</si>
  <si>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</si>
  <si>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</si>
  <si>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</si>
  <si>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</si>
  <si>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</si>
  <si>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</si>
  <si>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</si>
  <si>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</si>
  <si>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</si>
  <si>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</si>
  <si>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</si>
  <si>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</si>
  <si>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</si>
  <si>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</si>
  <si>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</si>
  <si>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</si>
  <si>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</si>
  <si>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</si>
  <si>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</si>
  <si>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</si>
  <si>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</si>
  <si>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</si>
  <si>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</si>
  <si>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</si>
  <si>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</si>
  <si>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</si>
  <si>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</si>
  <si>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</si>
  <si>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</si>
  <si>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</si>
  <si>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</si>
  <si>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</si>
  <si>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</si>
  <si>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</si>
  <si>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</si>
  <si>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</si>
  <si>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</si>
  <si>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</si>
  <si>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</si>
  <si>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</si>
  <si>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</si>
  <si>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</si>
  <si>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</si>
  <si>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</si>
  <si>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</si>
  <si>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</si>
  <si>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</si>
  <si>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</si>
  <si>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</si>
  <si>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</si>
  <si>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</si>
  <si>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</si>
  <si>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</si>
  <si>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</si>
  <si>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</si>
  <si>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</si>
  <si>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</si>
  <si>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</si>
  <si>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</si>
  <si>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</si>
  <si>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</si>
  <si>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</si>
  <si>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</si>
  <si>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</si>
  <si>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</si>
  <si>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</si>
  <si>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</si>
  <si>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</si>
  <si>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</si>
  <si>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</si>
  <si>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</si>
  <si>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</si>
  <si>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</si>
  <si>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</si>
  <si>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</si>
  <si>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</si>
  <si>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</si>
  <si>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</si>
  <si>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</si>
  <si>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</si>
  <si>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</si>
  <si>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20230124 USD\ILS 3.3586000 20230425- בנק לאומי לישראל בע"מ</t>
  </si>
  <si>
    <t>90017058</t>
  </si>
  <si>
    <t>24/01/23</t>
  </si>
  <si>
    <t>FWD CCY\ILS 20230321 USD\ILS 3.6509000 20231030- בנק לאומי לישראל בע"מ</t>
  </si>
  <si>
    <t>90017561</t>
  </si>
  <si>
    <t>21/03/23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</si>
  <si>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</si>
  <si>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</si>
  <si>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</si>
  <si>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</si>
  <si>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</si>
  <si>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</si>
  <si>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</si>
  <si>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</si>
  <si>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</si>
  <si>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</si>
  <si>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</si>
  <si>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</si>
  <si>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</si>
  <si>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</si>
  <si>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</si>
  <si>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</si>
  <si>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</si>
  <si>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</si>
  <si>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</si>
  <si>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</si>
  <si>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</si>
  <si>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</si>
  <si>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</si>
  <si>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</si>
  <si>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</si>
  <si>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</si>
  <si>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</si>
  <si>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</si>
  <si>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</si>
  <si>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</si>
  <si>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</si>
  <si>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</si>
  <si>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</si>
  <si>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</si>
  <si>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</si>
  <si>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</si>
  <si>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</si>
  <si>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</si>
  <si>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</si>
  <si>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</si>
  <si>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</si>
  <si>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</si>
  <si>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</si>
  <si>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</si>
  <si>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</si>
  <si>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</si>
  <si>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</si>
  <si>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</si>
  <si>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</si>
  <si>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</si>
  <si>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</si>
  <si>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</si>
  <si>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</si>
  <si>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</si>
  <si>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</si>
  <si>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</si>
  <si>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</si>
  <si>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</si>
  <si>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</si>
  <si>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</si>
  <si>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</si>
  <si>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</si>
  <si>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</si>
  <si>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</si>
  <si>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</si>
  <si>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</si>
  <si>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</si>
  <si>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</si>
  <si>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</si>
  <si>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</si>
  <si>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</si>
  <si>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</si>
  <si>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</si>
  <si>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</si>
  <si>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</si>
  <si>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</si>
  <si>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</si>
  <si>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</si>
  <si>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</si>
  <si>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</si>
  <si>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</si>
  <si>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</si>
  <si>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</si>
  <si>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</si>
  <si>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</si>
  <si>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</si>
  <si>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</si>
  <si>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</si>
  <si>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</si>
  <si>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</si>
  <si>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</si>
  <si>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</si>
  <si>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</si>
  <si>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</si>
  <si>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</si>
  <si>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</si>
  <si>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</si>
  <si>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</si>
  <si>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</si>
  <si>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</si>
  <si>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</si>
  <si>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</si>
  <si>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</si>
  <si>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</si>
  <si>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</si>
  <si>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</si>
  <si>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</si>
  <si>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</si>
  <si>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</si>
  <si>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</si>
  <si>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</si>
  <si>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</si>
  <si>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</si>
  <si>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</si>
  <si>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</si>
  <si>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</si>
  <si>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</si>
  <si>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</si>
  <si>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</si>
  <si>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</si>
  <si>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20230320 EUR\USD 1.0775000 20230807- בנק לאומי לישראל בע"מ</t>
  </si>
  <si>
    <t>90017548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</si>
  <si>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</si>
  <si>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</si>
  <si>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</si>
  <si>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</si>
  <si>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</si>
  <si>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</si>
  <si>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</si>
  <si>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</si>
  <si>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</si>
  <si>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</si>
  <si>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</si>
  <si>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</si>
  <si>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</si>
  <si>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</si>
  <si>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</si>
  <si>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</si>
  <si>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</si>
  <si>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</si>
  <si>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</si>
  <si>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</si>
  <si>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</si>
  <si>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</si>
  <si>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</si>
  <si>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</si>
  <si>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</si>
  <si>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</si>
  <si>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</si>
  <si>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</si>
  <si>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</si>
  <si>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</si>
  <si>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</si>
  <si>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</si>
  <si>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</si>
  <si>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</si>
  <si>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</si>
  <si>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</si>
  <si>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</si>
  <si>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</si>
  <si>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</si>
  <si>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</si>
  <si>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</si>
  <si>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</si>
  <si>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</si>
  <si>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</si>
  <si>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</si>
  <si>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</si>
  <si>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</si>
  <si>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</si>
  <si>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</si>
  <si>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</si>
  <si>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</si>
  <si>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</si>
  <si>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</si>
  <si>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</si>
  <si>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</si>
  <si>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</si>
  <si>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</si>
  <si>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</si>
  <si>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</si>
  <si>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</si>
  <si>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</si>
  <si>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</si>
  <si>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</si>
  <si>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</si>
  <si>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</si>
  <si>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</si>
  <si>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</si>
  <si>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</si>
  <si>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</si>
  <si>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</si>
  <si>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</si>
  <si>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</si>
  <si>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</si>
  <si>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</si>
  <si>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</si>
  <si>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</si>
  <si>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</si>
  <si>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</si>
  <si>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</si>
  <si>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</si>
  <si>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</si>
  <si>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</si>
  <si>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</si>
  <si>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</si>
  <si>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</si>
  <si>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</si>
  <si>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</si>
  <si>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</si>
  <si>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</si>
  <si>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</si>
  <si>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</si>
  <si>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</si>
  <si>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</si>
  <si>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</si>
  <si>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</si>
  <si>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</si>
  <si>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</si>
  <si>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</si>
  <si>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</si>
  <si>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</si>
  <si>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</si>
  <si>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</si>
  <si>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</si>
  <si>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</si>
  <si>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</si>
  <si>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</si>
  <si>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</si>
  <si>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</si>
  <si>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</si>
  <si>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</si>
  <si>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</si>
  <si>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</si>
  <si>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13/02/22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</si>
  <si>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</si>
  <si>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</si>
  <si>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</si>
  <si>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</si>
  <si>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</si>
  <si>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</si>
  <si>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</si>
  <si>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</si>
  <si>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</si>
  <si>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</si>
  <si>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</si>
  <si>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</si>
  <si>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</si>
  <si>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</si>
  <si>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</si>
  <si>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</si>
  <si>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</si>
  <si>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</si>
  <si>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</si>
  <si>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</si>
  <si>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</si>
  <si>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</si>
  <si>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</si>
  <si>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</si>
  <si>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</si>
  <si>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</si>
  <si>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</si>
  <si>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</si>
  <si>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</si>
  <si>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</si>
  <si>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</si>
  <si>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</si>
  <si>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</si>
  <si>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</si>
  <si>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</si>
  <si>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</si>
  <si>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</si>
  <si>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</si>
  <si>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</si>
  <si>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</si>
  <si>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</si>
  <si>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</si>
  <si>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</si>
  <si>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</si>
  <si>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</si>
  <si>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</si>
  <si>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</si>
  <si>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</si>
  <si>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</si>
  <si>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</si>
  <si>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</si>
  <si>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</si>
  <si>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</si>
  <si>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</si>
  <si>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</si>
  <si>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</si>
  <si>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</si>
  <si>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</si>
  <si>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</si>
  <si>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</si>
  <si>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</si>
  <si>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</si>
  <si>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</si>
  <si>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</si>
  <si>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</si>
  <si>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</si>
  <si>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</si>
  <si>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</si>
  <si>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</si>
  <si>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</si>
  <si>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</si>
  <si>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</si>
  <si>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</si>
  <si>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</si>
  <si>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</si>
  <si>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</si>
  <si>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</si>
  <si>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</si>
  <si>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</si>
  <si>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</si>
  <si>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</si>
  <si>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</si>
  <si>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</si>
  <si>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</si>
  <si>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17/03/20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</si>
  <si>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</si>
  <si>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</si>
  <si>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</si>
  <si>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</si>
  <si>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</si>
  <si>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</si>
  <si>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</si>
  <si>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</si>
  <si>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</si>
  <si>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</si>
  <si>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</si>
  <si>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</si>
  <si>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</si>
  <si>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</si>
  <si>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</si>
  <si>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</si>
  <si>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</si>
  <si>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</si>
  <si>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</si>
  <si>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</si>
  <si>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</si>
  <si>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</si>
  <si>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</si>
  <si>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</si>
  <si>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</si>
  <si>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</si>
  <si>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</si>
  <si>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</si>
  <si>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</si>
  <si>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</si>
  <si>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</si>
  <si>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</si>
  <si>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</si>
  <si>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</si>
  <si>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</si>
  <si>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</si>
  <si>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</si>
  <si>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</si>
  <si>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</si>
  <si>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</si>
  <si>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</si>
  <si>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</si>
  <si>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</si>
  <si>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</si>
  <si>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</si>
  <si>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</si>
  <si>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</si>
  <si>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</si>
  <si>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</si>
  <si>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</si>
  <si>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</si>
  <si>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</si>
  <si>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</si>
  <si>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</si>
  <si>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</si>
  <si>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</si>
  <si>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</si>
  <si>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</si>
  <si>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</si>
  <si>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</si>
  <si>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</si>
  <si>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</si>
  <si>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</si>
  <si>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</si>
  <si>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</si>
  <si>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</si>
  <si>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</si>
  <si>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</si>
  <si>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</si>
  <si>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</si>
  <si>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</si>
  <si>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</si>
  <si>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</si>
  <si>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</si>
  <si>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</si>
  <si>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</si>
  <si>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</si>
  <si>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</si>
  <si>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</si>
  <si>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</si>
  <si>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70481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</si>
  <si>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</si>
  <si>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</si>
  <si>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</si>
  <si>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</si>
  <si>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</si>
  <si>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</si>
  <si>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</si>
  <si>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</si>
  <si>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</si>
  <si>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</si>
  <si>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</si>
  <si>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</si>
  <si>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</si>
  <si>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</si>
  <si>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</si>
  <si>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</si>
  <si>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</si>
  <si>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</si>
  <si>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</si>
  <si>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</si>
  <si>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</si>
  <si>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</si>
  <si>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</si>
  <si>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</si>
  <si>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</si>
  <si>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</si>
  <si>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</si>
  <si>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</si>
  <si>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</si>
  <si>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</si>
  <si>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</si>
  <si>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</si>
  <si>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</si>
  <si>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</si>
  <si>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</si>
  <si>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</si>
  <si>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</si>
  <si>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</si>
  <si>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</si>
  <si>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</si>
  <si>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</si>
  <si>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</si>
  <si>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</si>
  <si>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</si>
  <si>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</si>
  <si>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</si>
  <si>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</si>
  <si>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</si>
  <si>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</si>
  <si>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</si>
  <si>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</si>
  <si>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</si>
  <si>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</si>
  <si>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</si>
  <si>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</si>
  <si>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</si>
  <si>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</si>
  <si>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</si>
  <si>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</si>
  <si>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</si>
  <si>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</si>
  <si>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</si>
  <si>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</si>
  <si>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</si>
  <si>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</si>
  <si>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</si>
  <si>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</si>
  <si>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</si>
  <si>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</si>
  <si>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</si>
  <si>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</si>
  <si>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</si>
  <si>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</si>
  <si>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</si>
  <si>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</si>
  <si>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</si>
  <si>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</si>
  <si>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</si>
  <si>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</si>
  <si>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</si>
  <si>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</si>
  <si>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</si>
  <si>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</si>
  <si>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</si>
  <si>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</si>
  <si>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</si>
  <si>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</si>
  <si>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</si>
  <si>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</si>
  <si>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</si>
  <si>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</si>
  <si>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</si>
  <si>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</si>
  <si>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</si>
  <si>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</si>
  <si>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</si>
  <si>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</si>
  <si>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</si>
  <si>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</si>
  <si>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</si>
  <si>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</si>
  <si>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</si>
  <si>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</si>
  <si>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</si>
  <si>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</si>
  <si>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</si>
  <si>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</si>
  <si>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</si>
  <si>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</si>
  <si>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</si>
  <si>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</si>
  <si>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</si>
  <si>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</si>
  <si>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</si>
  <si>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</si>
  <si>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</si>
  <si>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</si>
  <si>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</si>
  <si>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</si>
  <si>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</si>
  <si>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</si>
  <si>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</si>
  <si>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</si>
  <si>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</si>
  <si>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</si>
  <si>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</si>
  <si>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</si>
  <si>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</si>
  <si>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</si>
  <si>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</si>
  <si>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</si>
  <si>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</si>
  <si>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</si>
  <si>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</si>
  <si>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</si>
  <si>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</si>
  <si>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</si>
  <si>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</si>
  <si>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</si>
  <si>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</si>
  <si>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</si>
  <si>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</si>
  <si>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</si>
  <si>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</si>
  <si>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</si>
  <si>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</si>
  <si>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</si>
  <si>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</si>
  <si>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</si>
  <si>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</si>
  <si>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</si>
  <si>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</si>
  <si>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</si>
  <si>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</si>
  <si>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</si>
  <si>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</si>
  <si>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</si>
  <si>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</si>
  <si>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</si>
  <si>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</si>
  <si>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</si>
  <si>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</si>
  <si>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</si>
  <si>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</si>
  <si>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</si>
  <si>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</si>
  <si>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</si>
  <si>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</si>
  <si>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</si>
  <si>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</si>
  <si>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</si>
  <si>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</si>
  <si>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</si>
  <si>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</si>
  <si>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</si>
  <si>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</si>
  <si>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</si>
  <si>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</si>
  <si>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</si>
  <si>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</si>
  <si>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</si>
  <si>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</si>
  <si>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</si>
  <si>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</si>
  <si>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</si>
  <si>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</si>
  <si>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</si>
  <si>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</si>
  <si>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</si>
  <si>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</si>
  <si>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</si>
  <si>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</si>
  <si>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</si>
  <si>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</si>
  <si>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</si>
  <si>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</si>
  <si>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</si>
  <si>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</si>
  <si>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</si>
  <si>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</si>
  <si>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</si>
  <si>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</si>
  <si>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</si>
  <si>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</si>
  <si>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</si>
  <si>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</si>
  <si>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</si>
  <si>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</si>
  <si>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</si>
  <si>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</si>
  <si>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</si>
  <si>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</si>
  <si>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</si>
  <si>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</si>
  <si>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</si>
  <si>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</si>
  <si>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</si>
  <si>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</si>
  <si>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</si>
  <si>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</si>
  <si>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</si>
  <si>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</si>
  <si>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</si>
  <si>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</si>
  <si>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</si>
  <si>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</si>
  <si>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</si>
  <si>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</si>
  <si>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</si>
  <si>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</si>
  <si>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</si>
  <si>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</si>
  <si>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</si>
  <si>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</si>
  <si>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</si>
  <si>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</si>
  <si>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</si>
  <si>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</si>
  <si>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</si>
  <si>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</si>
  <si>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</si>
  <si>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</si>
  <si>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</si>
  <si>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</si>
  <si>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</si>
  <si>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</si>
  <si>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</si>
  <si>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</si>
  <si>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</si>
  <si>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</si>
  <si>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</si>
  <si>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</si>
  <si>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</si>
  <si>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</si>
  <si>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</si>
  <si>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</si>
  <si>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</si>
  <si>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</si>
  <si>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</si>
  <si>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</si>
  <si>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</si>
  <si>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</si>
  <si>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</si>
  <si>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</si>
  <si>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</si>
  <si>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</si>
  <si>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</si>
  <si>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</si>
  <si>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</si>
  <si>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מועט</t>
  </si>
  <si>
    <t>גורם 171</t>
  </si>
  <si>
    <t>גורם 168</t>
  </si>
  <si>
    <t>גורם 184</t>
  </si>
  <si>
    <t>Ram Coastal Energy Limited Partnership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</si>
  <si>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</si>
  <si>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</si>
  <si>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</si>
  <si>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</si>
  <si>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</si>
  <si>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</si>
  <si>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</si>
  <si>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</si>
  <si>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</si>
  <si>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</si>
  <si>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</si>
  <si>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</si>
  <si>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</si>
  <si>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</si>
  <si>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</si>
  <si>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</si>
  <si>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</si>
  <si>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Kartesia Credit Opportunities IV</t>
  </si>
  <si>
    <t>ICG Senior Debt Partners III</t>
  </si>
  <si>
    <t>Kartesia Credit Opportunities V</t>
  </si>
  <si>
    <t>ICG Senior Debt Partners IV</t>
  </si>
  <si>
    <t>Senior Loan Fund II (EUR) SLP</t>
  </si>
  <si>
    <t>Insight Partners XI, L.P</t>
  </si>
  <si>
    <t>Accelmed Partners II, L.P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</si>
  <si>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</si>
  <si>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</si>
  <si>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</si>
  <si>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</si>
  <si>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</si>
  <si>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</si>
  <si>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EIP Renewables invest SCS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</si>
  <si>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</si>
  <si>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</si>
  <si>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</si>
  <si>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</si>
  <si>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</si>
  <si>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</si>
  <si>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</si>
  <si>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</si>
  <si>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</si>
  <si>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</si>
  <si>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</si>
  <si>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</si>
  <si>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</si>
  <si>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</si>
  <si>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</si>
  <si>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</si>
  <si>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</si>
  <si>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</si>
  <si>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</si>
  <si>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</si>
  <si>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</si>
  <si>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</si>
  <si>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</si>
  <si>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</si>
  <si>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</si>
  <si>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</si>
  <si>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</si>
  <si>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</si>
  <si>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</si>
  <si>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</si>
  <si>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</si>
  <si>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</si>
  <si>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</si>
  <si>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</si>
  <si>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</si>
  <si>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</si>
  <si>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</si>
  <si>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</si>
  <si>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</si>
  <si>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</si>
  <si>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</si>
  <si>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</si>
  <si>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</si>
  <si>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</si>
  <si>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</si>
  <si>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</si>
  <si>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</si>
  <si>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</si>
  <si>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</si>
  <si>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</si>
  <si>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</si>
  <si>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</si>
  <si>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</si>
  <si>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</si>
  <si>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</si>
  <si>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</si>
  <si>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</si>
  <si>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</si>
  <si>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</si>
  <si>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</si>
  <si>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</si>
  <si>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</si>
  <si>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</si>
  <si>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</si>
  <si>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</si>
  <si>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</si>
  <si>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</si>
  <si>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</si>
  <si>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</si>
  <si>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</si>
  <si>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</si>
  <si>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</si>
  <si>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</si>
  <si>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</si>
  <si>
    <t>בנק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</si>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</sst>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43" fontId="0" fillId="0" borderId="0" xfId="11" applyFont="1" applyFill="1" applyBorder="1"/>
    <xf numFmtId="14" fontId="0" fillId="0" borderId="0" xfId="0" applyNumberFormat="1"/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0" fillId="0" borderId="0" xfId="0" applyAlignment="1">
      <alignment horizontal="right" indent="3"/>
    </xf>
    <xf numFmtId="167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167" fontId="2" fillId="0" borderId="0" xfId="0" applyNumberFormat="1" applyFont="1" applyAlignment="1">
      <alignment horizontal="right"/>
    </xf>
    <xf numFmtId="166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E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5" width="6.7109375" style="1" customWidth="1"/>
    <col min="26" max="28" width="7.7109375" style="1" customWidth="1"/>
    <col min="29" max="29" width="7.140625" style="1" customWidth="1"/>
    <col min="30" max="30" width="6" style="1" customWidth="1"/>
    <col min="31" max="31" width="7.85546875" style="1" customWidth="1"/>
    <col min="32" max="32" width="8.140625" style="1" customWidth="1"/>
    <col min="33" max="33" width="6.28515625" style="1" customWidth="1"/>
    <col min="34" max="34" width="8" style="1" customWidth="1"/>
    <col min="35" max="35" width="8.7109375" style="1" customWidth="1"/>
    <col min="36" max="36" width="10" style="1" customWidth="1"/>
    <col min="37" max="37" width="9.5703125" style="1" customWidth="1"/>
    <col min="38" max="38" width="6.140625" style="1" customWidth="1"/>
    <col min="39" max="40" width="5.7109375" style="1" customWidth="1"/>
    <col min="41" max="41" width="6.85546875" style="1" customWidth="1"/>
    <col min="42" max="42" width="6.42578125" style="1" customWidth="1"/>
    <col min="43" max="43" width="6.7109375" style="1" customWidth="1"/>
    <col min="44" max="44" width="7.28515625" style="1" customWidth="1"/>
    <col min="45" max="56" width="5.7109375" style="1" customWidth="1"/>
    <col min="57" max="16384" width="9.140625" style="1"/>
  </cols>
  <sheetData>
    <row r="1" spans="1:31">
      <c r="B1" s="2" t="s">
        <v>0</v>
      </c>
      <c r="C1" s="82">
        <v>45016</v>
      </c>
    </row>
    <row r="2" spans="1:31">
      <c r="B2" s="2" t="s">
        <v>1</v>
      </c>
      <c r="C2" s="12" t="s">
        <v>3715</v>
      </c>
    </row>
    <row r="3" spans="1:31">
      <c r="B3" s="2" t="s">
        <v>2</v>
      </c>
      <c r="C3" s="26" t="s">
        <v>3716</v>
      </c>
    </row>
    <row r="4" spans="1:31">
      <c r="B4" s="2" t="s">
        <v>3</v>
      </c>
      <c r="C4" s="83" t="s">
        <v>197</v>
      </c>
    </row>
    <row r="6" spans="1:31" ht="26.25" customHeight="1">
      <c r="B6" s="100" t="s">
        <v>4</v>
      </c>
      <c r="C6" s="101"/>
      <c r="D6" s="102"/>
    </row>
    <row r="7" spans="1:31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E7" s="5" t="s">
        <v>5</v>
      </c>
    </row>
    <row r="8" spans="1:31" s="3" customFormat="1">
      <c r="B8" s="4"/>
      <c r="C8" s="63" t="s">
        <v>6</v>
      </c>
      <c r="D8" s="64" t="s">
        <v>7</v>
      </c>
      <c r="AE8" s="5" t="s">
        <v>8</v>
      </c>
    </row>
    <row r="9" spans="1:31" s="6" customFormat="1" ht="18" customHeight="1">
      <c r="B9" s="67"/>
      <c r="C9" s="66" t="s">
        <v>9</v>
      </c>
      <c r="D9" s="65" t="s">
        <v>10</v>
      </c>
      <c r="AE9" s="5" t="s">
        <v>11</v>
      </c>
    </row>
    <row r="10" spans="1:31" s="6" customFormat="1" ht="18" customHeight="1">
      <c r="B10" s="68" t="s">
        <v>12</v>
      </c>
      <c r="C10" s="58"/>
      <c r="D10" s="59"/>
      <c r="AE10" s="8"/>
    </row>
    <row r="11" spans="1:31">
      <c r="A11" s="9" t="s">
        <v>13</v>
      </c>
      <c r="B11" s="69" t="s">
        <v>14</v>
      </c>
      <c r="C11" s="75">
        <f>מזומנים!J11</f>
        <v>33678.845526609322</v>
      </c>
      <c r="D11" s="84">
        <f>C11/$C$42</f>
        <v>8.4867139022483717E-2</v>
      </c>
    </row>
    <row r="12" spans="1:31">
      <c r="B12" s="69" t="s">
        <v>15</v>
      </c>
      <c r="C12" s="60"/>
      <c r="D12" s="60"/>
    </row>
    <row r="13" spans="1:31">
      <c r="A13" s="10" t="s">
        <v>13</v>
      </c>
      <c r="B13" s="70" t="s">
        <v>16</v>
      </c>
      <c r="C13" s="77">
        <v>107325.45253955747</v>
      </c>
      <c r="D13" s="78">
        <f t="shared" ref="D13:D22" si="0">C13/$C$42</f>
        <v>0.27044882206930587</v>
      </c>
    </row>
    <row r="14" spans="1:31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1">
      <c r="A15" s="10" t="s">
        <v>13</v>
      </c>
      <c r="B15" s="70" t="s">
        <v>18</v>
      </c>
      <c r="C15" s="77">
        <v>97533.913783721655</v>
      </c>
      <c r="D15" s="78">
        <f t="shared" si="0"/>
        <v>0.24577517700094964</v>
      </c>
    </row>
    <row r="16" spans="1:31">
      <c r="A16" s="10" t="s">
        <v>13</v>
      </c>
      <c r="B16" s="70" t="s">
        <v>19</v>
      </c>
      <c r="C16" s="77">
        <v>24393.352628068489</v>
      </c>
      <c r="D16" s="78">
        <f t="shared" si="0"/>
        <v>6.1468676147913598E-2</v>
      </c>
    </row>
    <row r="17" spans="1:4">
      <c r="A17" s="10" t="s">
        <v>13</v>
      </c>
      <c r="B17" s="70" t="s">
        <v>195</v>
      </c>
      <c r="C17" s="77">
        <v>33902.08151806167</v>
      </c>
      <c r="D17" s="78">
        <f t="shared" si="0"/>
        <v>8.5429670178916617E-2</v>
      </c>
    </row>
    <row r="18" spans="1:4">
      <c r="A18" s="10" t="s">
        <v>13</v>
      </c>
      <c r="B18" s="70" t="s">
        <v>20</v>
      </c>
      <c r="C18" s="77">
        <v>4629.218165961669</v>
      </c>
      <c r="D18" s="78">
        <f t="shared" si="0"/>
        <v>1.1665141590013072E-2</v>
      </c>
    </row>
    <row r="19" spans="1:4">
      <c r="A19" s="10" t="s">
        <v>13</v>
      </c>
      <c r="B19" s="70" t="s">
        <v>21</v>
      </c>
      <c r="C19" s="77">
        <v>4.8788920426880003</v>
      </c>
      <c r="D19" s="78">
        <f t="shared" si="0"/>
        <v>1.2294293429249209E-5</v>
      </c>
    </row>
    <row r="20" spans="1:4">
      <c r="A20" s="10" t="s">
        <v>13</v>
      </c>
      <c r="B20" s="70" t="s">
        <v>22</v>
      </c>
      <c r="C20" s="77">
        <v>3.4613892000000002</v>
      </c>
      <c r="D20" s="78">
        <f t="shared" si="0"/>
        <v>8.7223357527272807E-6</v>
      </c>
    </row>
    <row r="21" spans="1:4">
      <c r="A21" s="10" t="s">
        <v>13</v>
      </c>
      <c r="B21" s="70" t="s">
        <v>23</v>
      </c>
      <c r="C21" s="77">
        <v>697.1401905005157</v>
      </c>
      <c r="D21" s="78">
        <f t="shared" si="0"/>
        <v>1.7567197610328694E-3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3578.9769552599587</v>
      </c>
      <c r="D26" s="78">
        <f t="shared" si="1"/>
        <v>9.0186444954098079E-3</v>
      </c>
    </row>
    <row r="27" spans="1:4">
      <c r="A27" s="10" t="s">
        <v>13</v>
      </c>
      <c r="B27" s="70" t="s">
        <v>28</v>
      </c>
      <c r="C27" s="77">
        <v>9993.3397940248342</v>
      </c>
      <c r="D27" s="78">
        <f t="shared" si="1"/>
        <v>2.5182162403053401E-2</v>
      </c>
    </row>
    <row r="28" spans="1:4">
      <c r="A28" s="10" t="s">
        <v>13</v>
      </c>
      <c r="B28" s="70" t="s">
        <v>29</v>
      </c>
      <c r="C28" s="77">
        <v>35160.919262507894</v>
      </c>
      <c r="D28" s="78">
        <f t="shared" si="1"/>
        <v>8.8601808540377344E-2</v>
      </c>
    </row>
    <row r="29" spans="1:4">
      <c r="A29" s="10" t="s">
        <v>13</v>
      </c>
      <c r="B29" s="70" t="s">
        <v>30</v>
      </c>
      <c r="C29" s="77">
        <v>0.35814204808</v>
      </c>
      <c r="D29" s="78">
        <f t="shared" si="1"/>
        <v>9.0248019220813323E-7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-2496.9186008163897</v>
      </c>
      <c r="D31" s="78">
        <f t="shared" si="1"/>
        <v>-6.2919715539502385E-3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40026.741829353748</v>
      </c>
      <c r="D33" s="78">
        <f t="shared" si="1"/>
        <v>0.10086316826878547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4480.9841699999997</v>
      </c>
      <c r="D35" s="78">
        <f t="shared" si="1"/>
        <v>1.1291607552654286E-2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3929.257851372</v>
      </c>
      <c r="D37" s="78">
        <f t="shared" si="1"/>
        <v>9.9013154136802558E-3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396842.00403747364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37128.38401650585</v>
      </c>
      <c r="D43" s="78">
        <f>C43/$C$42</f>
        <v>9.3559612235502743E-2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D56">
    <sortCondition ref="C47:C56"/>
  </sortState>
  <mergeCells count="1">
    <mergeCell ref="B6:D6"/>
  </mergeCells>
  <dataValidations count="1">
    <dataValidation allowBlank="1" showInputMessage="1" showErrorMessage="1" sqref="C1:C4" xr:uid="{6067AE5E-967D-4330-A909-1C89B128539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3715</v>
      </c>
    </row>
    <row r="3" spans="2:61" s="1" customFormat="1">
      <c r="B3" s="2" t="s">
        <v>2</v>
      </c>
      <c r="C3" s="26" t="s">
        <v>3716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3.4613892000000002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11.970689999999999</v>
      </c>
      <c r="K12" s="80">
        <v>3.4582999999999999</v>
      </c>
      <c r="L12" s="80">
        <v>0</v>
      </c>
    </row>
    <row r="13" spans="2:61">
      <c r="B13" s="79" t="s">
        <v>2238</v>
      </c>
      <c r="C13" s="16"/>
      <c r="D13" s="16"/>
      <c r="E13" s="16"/>
      <c r="G13" s="81">
        <v>0</v>
      </c>
      <c r="I13" s="81">
        <v>11.970689999999999</v>
      </c>
      <c r="K13" s="80">
        <v>3.4582999999999999</v>
      </c>
      <c r="L13" s="80">
        <v>0</v>
      </c>
    </row>
    <row r="14" spans="2:61">
      <c r="B14" t="s">
        <v>2239</v>
      </c>
      <c r="C14" t="s">
        <v>2240</v>
      </c>
      <c r="D14" t="s">
        <v>100</v>
      </c>
      <c r="E14" t="s">
        <v>123</v>
      </c>
      <c r="F14" t="s">
        <v>102</v>
      </c>
      <c r="G14" s="77">
        <v>1.41</v>
      </c>
      <c r="H14" s="77">
        <v>731000</v>
      </c>
      <c r="I14" s="77">
        <v>10.3071</v>
      </c>
      <c r="J14" s="78">
        <v>0</v>
      </c>
      <c r="K14" s="78">
        <v>2.9777</v>
      </c>
      <c r="L14" s="78">
        <v>0</v>
      </c>
    </row>
    <row r="15" spans="2:61">
      <c r="B15" t="s">
        <v>2241</v>
      </c>
      <c r="C15" t="s">
        <v>2242</v>
      </c>
      <c r="D15" t="s">
        <v>100</v>
      </c>
      <c r="E15" t="s">
        <v>123</v>
      </c>
      <c r="F15" t="s">
        <v>102</v>
      </c>
      <c r="G15" s="77">
        <v>-1.41</v>
      </c>
      <c r="H15" s="77">
        <v>1906900</v>
      </c>
      <c r="I15" s="77">
        <v>-26.88729</v>
      </c>
      <c r="J15" s="78">
        <v>0</v>
      </c>
      <c r="K15" s="78">
        <v>-7.7678000000000003</v>
      </c>
      <c r="L15" s="78">
        <v>-1E-4</v>
      </c>
    </row>
    <row r="16" spans="2:61">
      <c r="B16" t="s">
        <v>2243</v>
      </c>
      <c r="C16" t="s">
        <v>2244</v>
      </c>
      <c r="D16" t="s">
        <v>100</v>
      </c>
      <c r="E16" t="s">
        <v>123</v>
      </c>
      <c r="F16" t="s">
        <v>102</v>
      </c>
      <c r="G16" s="77">
        <v>12.96</v>
      </c>
      <c r="H16" s="77">
        <v>220300</v>
      </c>
      <c r="I16" s="77">
        <v>28.550879999999999</v>
      </c>
      <c r="J16" s="78">
        <v>0</v>
      </c>
      <c r="K16" s="78">
        <v>8.2484000000000002</v>
      </c>
      <c r="L16" s="78">
        <v>1E-4</v>
      </c>
    </row>
    <row r="17" spans="2:12">
      <c r="B17" t="s">
        <v>2245</v>
      </c>
      <c r="C17" t="s">
        <v>2246</v>
      </c>
      <c r="D17" t="s">
        <v>100</v>
      </c>
      <c r="E17" t="s">
        <v>123</v>
      </c>
      <c r="F17" t="s">
        <v>102</v>
      </c>
      <c r="G17" s="77">
        <v>-12.96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2247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2248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-8.5093008000000001</v>
      </c>
      <c r="K24" s="80">
        <v>-2.4582999999999999</v>
      </c>
      <c r="L24" s="80">
        <v>0</v>
      </c>
    </row>
    <row r="25" spans="2:12">
      <c r="B25" s="79" t="s">
        <v>2238</v>
      </c>
      <c r="C25" s="16"/>
      <c r="D25" s="16"/>
      <c r="E25" s="16"/>
      <c r="G25" s="81">
        <v>0</v>
      </c>
      <c r="I25" s="81">
        <v>-8.5093008000000001</v>
      </c>
      <c r="K25" s="80">
        <v>-2.4582999999999999</v>
      </c>
      <c r="L25" s="80">
        <v>0</v>
      </c>
    </row>
    <row r="26" spans="2:12">
      <c r="B26" t="s">
        <v>2249</v>
      </c>
      <c r="C26" t="s">
        <v>2250</v>
      </c>
      <c r="D26" t="s">
        <v>1996</v>
      </c>
      <c r="E26" t="s">
        <v>123</v>
      </c>
      <c r="F26" t="s">
        <v>110</v>
      </c>
      <c r="G26" s="77">
        <v>12.48</v>
      </c>
      <c r="H26" s="77">
        <v>3750</v>
      </c>
      <c r="I26" s="77">
        <v>1.8234216000000001</v>
      </c>
      <c r="J26" s="78">
        <v>0</v>
      </c>
      <c r="K26" s="78">
        <v>0.52680000000000005</v>
      </c>
      <c r="L26" s="78">
        <v>0</v>
      </c>
    </row>
    <row r="27" spans="2:12">
      <c r="B27" t="s">
        <v>2251</v>
      </c>
      <c r="C27" t="s">
        <v>2252</v>
      </c>
      <c r="D27" t="s">
        <v>1996</v>
      </c>
      <c r="E27" t="s">
        <v>123</v>
      </c>
      <c r="F27" t="s">
        <v>110</v>
      </c>
      <c r="G27" s="77">
        <v>-12.48</v>
      </c>
      <c r="H27" s="77">
        <v>250</v>
      </c>
      <c r="I27" s="77">
        <v>-0.12156144000000001</v>
      </c>
      <c r="J27" s="78">
        <v>0</v>
      </c>
      <c r="K27" s="78">
        <v>-3.5099999999999999E-2</v>
      </c>
      <c r="L27" s="78">
        <v>0</v>
      </c>
    </row>
    <row r="28" spans="2:12">
      <c r="B28" t="s">
        <v>2253</v>
      </c>
      <c r="C28" t="s">
        <v>2254</v>
      </c>
      <c r="D28" t="s">
        <v>1996</v>
      </c>
      <c r="E28" t="s">
        <v>123</v>
      </c>
      <c r="F28" t="s">
        <v>110</v>
      </c>
      <c r="G28" s="77">
        <v>-12.48</v>
      </c>
      <c r="H28" s="77">
        <v>30750</v>
      </c>
      <c r="I28" s="77">
        <v>-14.952057119999999</v>
      </c>
      <c r="J28" s="78">
        <v>0</v>
      </c>
      <c r="K28" s="78">
        <v>-4.3197000000000001</v>
      </c>
      <c r="L28" s="78">
        <v>0</v>
      </c>
    </row>
    <row r="29" spans="2:12">
      <c r="B29" t="s">
        <v>2255</v>
      </c>
      <c r="C29" t="s">
        <v>2256</v>
      </c>
      <c r="D29" t="s">
        <v>1996</v>
      </c>
      <c r="E29" t="s">
        <v>123</v>
      </c>
      <c r="F29" t="s">
        <v>110</v>
      </c>
      <c r="G29" s="77">
        <v>12.48</v>
      </c>
      <c r="H29" s="77">
        <v>9750</v>
      </c>
      <c r="I29" s="77">
        <v>4.7408961600000001</v>
      </c>
      <c r="J29" s="78">
        <v>0</v>
      </c>
      <c r="K29" s="78">
        <v>1.3696999999999999</v>
      </c>
      <c r="L29" s="78">
        <v>0</v>
      </c>
    </row>
    <row r="30" spans="2:12">
      <c r="B30" s="79" t="s">
        <v>2257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2248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2258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1059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227</v>
      </c>
      <c r="C38" s="16"/>
      <c r="D38" s="16"/>
      <c r="E38" s="16"/>
    </row>
    <row r="39" spans="2:12">
      <c r="B39" t="s">
        <v>352</v>
      </c>
      <c r="C39" s="16"/>
      <c r="D39" s="16"/>
      <c r="E39" s="16"/>
    </row>
    <row r="40" spans="2:12">
      <c r="B40" t="s">
        <v>353</v>
      </c>
      <c r="C40" s="16"/>
      <c r="D40" s="16"/>
      <c r="E40" s="16"/>
    </row>
    <row r="41" spans="2:12">
      <c r="B41" t="s">
        <v>354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3715</v>
      </c>
    </row>
    <row r="3" spans="1:60" s="1" customFormat="1">
      <c r="B3" s="2" t="s">
        <v>2</v>
      </c>
      <c r="C3" s="26" t="s">
        <v>3716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35.06</v>
      </c>
      <c r="H11" s="25"/>
      <c r="I11" s="75">
        <v>697.1401905005157</v>
      </c>
      <c r="J11" s="76">
        <v>1</v>
      </c>
      <c r="K11" s="76">
        <v>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35.06</v>
      </c>
      <c r="H14" s="19"/>
      <c r="I14" s="81">
        <v>697.1401905005157</v>
      </c>
      <c r="J14" s="80">
        <v>1</v>
      </c>
      <c r="K14" s="80">
        <v>1.8E-3</v>
      </c>
      <c r="BF14" s="16" t="s">
        <v>126</v>
      </c>
    </row>
    <row r="15" spans="1:60">
      <c r="B15" t="s">
        <v>2259</v>
      </c>
      <c r="C15" t="s">
        <v>2260</v>
      </c>
      <c r="D15" t="s">
        <v>123</v>
      </c>
      <c r="E15" t="s">
        <v>123</v>
      </c>
      <c r="F15" t="s">
        <v>106</v>
      </c>
      <c r="G15" s="77">
        <v>5.1100000000000003</v>
      </c>
      <c r="H15" s="77">
        <v>191326.965</v>
      </c>
      <c r="I15" s="77">
        <v>35.059633170639003</v>
      </c>
      <c r="J15" s="78">
        <v>5.0299999999999997E-2</v>
      </c>
      <c r="K15" s="78">
        <v>1E-4</v>
      </c>
      <c r="BF15" s="16" t="s">
        <v>127</v>
      </c>
    </row>
    <row r="16" spans="1:60">
      <c r="B16" t="s">
        <v>2261</v>
      </c>
      <c r="C16" t="s">
        <v>2262</v>
      </c>
      <c r="D16" t="s">
        <v>123</v>
      </c>
      <c r="E16" t="s">
        <v>123</v>
      </c>
      <c r="F16" t="s">
        <v>116</v>
      </c>
      <c r="G16" s="77">
        <v>0.67</v>
      </c>
      <c r="H16" s="77">
        <v>425512.2762000002</v>
      </c>
      <c r="I16" s="77">
        <v>7.5461325739543303</v>
      </c>
      <c r="J16" s="78">
        <v>1.0800000000000001E-2</v>
      </c>
      <c r="K16" s="78">
        <v>0</v>
      </c>
      <c r="BF16" s="16" t="s">
        <v>128</v>
      </c>
    </row>
    <row r="17" spans="2:58">
      <c r="B17" t="s">
        <v>2263</v>
      </c>
      <c r="C17" t="s">
        <v>2264</v>
      </c>
      <c r="D17" t="s">
        <v>123</v>
      </c>
      <c r="E17" t="s">
        <v>123</v>
      </c>
      <c r="F17" t="s">
        <v>106</v>
      </c>
      <c r="G17" s="77">
        <v>16.32</v>
      </c>
      <c r="H17" s="77">
        <v>925294.44499999995</v>
      </c>
      <c r="I17" s="77">
        <v>541.51487957846405</v>
      </c>
      <c r="J17" s="78">
        <v>0.77680000000000005</v>
      </c>
      <c r="K17" s="78">
        <v>1.4E-3</v>
      </c>
      <c r="BF17" s="16" t="s">
        <v>129</v>
      </c>
    </row>
    <row r="18" spans="2:58">
      <c r="B18" t="s">
        <v>2265</v>
      </c>
      <c r="C18" t="s">
        <v>2266</v>
      </c>
      <c r="D18" t="s">
        <v>123</v>
      </c>
      <c r="E18" t="s">
        <v>123</v>
      </c>
      <c r="F18" t="s">
        <v>110</v>
      </c>
      <c r="G18" s="77">
        <v>11.57</v>
      </c>
      <c r="H18" s="77">
        <v>46494.489109499998</v>
      </c>
      <c r="I18" s="77">
        <v>20.9592665537978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2267</v>
      </c>
      <c r="C19" t="s">
        <v>2268</v>
      </c>
      <c r="D19" t="s">
        <v>123</v>
      </c>
      <c r="E19" t="s">
        <v>123</v>
      </c>
      <c r="F19" t="s">
        <v>106</v>
      </c>
      <c r="G19" s="77">
        <v>1.39</v>
      </c>
      <c r="H19" s="77">
        <v>1846916.2374794986</v>
      </c>
      <c r="I19" s="77">
        <v>92.060278623660594</v>
      </c>
      <c r="J19" s="78">
        <v>0.1321</v>
      </c>
      <c r="K19" s="78">
        <v>2.0000000000000001E-4</v>
      </c>
      <c r="BF19" s="16" t="s">
        <v>131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353</v>
      </c>
      <c r="C22" s="19"/>
      <c r="D22" s="19"/>
      <c r="E22" s="19"/>
      <c r="F22" s="19"/>
      <c r="G22" s="19"/>
      <c r="H22" s="19"/>
    </row>
    <row r="23" spans="2:58">
      <c r="B23" t="s">
        <v>354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3715</v>
      </c>
    </row>
    <row r="3" spans="2:81" s="1" customFormat="1">
      <c r="B3" s="2" t="s">
        <v>2</v>
      </c>
      <c r="C3" s="26" t="s">
        <v>3716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2269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2270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2271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2273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2274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2275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2270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2271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2273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2274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2275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352</v>
      </c>
    </row>
    <row r="42" spans="2:17">
      <c r="B42" t="s">
        <v>353</v>
      </c>
    </row>
    <row r="43" spans="2:17">
      <c r="B43" t="s">
        <v>354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3715</v>
      </c>
    </row>
    <row r="3" spans="2:72" s="1" customFormat="1">
      <c r="B3" s="2" t="s">
        <v>2</v>
      </c>
      <c r="C3" s="26" t="s">
        <v>3716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1059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352</v>
      </c>
    </row>
    <row r="29" spans="2:16">
      <c r="B29" t="s">
        <v>353</v>
      </c>
    </row>
    <row r="30" spans="2:16">
      <c r="B30" t="s">
        <v>354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3715</v>
      </c>
    </row>
    <row r="3" spans="2:65" s="1" customFormat="1">
      <c r="B3" s="2" t="s">
        <v>2</v>
      </c>
      <c r="C3" s="26" t="s">
        <v>3716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1059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352</v>
      </c>
      <c r="D27" s="16"/>
      <c r="E27" s="16"/>
      <c r="F27" s="16"/>
    </row>
    <row r="28" spans="2:19">
      <c r="B28" t="s">
        <v>353</v>
      </c>
      <c r="D28" s="16"/>
      <c r="E28" s="16"/>
      <c r="F28" s="16"/>
    </row>
    <row r="29" spans="2:19">
      <c r="B29" t="s">
        <v>354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3715</v>
      </c>
    </row>
    <row r="3" spans="2:81" s="1" customFormat="1">
      <c r="B3" s="2" t="s">
        <v>2</v>
      </c>
      <c r="C3" s="26" t="s">
        <v>3716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5.36</v>
      </c>
      <c r="K11" s="7"/>
      <c r="L11" s="7"/>
      <c r="M11" s="76">
        <v>4.4999999999999998E-2</v>
      </c>
      <c r="N11" s="75">
        <v>3232908.38</v>
      </c>
      <c r="O11" s="7"/>
      <c r="P11" s="75">
        <v>3578.9769552599587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4.74</v>
      </c>
      <c r="M12" s="80">
        <v>4.4499999999999998E-2</v>
      </c>
      <c r="N12" s="81">
        <v>3110842.35</v>
      </c>
      <c r="P12" s="81">
        <v>3308.3539024462525</v>
      </c>
      <c r="R12" s="80">
        <v>0.9244</v>
      </c>
      <c r="S12" s="80">
        <v>8.3000000000000001E-3</v>
      </c>
    </row>
    <row r="13" spans="2:81">
      <c r="B13" s="79" t="s">
        <v>2281</v>
      </c>
      <c r="C13" s="16"/>
      <c r="D13" s="16"/>
      <c r="E13" s="16"/>
      <c r="J13" s="81">
        <v>7.26</v>
      </c>
      <c r="M13" s="80">
        <v>2.81E-2</v>
      </c>
      <c r="N13" s="81">
        <v>1168617.3999999999</v>
      </c>
      <c r="P13" s="81">
        <v>1478.9367560081846</v>
      </c>
      <c r="R13" s="80">
        <v>0.41320000000000001</v>
      </c>
      <c r="S13" s="80">
        <v>3.7000000000000002E-3</v>
      </c>
    </row>
    <row r="14" spans="2:81">
      <c r="B14" t="s">
        <v>2285</v>
      </c>
      <c r="C14" t="s">
        <v>2286</v>
      </c>
      <c r="D14" t="s">
        <v>123</v>
      </c>
      <c r="E14" t="s">
        <v>386</v>
      </c>
      <c r="F14" t="s">
        <v>127</v>
      </c>
      <c r="G14" t="s">
        <v>208</v>
      </c>
      <c r="H14" t="s">
        <v>209</v>
      </c>
      <c r="I14" t="s">
        <v>304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247702.89</v>
      </c>
      <c r="O14" s="77">
        <v>151.35</v>
      </c>
      <c r="P14" s="77">
        <v>374.89832401500001</v>
      </c>
      <c r="Q14" s="78">
        <v>2.0000000000000001E-4</v>
      </c>
      <c r="R14" s="78">
        <v>0.1048</v>
      </c>
      <c r="S14" s="78">
        <v>8.9999999999999998E-4</v>
      </c>
    </row>
    <row r="15" spans="2:81">
      <c r="B15" t="s">
        <v>2287</v>
      </c>
      <c r="C15" t="s">
        <v>2288</v>
      </c>
      <c r="D15" t="s">
        <v>123</v>
      </c>
      <c r="E15" t="s">
        <v>386</v>
      </c>
      <c r="F15" t="s">
        <v>127</v>
      </c>
      <c r="G15" t="s">
        <v>208</v>
      </c>
      <c r="H15" t="s">
        <v>209</v>
      </c>
      <c r="I15" t="s">
        <v>2289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505571.88</v>
      </c>
      <c r="O15" s="77">
        <v>134.38999999999999</v>
      </c>
      <c r="P15" s="77">
        <v>679.43804953200004</v>
      </c>
      <c r="Q15" s="78">
        <v>1E-4</v>
      </c>
      <c r="R15" s="78">
        <v>0.1898</v>
      </c>
      <c r="S15" s="78">
        <v>1.6999999999999999E-3</v>
      </c>
    </row>
    <row r="16" spans="2:81">
      <c r="B16" t="s">
        <v>2290</v>
      </c>
      <c r="C16" t="s">
        <v>2291</v>
      </c>
      <c r="D16" t="s">
        <v>123</v>
      </c>
      <c r="E16" t="s">
        <v>2292</v>
      </c>
      <c r="F16" t="s">
        <v>830</v>
      </c>
      <c r="G16" t="s">
        <v>364</v>
      </c>
      <c r="H16" t="s">
        <v>150</v>
      </c>
      <c r="I16" t="s">
        <v>304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166323.17000000001</v>
      </c>
      <c r="O16" s="77">
        <v>111.56</v>
      </c>
      <c r="P16" s="77">
        <v>185.550128452</v>
      </c>
      <c r="Q16" s="78">
        <v>4.0000000000000002E-4</v>
      </c>
      <c r="R16" s="78">
        <v>5.1799999999999999E-2</v>
      </c>
      <c r="S16" s="78">
        <v>5.0000000000000001E-4</v>
      </c>
    </row>
    <row r="17" spans="2:19">
      <c r="B17" t="s">
        <v>2293</v>
      </c>
      <c r="C17" t="s">
        <v>2294</v>
      </c>
      <c r="D17" t="s">
        <v>123</v>
      </c>
      <c r="E17" t="s">
        <v>2295</v>
      </c>
      <c r="F17" t="s">
        <v>363</v>
      </c>
      <c r="G17" t="s">
        <v>431</v>
      </c>
      <c r="H17" t="s">
        <v>209</v>
      </c>
      <c r="I17" t="s">
        <v>424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138699.29999999999</v>
      </c>
      <c r="O17" s="77">
        <v>94.43</v>
      </c>
      <c r="P17" s="77">
        <v>130.97374898999999</v>
      </c>
      <c r="Q17" s="78">
        <v>4.0000000000000002E-4</v>
      </c>
      <c r="R17" s="78">
        <v>3.6600000000000001E-2</v>
      </c>
      <c r="S17" s="78">
        <v>2.9999999999999997E-4</v>
      </c>
    </row>
    <row r="18" spans="2:19">
      <c r="B18" t="s">
        <v>2296</v>
      </c>
      <c r="C18" t="s">
        <v>2297</v>
      </c>
      <c r="D18" t="s">
        <v>123</v>
      </c>
      <c r="E18" t="s">
        <v>2298</v>
      </c>
      <c r="F18" t="s">
        <v>363</v>
      </c>
      <c r="G18" t="s">
        <v>431</v>
      </c>
      <c r="H18" t="s">
        <v>209</v>
      </c>
      <c r="I18" t="s">
        <v>304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95.49</v>
      </c>
      <c r="O18" s="77">
        <v>173.84</v>
      </c>
      <c r="P18" s="77">
        <v>0.16599981599999999</v>
      </c>
      <c r="Q18" s="78">
        <v>0</v>
      </c>
      <c r="R18" s="78">
        <v>0</v>
      </c>
      <c r="S18" s="78">
        <v>0</v>
      </c>
    </row>
    <row r="19" spans="2:19">
      <c r="B19" t="s">
        <v>2299</v>
      </c>
      <c r="C19" t="s">
        <v>2300</v>
      </c>
      <c r="D19" t="s">
        <v>123</v>
      </c>
      <c r="E19" t="s">
        <v>430</v>
      </c>
      <c r="F19" t="s">
        <v>127</v>
      </c>
      <c r="G19" t="s">
        <v>431</v>
      </c>
      <c r="H19" t="s">
        <v>209</v>
      </c>
      <c r="I19" t="s">
        <v>304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51458.94</v>
      </c>
      <c r="O19" s="77">
        <v>141.74</v>
      </c>
      <c r="P19" s="77">
        <v>72.937901556</v>
      </c>
      <c r="Q19" s="78">
        <v>1E-4</v>
      </c>
      <c r="R19" s="78">
        <v>2.0400000000000001E-2</v>
      </c>
      <c r="S19" s="78">
        <v>2.0000000000000001E-4</v>
      </c>
    </row>
    <row r="20" spans="2:19">
      <c r="B20" t="s">
        <v>2301</v>
      </c>
      <c r="C20" t="s">
        <v>2302</v>
      </c>
      <c r="D20" t="s">
        <v>123</v>
      </c>
      <c r="E20" t="s">
        <v>2303</v>
      </c>
      <c r="F20" t="s">
        <v>112</v>
      </c>
      <c r="G20" t="s">
        <v>211</v>
      </c>
      <c r="H20" t="s">
        <v>212</v>
      </c>
      <c r="I20" t="s">
        <v>304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58765.73</v>
      </c>
      <c r="O20" s="77">
        <v>59.511901999999999</v>
      </c>
      <c r="P20" s="77">
        <v>34.972603647184599</v>
      </c>
      <c r="Q20" s="78">
        <v>2.0000000000000001E-4</v>
      </c>
      <c r="R20" s="78">
        <v>9.7999999999999997E-3</v>
      </c>
      <c r="S20" s="78">
        <v>1E-4</v>
      </c>
    </row>
    <row r="21" spans="2:19">
      <c r="B21" s="79" t="s">
        <v>2282</v>
      </c>
      <c r="C21" s="16"/>
      <c r="D21" s="16"/>
      <c r="E21" s="16"/>
      <c r="J21" s="81">
        <v>2.7</v>
      </c>
      <c r="M21" s="80">
        <v>5.7700000000000001E-2</v>
      </c>
      <c r="N21" s="81">
        <v>1940270.94</v>
      </c>
      <c r="P21" s="81">
        <v>1821.9630148829999</v>
      </c>
      <c r="R21" s="80">
        <v>0.5091</v>
      </c>
      <c r="S21" s="80">
        <v>4.5999999999999999E-3</v>
      </c>
    </row>
    <row r="22" spans="2:19">
      <c r="B22" t="s">
        <v>2304</v>
      </c>
      <c r="C22" t="s">
        <v>2305</v>
      </c>
      <c r="D22" t="s">
        <v>123</v>
      </c>
      <c r="E22" t="s">
        <v>2292</v>
      </c>
      <c r="F22" t="s">
        <v>830</v>
      </c>
      <c r="G22" t="s">
        <v>213</v>
      </c>
      <c r="H22" t="s">
        <v>214</v>
      </c>
      <c r="I22" t="s">
        <v>2306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452109.43</v>
      </c>
      <c r="O22" s="77">
        <v>95.81</v>
      </c>
      <c r="P22" s="77">
        <v>433.16604488299998</v>
      </c>
      <c r="Q22" s="78">
        <v>1.1000000000000001E-3</v>
      </c>
      <c r="R22" s="78">
        <v>0.121</v>
      </c>
      <c r="S22" s="78">
        <v>1.1000000000000001E-3</v>
      </c>
    </row>
    <row r="23" spans="2:19">
      <c r="B23" t="s">
        <v>2307</v>
      </c>
      <c r="C23" t="s">
        <v>2308</v>
      </c>
      <c r="D23" t="s">
        <v>123</v>
      </c>
      <c r="E23" t="s">
        <v>2292</v>
      </c>
      <c r="F23" t="s">
        <v>830</v>
      </c>
      <c r="G23" t="s">
        <v>213</v>
      </c>
      <c r="H23" t="s">
        <v>214</v>
      </c>
      <c r="I23" t="s">
        <v>2309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198350.18</v>
      </c>
      <c r="O23" s="77">
        <v>92.47</v>
      </c>
      <c r="P23" s="77">
        <v>183.414411446</v>
      </c>
      <c r="Q23" s="78">
        <v>2.9999999999999997E-4</v>
      </c>
      <c r="R23" s="78">
        <v>5.1200000000000002E-2</v>
      </c>
      <c r="S23" s="78">
        <v>5.0000000000000001E-4</v>
      </c>
    </row>
    <row r="24" spans="2:19">
      <c r="B24" t="s">
        <v>2310</v>
      </c>
      <c r="C24" t="s">
        <v>2311</v>
      </c>
      <c r="D24" t="s">
        <v>123</v>
      </c>
      <c r="E24" t="s">
        <v>2312</v>
      </c>
      <c r="F24" t="s">
        <v>395</v>
      </c>
      <c r="G24" t="s">
        <v>519</v>
      </c>
      <c r="H24" t="s">
        <v>150</v>
      </c>
      <c r="I24" t="s">
        <v>2313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551374.56000000006</v>
      </c>
      <c r="O24" s="77">
        <v>94.97</v>
      </c>
      <c r="P24" s="77">
        <v>523.64041963199998</v>
      </c>
      <c r="Q24" s="78">
        <v>6.9999999999999999E-4</v>
      </c>
      <c r="R24" s="78">
        <v>0.14630000000000001</v>
      </c>
      <c r="S24" s="78">
        <v>1.2999999999999999E-3</v>
      </c>
    </row>
    <row r="25" spans="2:19">
      <c r="B25" t="s">
        <v>2314</v>
      </c>
      <c r="C25" t="s">
        <v>2315</v>
      </c>
      <c r="D25" t="s">
        <v>123</v>
      </c>
      <c r="E25" t="s">
        <v>1398</v>
      </c>
      <c r="F25" t="s">
        <v>803</v>
      </c>
      <c r="G25" t="s">
        <v>617</v>
      </c>
      <c r="H25" t="s">
        <v>214</v>
      </c>
      <c r="I25" t="s">
        <v>2316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369029.38</v>
      </c>
      <c r="O25" s="77">
        <v>87.74</v>
      </c>
      <c r="P25" s="77">
        <v>323.786378012</v>
      </c>
      <c r="Q25" s="78">
        <v>4.0000000000000002E-4</v>
      </c>
      <c r="R25" s="78">
        <v>9.0499999999999997E-2</v>
      </c>
      <c r="S25" s="78">
        <v>8.0000000000000004E-4</v>
      </c>
    </row>
    <row r="26" spans="2:19">
      <c r="B26" t="s">
        <v>2317</v>
      </c>
      <c r="C26" t="s">
        <v>2318</v>
      </c>
      <c r="D26" t="s">
        <v>123</v>
      </c>
      <c r="E26" t="s">
        <v>2319</v>
      </c>
      <c r="F26" t="s">
        <v>395</v>
      </c>
      <c r="G26" t="s">
        <v>681</v>
      </c>
      <c r="H26" t="s">
        <v>209</v>
      </c>
      <c r="I26" t="s">
        <v>2320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369407.39</v>
      </c>
      <c r="O26" s="77">
        <v>96.9</v>
      </c>
      <c r="P26" s="77">
        <v>357.95576090999998</v>
      </c>
      <c r="Q26" s="78">
        <v>1.4E-3</v>
      </c>
      <c r="R26" s="78">
        <v>0.1</v>
      </c>
      <c r="S26" s="78">
        <v>8.9999999999999998E-4</v>
      </c>
    </row>
    <row r="27" spans="2:19">
      <c r="B27" s="79" t="s">
        <v>357</v>
      </c>
      <c r="C27" s="16"/>
      <c r="D27" s="16"/>
      <c r="E27" s="16"/>
      <c r="J27" s="81">
        <v>2.16</v>
      </c>
      <c r="M27" s="80">
        <v>5.9799999999999999E-2</v>
      </c>
      <c r="N27" s="81">
        <v>1954.01</v>
      </c>
      <c r="P27" s="81">
        <v>7.4541315550679998</v>
      </c>
      <c r="R27" s="80">
        <v>2.0999999999999999E-3</v>
      </c>
      <c r="S27" s="80">
        <v>0</v>
      </c>
    </row>
    <row r="28" spans="2:19">
      <c r="B28" t="s">
        <v>2321</v>
      </c>
      <c r="C28" t="s">
        <v>2322</v>
      </c>
      <c r="D28" t="s">
        <v>123</v>
      </c>
      <c r="E28" t="s">
        <v>2323</v>
      </c>
      <c r="F28" t="s">
        <v>112</v>
      </c>
      <c r="G28" t="s">
        <v>617</v>
      </c>
      <c r="H28" t="s">
        <v>2324</v>
      </c>
      <c r="I28" t="s">
        <v>525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1954.01</v>
      </c>
      <c r="O28" s="77">
        <v>106.38</v>
      </c>
      <c r="P28" s="77">
        <v>7.4541315550679998</v>
      </c>
      <c r="Q28" s="78">
        <v>0</v>
      </c>
      <c r="R28" s="78">
        <v>2.0999999999999999E-3</v>
      </c>
      <c r="S28" s="78">
        <v>0</v>
      </c>
    </row>
    <row r="29" spans="2:19">
      <c r="B29" s="79" t="s">
        <v>1059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225</v>
      </c>
      <c r="C31" s="16"/>
      <c r="D31" s="16"/>
      <c r="E31" s="16"/>
      <c r="J31" s="81">
        <v>12.91</v>
      </c>
      <c r="M31" s="80">
        <v>5.11E-2</v>
      </c>
      <c r="N31" s="81">
        <v>122066.03</v>
      </c>
      <c r="P31" s="81">
        <v>270.62305281370601</v>
      </c>
      <c r="R31" s="80">
        <v>7.5600000000000001E-2</v>
      </c>
      <c r="S31" s="80">
        <v>6.9999999999999999E-4</v>
      </c>
    </row>
    <row r="32" spans="2:19">
      <c r="B32" s="79" t="s">
        <v>358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359</v>
      </c>
      <c r="C34" s="16"/>
      <c r="D34" s="16"/>
      <c r="E34" s="16"/>
      <c r="J34" s="81">
        <v>12.91</v>
      </c>
      <c r="M34" s="80">
        <v>5.11E-2</v>
      </c>
      <c r="N34" s="81">
        <v>122066.03</v>
      </c>
      <c r="P34" s="81">
        <v>270.62305281370601</v>
      </c>
      <c r="R34" s="80">
        <v>7.5600000000000001E-2</v>
      </c>
      <c r="S34" s="80">
        <v>6.9999999999999999E-4</v>
      </c>
    </row>
    <row r="35" spans="2:19">
      <c r="B35" t="s">
        <v>2325</v>
      </c>
      <c r="C35" t="s">
        <v>2326</v>
      </c>
      <c r="D35" t="s">
        <v>1062</v>
      </c>
      <c r="E35" t="s">
        <v>2327</v>
      </c>
      <c r="F35" t="s">
        <v>1154</v>
      </c>
      <c r="G35" t="s">
        <v>1147</v>
      </c>
      <c r="H35" t="s">
        <v>349</v>
      </c>
      <c r="I35" t="s">
        <v>525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65306.41</v>
      </c>
      <c r="O35" s="77">
        <v>82.237500018757501</v>
      </c>
      <c r="P35" s="77">
        <v>142.15536146769799</v>
      </c>
      <c r="Q35" s="78">
        <v>4.0000000000000002E-4</v>
      </c>
      <c r="R35" s="78">
        <v>3.9699999999999999E-2</v>
      </c>
      <c r="S35" s="78">
        <v>4.0000000000000002E-4</v>
      </c>
    </row>
    <row r="36" spans="2:19">
      <c r="B36" t="s">
        <v>2328</v>
      </c>
      <c r="C36" t="s">
        <v>2329</v>
      </c>
      <c r="D36" t="s">
        <v>123</v>
      </c>
      <c r="E36" t="s">
        <v>2330</v>
      </c>
      <c r="F36" t="s">
        <v>1102</v>
      </c>
      <c r="G36" t="s">
        <v>211</v>
      </c>
      <c r="H36" t="s">
        <v>212</v>
      </c>
      <c r="I36" t="s">
        <v>525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56759.62</v>
      </c>
      <c r="O36" s="77">
        <v>85.510000000000133</v>
      </c>
      <c r="P36" s="77">
        <v>128.467691346008</v>
      </c>
      <c r="Q36" s="78">
        <v>1E-4</v>
      </c>
      <c r="R36" s="78">
        <v>3.5900000000000001E-2</v>
      </c>
      <c r="S36" s="78">
        <v>2.9999999999999997E-4</v>
      </c>
    </row>
    <row r="37" spans="2:19">
      <c r="B37" t="s">
        <v>227</v>
      </c>
      <c r="C37" s="16"/>
      <c r="D37" s="16"/>
      <c r="E37" s="16"/>
    </row>
    <row r="38" spans="2:19">
      <c r="B38" t="s">
        <v>352</v>
      </c>
      <c r="C38" s="16"/>
      <c r="D38" s="16"/>
      <c r="E38" s="16"/>
    </row>
    <row r="39" spans="2:19">
      <c r="B39" t="s">
        <v>353</v>
      </c>
      <c r="C39" s="16"/>
      <c r="D39" s="16"/>
      <c r="E39" s="16"/>
    </row>
    <row r="40" spans="2:19">
      <c r="B40" t="s">
        <v>354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3715</v>
      </c>
    </row>
    <row r="3" spans="2:98" s="1" customFormat="1">
      <c r="B3" s="2" t="s">
        <v>2</v>
      </c>
      <c r="C3" s="26" t="s">
        <v>3716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3407567.56</v>
      </c>
      <c r="I11" s="7"/>
      <c r="J11" s="75">
        <v>9993.3397940248342</v>
      </c>
      <c r="K11" s="7"/>
      <c r="L11" s="76">
        <v>1</v>
      </c>
      <c r="M11" s="76">
        <v>2.52E-2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1080871.53</v>
      </c>
      <c r="J12" s="81">
        <v>1904.454531883682</v>
      </c>
      <c r="L12" s="80">
        <v>0.19059999999999999</v>
      </c>
      <c r="M12" s="80">
        <v>4.7999999999999996E-3</v>
      </c>
    </row>
    <row r="13" spans="2:98">
      <c r="B13" t="s">
        <v>2331</v>
      </c>
      <c r="C13" t="s">
        <v>2332</v>
      </c>
      <c r="D13" t="s">
        <v>123</v>
      </c>
      <c r="E13" t="s">
        <v>2333</v>
      </c>
      <c r="F13" t="s">
        <v>1873</v>
      </c>
      <c r="G13" t="s">
        <v>102</v>
      </c>
      <c r="H13" s="77">
        <v>9708.07</v>
      </c>
      <c r="I13" s="77">
        <v>2189.2600650000049</v>
      </c>
      <c r="J13" s="77">
        <v>212.53489959224601</v>
      </c>
      <c r="K13" s="78">
        <v>2.9999999999999997E-4</v>
      </c>
      <c r="L13" s="78">
        <v>2.1299999999999999E-2</v>
      </c>
      <c r="M13" s="78">
        <v>5.0000000000000001E-4</v>
      </c>
    </row>
    <row r="14" spans="2:98">
      <c r="B14" t="s">
        <v>2334</v>
      </c>
      <c r="C14" t="s">
        <v>2335</v>
      </c>
      <c r="D14" t="s">
        <v>123</v>
      </c>
      <c r="E14" t="s">
        <v>2333</v>
      </c>
      <c r="F14" t="s">
        <v>1873</v>
      </c>
      <c r="G14" t="s">
        <v>102</v>
      </c>
      <c r="H14" s="77">
        <v>234035.58</v>
      </c>
      <c r="I14" s="77">
        <v>100</v>
      </c>
      <c r="J14" s="77">
        <v>234.03558000000001</v>
      </c>
      <c r="K14" s="78">
        <v>4.0000000000000002E-4</v>
      </c>
      <c r="L14" s="78">
        <v>2.3400000000000001E-2</v>
      </c>
      <c r="M14" s="78">
        <v>5.9999999999999995E-4</v>
      </c>
    </row>
    <row r="15" spans="2:98">
      <c r="B15" t="s">
        <v>2336</v>
      </c>
      <c r="C15" t="s">
        <v>2337</v>
      </c>
      <c r="D15" t="s">
        <v>123</v>
      </c>
      <c r="E15" t="s">
        <v>2338</v>
      </c>
      <c r="F15" t="s">
        <v>123</v>
      </c>
      <c r="G15" t="s">
        <v>110</v>
      </c>
      <c r="H15" s="77">
        <v>14285.39</v>
      </c>
      <c r="I15" s="77">
        <v>144.71679999999995</v>
      </c>
      <c r="J15" s="77">
        <v>80.547542409280993</v>
      </c>
      <c r="K15" s="78">
        <v>8.9999999999999998E-4</v>
      </c>
      <c r="L15" s="78">
        <v>8.0999999999999996E-3</v>
      </c>
      <c r="M15" s="78">
        <v>2.0000000000000001E-4</v>
      </c>
    </row>
    <row r="16" spans="2:98">
      <c r="B16" t="s">
        <v>2339</v>
      </c>
      <c r="C16" t="s">
        <v>2340</v>
      </c>
      <c r="D16" t="s">
        <v>123</v>
      </c>
      <c r="E16" t="s">
        <v>2341</v>
      </c>
      <c r="F16" t="s">
        <v>123</v>
      </c>
      <c r="G16" t="s">
        <v>102</v>
      </c>
      <c r="H16" s="77">
        <v>312781.38</v>
      </c>
      <c r="I16" s="77">
        <v>106.50960000000001</v>
      </c>
      <c r="J16" s="77">
        <v>333.14219671247997</v>
      </c>
      <c r="K16" s="78">
        <v>5.0000000000000001E-4</v>
      </c>
      <c r="L16" s="78">
        <v>3.3300000000000003E-2</v>
      </c>
      <c r="M16" s="78">
        <v>8.0000000000000004E-4</v>
      </c>
    </row>
    <row r="17" spans="2:13">
      <c r="B17" t="s">
        <v>2342</v>
      </c>
      <c r="C17" t="s">
        <v>2343</v>
      </c>
      <c r="D17" t="s">
        <v>123</v>
      </c>
      <c r="E17" t="s">
        <v>2344</v>
      </c>
      <c r="F17" t="s">
        <v>413</v>
      </c>
      <c r="G17" t="s">
        <v>102</v>
      </c>
      <c r="H17" s="77">
        <v>444417.16</v>
      </c>
      <c r="I17" s="77">
        <v>100</v>
      </c>
      <c r="J17" s="77">
        <v>444.41716000000002</v>
      </c>
      <c r="K17" s="78">
        <v>1E-3</v>
      </c>
      <c r="L17" s="78">
        <v>4.4499999999999998E-2</v>
      </c>
      <c r="M17" s="78">
        <v>1.1000000000000001E-3</v>
      </c>
    </row>
    <row r="18" spans="2:13">
      <c r="B18" t="s">
        <v>2345</v>
      </c>
      <c r="C18" t="s">
        <v>2346</v>
      </c>
      <c r="D18" t="s">
        <v>123</v>
      </c>
      <c r="E18" t="s">
        <v>2024</v>
      </c>
      <c r="F18" t="s">
        <v>1666</v>
      </c>
      <c r="G18" t="s">
        <v>106</v>
      </c>
      <c r="H18" s="77">
        <v>3738.3</v>
      </c>
      <c r="I18" s="77">
        <v>100</v>
      </c>
      <c r="J18" s="77">
        <v>13.4055438</v>
      </c>
      <c r="K18" s="78">
        <v>0</v>
      </c>
      <c r="L18" s="78">
        <v>1.2999999999999999E-3</v>
      </c>
      <c r="M18" s="78">
        <v>0</v>
      </c>
    </row>
    <row r="19" spans="2:13">
      <c r="B19" t="s">
        <v>2347</v>
      </c>
      <c r="C19" t="s">
        <v>2348</v>
      </c>
      <c r="D19" t="s">
        <v>123</v>
      </c>
      <c r="E19" t="s">
        <v>2349</v>
      </c>
      <c r="F19" t="s">
        <v>1666</v>
      </c>
      <c r="G19" t="s">
        <v>106</v>
      </c>
      <c r="H19" s="77">
        <v>3738.3</v>
      </c>
      <c r="I19" s="77">
        <v>100</v>
      </c>
      <c r="J19" s="77">
        <v>13.4055438</v>
      </c>
      <c r="K19" s="78">
        <v>0</v>
      </c>
      <c r="L19" s="78">
        <v>1.2999999999999999E-3</v>
      </c>
      <c r="M19" s="78">
        <v>0</v>
      </c>
    </row>
    <row r="20" spans="2:13">
      <c r="B20" t="s">
        <v>2350</v>
      </c>
      <c r="C20" t="s">
        <v>2351</v>
      </c>
      <c r="D20" t="s">
        <v>123</v>
      </c>
      <c r="E20" t="s">
        <v>2352</v>
      </c>
      <c r="F20" t="s">
        <v>1666</v>
      </c>
      <c r="G20" t="s">
        <v>106</v>
      </c>
      <c r="H20" s="77">
        <v>5898.34</v>
      </c>
      <c r="I20" s="77">
        <v>334.45</v>
      </c>
      <c r="J20" s="77">
        <v>70.741015294180002</v>
      </c>
      <c r="K20" s="78">
        <v>0</v>
      </c>
      <c r="L20" s="78">
        <v>7.1000000000000004E-3</v>
      </c>
      <c r="M20" s="78">
        <v>2.0000000000000001E-4</v>
      </c>
    </row>
    <row r="21" spans="2:13">
      <c r="B21" t="s">
        <v>2353</v>
      </c>
      <c r="C21" t="s">
        <v>2354</v>
      </c>
      <c r="D21" t="s">
        <v>123</v>
      </c>
      <c r="E21" t="s">
        <v>2355</v>
      </c>
      <c r="F21" t="s">
        <v>1666</v>
      </c>
      <c r="G21" t="s">
        <v>102</v>
      </c>
      <c r="H21" s="77">
        <v>373.66</v>
      </c>
      <c r="I21" s="77">
        <v>3904.375</v>
      </c>
      <c r="J21" s="77">
        <v>14.589087624999999</v>
      </c>
      <c r="K21" s="78">
        <v>4.0000000000000002E-4</v>
      </c>
      <c r="L21" s="78">
        <v>1.5E-3</v>
      </c>
      <c r="M21" s="78">
        <v>0</v>
      </c>
    </row>
    <row r="22" spans="2:13">
      <c r="B22" t="s">
        <v>2356</v>
      </c>
      <c r="C22" t="s">
        <v>2357</v>
      </c>
      <c r="D22" t="s">
        <v>123</v>
      </c>
      <c r="E22" t="s">
        <v>2358</v>
      </c>
      <c r="F22" t="s">
        <v>1666</v>
      </c>
      <c r="G22" t="s">
        <v>106</v>
      </c>
      <c r="H22" s="77">
        <v>11209</v>
      </c>
      <c r="I22" s="77">
        <v>222.5001</v>
      </c>
      <c r="J22" s="77">
        <v>89.434969845474001</v>
      </c>
      <c r="K22" s="78">
        <v>1E-4</v>
      </c>
      <c r="L22" s="78">
        <v>8.8999999999999999E-3</v>
      </c>
      <c r="M22" s="78">
        <v>2.0000000000000001E-4</v>
      </c>
    </row>
    <row r="23" spans="2:13">
      <c r="B23" t="s">
        <v>2359</v>
      </c>
      <c r="C23" t="s">
        <v>2360</v>
      </c>
      <c r="D23" t="s">
        <v>123</v>
      </c>
      <c r="E23" t="s">
        <v>2361</v>
      </c>
      <c r="F23" t="s">
        <v>1686</v>
      </c>
      <c r="G23" t="s">
        <v>106</v>
      </c>
      <c r="H23" s="77">
        <v>1184.83</v>
      </c>
      <c r="I23" s="77">
        <v>824.19639999999958</v>
      </c>
      <c r="J23" s="77">
        <v>35.018459775146297</v>
      </c>
      <c r="K23" s="78">
        <v>1E-4</v>
      </c>
      <c r="L23" s="78">
        <v>3.5000000000000001E-3</v>
      </c>
      <c r="M23" s="78">
        <v>1E-4</v>
      </c>
    </row>
    <row r="24" spans="2:13">
      <c r="B24" t="s">
        <v>2362</v>
      </c>
      <c r="C24" t="s">
        <v>2363</v>
      </c>
      <c r="D24" t="s">
        <v>123</v>
      </c>
      <c r="E24" t="s">
        <v>2364</v>
      </c>
      <c r="F24" t="s">
        <v>1686</v>
      </c>
      <c r="G24" t="s">
        <v>106</v>
      </c>
      <c r="H24" s="77">
        <v>1700.1</v>
      </c>
      <c r="I24" s="77">
        <v>580.20000000000005</v>
      </c>
      <c r="J24" s="77">
        <v>35.372232997200001</v>
      </c>
      <c r="K24" s="78">
        <v>2.0000000000000001E-4</v>
      </c>
      <c r="L24" s="78">
        <v>3.5000000000000001E-3</v>
      </c>
      <c r="M24" s="78">
        <v>1E-4</v>
      </c>
    </row>
    <row r="25" spans="2:13">
      <c r="B25" t="s">
        <v>2365</v>
      </c>
      <c r="C25" t="s">
        <v>2366</v>
      </c>
      <c r="D25" t="s">
        <v>123</v>
      </c>
      <c r="E25" t="s">
        <v>2367</v>
      </c>
      <c r="F25" t="s">
        <v>595</v>
      </c>
      <c r="G25" t="s">
        <v>106</v>
      </c>
      <c r="H25" s="77">
        <v>2796.47</v>
      </c>
      <c r="I25" s="77">
        <v>1115.5499000000043</v>
      </c>
      <c r="J25" s="77">
        <v>111.868921582669</v>
      </c>
      <c r="K25" s="78">
        <v>1E-4</v>
      </c>
      <c r="L25" s="78">
        <v>1.12E-2</v>
      </c>
      <c r="M25" s="78">
        <v>2.9999999999999997E-4</v>
      </c>
    </row>
    <row r="26" spans="2:13">
      <c r="B26" t="s">
        <v>2368</v>
      </c>
      <c r="C26" t="s">
        <v>2369</v>
      </c>
      <c r="D26" t="s">
        <v>123</v>
      </c>
      <c r="E26" t="s">
        <v>2370</v>
      </c>
      <c r="F26" t="s">
        <v>1750</v>
      </c>
      <c r="G26" t="s">
        <v>106</v>
      </c>
      <c r="H26" s="77">
        <v>15782</v>
      </c>
      <c r="I26" s="77">
        <v>100</v>
      </c>
      <c r="J26" s="77">
        <v>56.594251999999997</v>
      </c>
      <c r="K26" s="78">
        <v>0</v>
      </c>
      <c r="L26" s="78">
        <v>5.7000000000000002E-3</v>
      </c>
      <c r="M26" s="78">
        <v>1E-4</v>
      </c>
    </row>
    <row r="27" spans="2:13">
      <c r="B27" t="s">
        <v>2371</v>
      </c>
      <c r="C27" t="s">
        <v>2372</v>
      </c>
      <c r="D27" t="s">
        <v>123</v>
      </c>
      <c r="E27" t="s">
        <v>2373</v>
      </c>
      <c r="F27" t="s">
        <v>744</v>
      </c>
      <c r="G27" t="s">
        <v>106</v>
      </c>
      <c r="H27" s="77">
        <v>4250.33</v>
      </c>
      <c r="I27" s="77">
        <v>369.08189999999985</v>
      </c>
      <c r="J27" s="77">
        <v>56.254294610888202</v>
      </c>
      <c r="K27" s="78">
        <v>1E-4</v>
      </c>
      <c r="L27" s="78">
        <v>5.5999999999999999E-3</v>
      </c>
      <c r="M27" s="78">
        <v>1E-4</v>
      </c>
    </row>
    <row r="28" spans="2:13">
      <c r="B28" t="s">
        <v>2374</v>
      </c>
      <c r="C28" t="s">
        <v>2375</v>
      </c>
      <c r="D28" t="s">
        <v>123</v>
      </c>
      <c r="E28" t="s">
        <v>2376</v>
      </c>
      <c r="F28" t="s">
        <v>1080</v>
      </c>
      <c r="G28" t="s">
        <v>106</v>
      </c>
      <c r="H28" s="77">
        <v>3738.3</v>
      </c>
      <c r="I28" s="77">
        <v>100</v>
      </c>
      <c r="J28" s="77">
        <v>13.4055438</v>
      </c>
      <c r="K28" s="78">
        <v>0</v>
      </c>
      <c r="L28" s="78">
        <v>1.2999999999999999E-3</v>
      </c>
      <c r="M28" s="78">
        <v>0</v>
      </c>
    </row>
    <row r="29" spans="2:13">
      <c r="B29" t="s">
        <v>2377</v>
      </c>
      <c r="C29" t="s">
        <v>2378</v>
      </c>
      <c r="D29" t="s">
        <v>123</v>
      </c>
      <c r="E29" t="s">
        <v>2379</v>
      </c>
      <c r="F29" t="s">
        <v>1607</v>
      </c>
      <c r="G29" t="s">
        <v>106</v>
      </c>
      <c r="H29" s="77">
        <v>4397.59</v>
      </c>
      <c r="I29" s="77">
        <v>322.17920000000015</v>
      </c>
      <c r="J29" s="77">
        <v>50.806879328670099</v>
      </c>
      <c r="K29" s="78">
        <v>4.0000000000000002E-4</v>
      </c>
      <c r="L29" s="78">
        <v>5.1000000000000004E-3</v>
      </c>
      <c r="M29" s="78">
        <v>1E-4</v>
      </c>
    </row>
    <row r="30" spans="2:13">
      <c r="B30" t="s">
        <v>2380</v>
      </c>
      <c r="C30" t="s">
        <v>2381</v>
      </c>
      <c r="D30" t="s">
        <v>123</v>
      </c>
      <c r="E30" t="s">
        <v>2355</v>
      </c>
      <c r="F30" t="s">
        <v>128</v>
      </c>
      <c r="G30" t="s">
        <v>106</v>
      </c>
      <c r="H30" s="77">
        <v>3738.3</v>
      </c>
      <c r="I30" s="77">
        <v>100</v>
      </c>
      <c r="J30" s="77">
        <v>13.4055438</v>
      </c>
      <c r="K30" s="78">
        <v>0</v>
      </c>
      <c r="L30" s="78">
        <v>1.2999999999999999E-3</v>
      </c>
      <c r="M30" s="78">
        <v>0</v>
      </c>
    </row>
    <row r="31" spans="2:13">
      <c r="B31" t="s">
        <v>2382</v>
      </c>
      <c r="C31" t="s">
        <v>2383</v>
      </c>
      <c r="D31" t="s">
        <v>123</v>
      </c>
      <c r="E31" t="s">
        <v>2384</v>
      </c>
      <c r="F31" t="s">
        <v>128</v>
      </c>
      <c r="G31" t="s">
        <v>106</v>
      </c>
      <c r="H31" s="77">
        <v>3072.02</v>
      </c>
      <c r="I31" s="77">
        <v>100</v>
      </c>
      <c r="J31" s="77">
        <v>11.01626372</v>
      </c>
      <c r="K31" s="78">
        <v>0</v>
      </c>
      <c r="L31" s="78">
        <v>1.1000000000000001E-3</v>
      </c>
      <c r="M31" s="78">
        <v>0</v>
      </c>
    </row>
    <row r="32" spans="2:13">
      <c r="B32" t="s">
        <v>2385</v>
      </c>
      <c r="C32" t="s">
        <v>2386</v>
      </c>
      <c r="D32" t="s">
        <v>123</v>
      </c>
      <c r="E32" t="s">
        <v>2387</v>
      </c>
      <c r="F32" t="s">
        <v>129</v>
      </c>
      <c r="G32" t="s">
        <v>106</v>
      </c>
      <c r="H32" s="77">
        <v>26.41</v>
      </c>
      <c r="I32" s="77">
        <v>15266.785100000043</v>
      </c>
      <c r="J32" s="77">
        <v>14.4586011904473</v>
      </c>
      <c r="K32" s="78">
        <v>2.9999999999999997E-4</v>
      </c>
      <c r="L32" s="78">
        <v>1.4E-3</v>
      </c>
      <c r="M32" s="78">
        <v>0</v>
      </c>
    </row>
    <row r="33" spans="2:13">
      <c r="B33" s="79" t="s">
        <v>225</v>
      </c>
      <c r="C33" s="16"/>
      <c r="D33" s="16"/>
      <c r="E33" s="16"/>
      <c r="H33" s="81">
        <v>2326696.0299999998</v>
      </c>
      <c r="J33" s="81">
        <v>8088.8852621411515</v>
      </c>
      <c r="L33" s="80">
        <v>0.80940000000000001</v>
      </c>
      <c r="M33" s="80">
        <v>2.0400000000000001E-2</v>
      </c>
    </row>
    <row r="34" spans="2:13">
      <c r="B34" s="79" t="s">
        <v>358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359</v>
      </c>
      <c r="C36" s="16"/>
      <c r="D36" s="16"/>
      <c r="E36" s="16"/>
      <c r="H36" s="81">
        <v>2326696.0299999998</v>
      </c>
      <c r="J36" s="81">
        <v>8088.8852621411515</v>
      </c>
      <c r="L36" s="80">
        <v>0.80940000000000001</v>
      </c>
      <c r="M36" s="80">
        <v>2.0400000000000001E-2</v>
      </c>
    </row>
    <row r="37" spans="2:13">
      <c r="B37" t="s">
        <v>2388</v>
      </c>
      <c r="C37" t="s">
        <v>2389</v>
      </c>
      <c r="D37" t="s">
        <v>123</v>
      </c>
      <c r="E37" t="s">
        <v>1214</v>
      </c>
      <c r="F37" t="s">
        <v>1102</v>
      </c>
      <c r="G37" t="s">
        <v>106</v>
      </c>
      <c r="H37" s="77">
        <v>44484.93</v>
      </c>
      <c r="I37" s="77">
        <v>94.250100000000018</v>
      </c>
      <c r="J37" s="77">
        <v>150.35054836160899</v>
      </c>
      <c r="K37" s="78">
        <v>0</v>
      </c>
      <c r="L37" s="78">
        <v>1.4999999999999999E-2</v>
      </c>
      <c r="M37" s="78">
        <v>4.0000000000000002E-4</v>
      </c>
    </row>
    <row r="38" spans="2:13">
      <c r="B38" t="s">
        <v>2390</v>
      </c>
      <c r="C38" t="s">
        <v>2391</v>
      </c>
      <c r="D38" t="s">
        <v>123</v>
      </c>
      <c r="E38" t="s">
        <v>2392</v>
      </c>
      <c r="F38" t="s">
        <v>1258</v>
      </c>
      <c r="G38" t="s">
        <v>106</v>
      </c>
      <c r="H38" s="77">
        <v>180057.95</v>
      </c>
      <c r="I38" s="77">
        <v>218.58119999999931</v>
      </c>
      <c r="J38" s="77">
        <v>1411.35216051016</v>
      </c>
      <c r="K38" s="78">
        <v>4.0000000000000002E-4</v>
      </c>
      <c r="L38" s="78">
        <v>0.14119999999999999</v>
      </c>
      <c r="M38" s="78">
        <v>3.5999999999999999E-3</v>
      </c>
    </row>
    <row r="39" spans="2:13">
      <c r="B39" t="s">
        <v>2393</v>
      </c>
      <c r="C39" t="s">
        <v>2394</v>
      </c>
      <c r="D39" t="s">
        <v>123</v>
      </c>
      <c r="E39" t="s">
        <v>2395</v>
      </c>
      <c r="F39" t="s">
        <v>1258</v>
      </c>
      <c r="G39" t="s">
        <v>106</v>
      </c>
      <c r="H39" s="77">
        <v>126315.13</v>
      </c>
      <c r="I39" s="77">
        <v>114.9161</v>
      </c>
      <c r="J39" s="77">
        <v>520.53092608586496</v>
      </c>
      <c r="K39" s="78">
        <v>8.9999999999999998E-4</v>
      </c>
      <c r="L39" s="78">
        <v>5.21E-2</v>
      </c>
      <c r="M39" s="78">
        <v>1.2999999999999999E-3</v>
      </c>
    </row>
    <row r="40" spans="2:13">
      <c r="B40" t="s">
        <v>2396</v>
      </c>
      <c r="C40" t="s">
        <v>2397</v>
      </c>
      <c r="D40" t="s">
        <v>123</v>
      </c>
      <c r="E40" t="s">
        <v>2398</v>
      </c>
      <c r="F40" t="s">
        <v>1258</v>
      </c>
      <c r="G40" t="s">
        <v>106</v>
      </c>
      <c r="H40" s="77">
        <v>289654.83</v>
      </c>
      <c r="I40" s="77">
        <v>142.95780000000005</v>
      </c>
      <c r="J40" s="77">
        <v>1484.9058428064</v>
      </c>
      <c r="K40" s="78">
        <v>2.9999999999999997E-4</v>
      </c>
      <c r="L40" s="78">
        <v>0.14860000000000001</v>
      </c>
      <c r="M40" s="78">
        <v>3.7000000000000002E-3</v>
      </c>
    </row>
    <row r="41" spans="2:13">
      <c r="B41" t="s">
        <v>2399</v>
      </c>
      <c r="C41" t="s">
        <v>2400</v>
      </c>
      <c r="D41" t="s">
        <v>123</v>
      </c>
      <c r="E41" t="s">
        <v>2401</v>
      </c>
      <c r="F41" t="s">
        <v>1258</v>
      </c>
      <c r="G41" t="s">
        <v>106</v>
      </c>
      <c r="H41" s="77">
        <v>2237.2199999999998</v>
      </c>
      <c r="I41" s="77">
        <v>3362.7688000000003</v>
      </c>
      <c r="J41" s="77">
        <v>269.783874624433</v>
      </c>
      <c r="K41" s="78">
        <v>1E-4</v>
      </c>
      <c r="L41" s="78">
        <v>2.7E-2</v>
      </c>
      <c r="M41" s="78">
        <v>6.9999999999999999E-4</v>
      </c>
    </row>
    <row r="42" spans="2:13">
      <c r="B42" t="s">
        <v>2402</v>
      </c>
      <c r="C42" t="s">
        <v>2403</v>
      </c>
      <c r="D42" t="s">
        <v>123</v>
      </c>
      <c r="E42" t="s">
        <v>2404</v>
      </c>
      <c r="F42" t="s">
        <v>1093</v>
      </c>
      <c r="G42" t="s">
        <v>106</v>
      </c>
      <c r="H42" s="77">
        <v>1386.23</v>
      </c>
      <c r="I42" s="77">
        <v>2377.2424000000055</v>
      </c>
      <c r="J42" s="77">
        <v>118.173213694971</v>
      </c>
      <c r="K42" s="78">
        <v>0</v>
      </c>
      <c r="L42" s="78">
        <v>1.18E-2</v>
      </c>
      <c r="M42" s="78">
        <v>2.9999999999999997E-4</v>
      </c>
    </row>
    <row r="43" spans="2:13">
      <c r="B43" t="s">
        <v>2405</v>
      </c>
      <c r="C43" t="s">
        <v>2406</v>
      </c>
      <c r="D43" t="s">
        <v>123</v>
      </c>
      <c r="E43" t="s">
        <v>2404</v>
      </c>
      <c r="F43" t="s">
        <v>1093</v>
      </c>
      <c r="G43" t="s">
        <v>106</v>
      </c>
      <c r="H43" s="77">
        <v>1718.86</v>
      </c>
      <c r="I43" s="77">
        <v>2467.1546999999982</v>
      </c>
      <c r="J43" s="77">
        <v>152.071269901242</v>
      </c>
      <c r="K43" s="78">
        <v>0</v>
      </c>
      <c r="L43" s="78">
        <v>1.52E-2</v>
      </c>
      <c r="M43" s="78">
        <v>4.0000000000000002E-4</v>
      </c>
    </row>
    <row r="44" spans="2:13">
      <c r="B44" t="s">
        <v>2407</v>
      </c>
      <c r="C44" t="s">
        <v>2408</v>
      </c>
      <c r="D44" t="s">
        <v>123</v>
      </c>
      <c r="E44" t="s">
        <v>2409</v>
      </c>
      <c r="F44" t="s">
        <v>1106</v>
      </c>
      <c r="G44" t="s">
        <v>110</v>
      </c>
      <c r="H44" s="77">
        <v>25991.56</v>
      </c>
      <c r="I44" s="77">
        <v>97.475800000000021</v>
      </c>
      <c r="J44" s="77">
        <v>98.712101237710598</v>
      </c>
      <c r="K44" s="78">
        <v>1E-3</v>
      </c>
      <c r="L44" s="78">
        <v>9.9000000000000008E-3</v>
      </c>
      <c r="M44" s="78">
        <v>2.0000000000000001E-4</v>
      </c>
    </row>
    <row r="45" spans="2:13">
      <c r="B45" t="s">
        <v>2410</v>
      </c>
      <c r="C45" t="s">
        <v>2411</v>
      </c>
      <c r="D45" t="s">
        <v>123</v>
      </c>
      <c r="E45" t="s">
        <v>2412</v>
      </c>
      <c r="F45" t="s">
        <v>1119</v>
      </c>
      <c r="G45" t="s">
        <v>106</v>
      </c>
      <c r="H45" s="77">
        <v>989966.2</v>
      </c>
      <c r="I45" s="77">
        <v>1E-4</v>
      </c>
      <c r="J45" s="77">
        <v>3.5500187931999999E-3</v>
      </c>
      <c r="K45" s="78">
        <v>2.0000000000000001E-4</v>
      </c>
      <c r="L45" s="78">
        <v>0</v>
      </c>
      <c r="M45" s="78">
        <v>0</v>
      </c>
    </row>
    <row r="46" spans="2:13">
      <c r="B46" t="s">
        <v>2413</v>
      </c>
      <c r="C46" t="s">
        <v>2414</v>
      </c>
      <c r="D46" t="s">
        <v>123</v>
      </c>
      <c r="E46" t="s">
        <v>2415</v>
      </c>
      <c r="F46" t="s">
        <v>1119</v>
      </c>
      <c r="G46" t="s">
        <v>110</v>
      </c>
      <c r="H46" s="77">
        <v>32219</v>
      </c>
      <c r="I46" s="77">
        <v>100</v>
      </c>
      <c r="J46" s="77">
        <v>125.53166779999999</v>
      </c>
      <c r="K46" s="78">
        <v>4.0000000000000002E-4</v>
      </c>
      <c r="L46" s="78">
        <v>1.26E-2</v>
      </c>
      <c r="M46" s="78">
        <v>2.9999999999999997E-4</v>
      </c>
    </row>
    <row r="47" spans="2:13">
      <c r="B47" t="s">
        <v>2416</v>
      </c>
      <c r="C47" t="s">
        <v>2417</v>
      </c>
      <c r="D47" t="s">
        <v>123</v>
      </c>
      <c r="E47" t="s">
        <v>2418</v>
      </c>
      <c r="F47" t="s">
        <v>1119</v>
      </c>
      <c r="G47" t="s">
        <v>106</v>
      </c>
      <c r="H47" s="77">
        <v>214.11</v>
      </c>
      <c r="I47" s="77">
        <v>14777.717699999945</v>
      </c>
      <c r="J47" s="77">
        <v>113.46308892374699</v>
      </c>
      <c r="K47" s="78">
        <v>0</v>
      </c>
      <c r="L47" s="78">
        <v>1.14E-2</v>
      </c>
      <c r="M47" s="78">
        <v>2.9999999999999997E-4</v>
      </c>
    </row>
    <row r="48" spans="2:13">
      <c r="B48" t="s">
        <v>2419</v>
      </c>
      <c r="C48" t="s">
        <v>2420</v>
      </c>
      <c r="D48" t="s">
        <v>123</v>
      </c>
      <c r="E48" t="s">
        <v>2395</v>
      </c>
      <c r="F48" t="s">
        <v>1119</v>
      </c>
      <c r="G48" t="s">
        <v>106</v>
      </c>
      <c r="H48" s="77">
        <v>10433.129999999999</v>
      </c>
      <c r="I48" s="77">
        <v>100</v>
      </c>
      <c r="J48" s="77">
        <v>37.413204180000001</v>
      </c>
      <c r="K48" s="78">
        <v>5.0000000000000001E-4</v>
      </c>
      <c r="L48" s="78">
        <v>3.7000000000000002E-3</v>
      </c>
      <c r="M48" s="78">
        <v>1E-4</v>
      </c>
    </row>
    <row r="49" spans="2:13">
      <c r="B49" t="s">
        <v>2421</v>
      </c>
      <c r="C49" t="s">
        <v>2422</v>
      </c>
      <c r="D49" t="s">
        <v>123</v>
      </c>
      <c r="E49" t="s">
        <v>2423</v>
      </c>
      <c r="F49" t="s">
        <v>1119</v>
      </c>
      <c r="G49" t="s">
        <v>106</v>
      </c>
      <c r="H49" s="77">
        <v>1089.1500000000001</v>
      </c>
      <c r="I49" s="77">
        <v>12526.340899999997</v>
      </c>
      <c r="J49" s="77">
        <v>489.240281897687</v>
      </c>
      <c r="K49" s="78">
        <v>6.9999999999999999E-4</v>
      </c>
      <c r="L49" s="78">
        <v>4.9000000000000002E-2</v>
      </c>
      <c r="M49" s="78">
        <v>1.1999999999999999E-3</v>
      </c>
    </row>
    <row r="50" spans="2:13">
      <c r="B50" t="s">
        <v>2424</v>
      </c>
      <c r="C50" t="s">
        <v>2425</v>
      </c>
      <c r="D50" t="s">
        <v>123</v>
      </c>
      <c r="E50" t="s">
        <v>2426</v>
      </c>
      <c r="F50" t="s">
        <v>1119</v>
      </c>
      <c r="G50" t="s">
        <v>106</v>
      </c>
      <c r="H50" s="77">
        <v>1197.75</v>
      </c>
      <c r="I50" s="77">
        <v>11369.545599999999</v>
      </c>
      <c r="J50" s="77">
        <v>488.33693447246401</v>
      </c>
      <c r="K50" s="78">
        <v>8.0000000000000004E-4</v>
      </c>
      <c r="L50" s="78">
        <v>4.8899999999999999E-2</v>
      </c>
      <c r="M50" s="78">
        <v>1.1999999999999999E-3</v>
      </c>
    </row>
    <row r="51" spans="2:13">
      <c r="B51" t="s">
        <v>2427</v>
      </c>
      <c r="C51" t="s">
        <v>2428</v>
      </c>
      <c r="D51" t="s">
        <v>123</v>
      </c>
      <c r="E51" t="s">
        <v>2429</v>
      </c>
      <c r="F51" t="s">
        <v>1119</v>
      </c>
      <c r="G51" t="s">
        <v>106</v>
      </c>
      <c r="H51" s="77">
        <v>107043.61</v>
      </c>
      <c r="I51" s="77">
        <v>134.52089999999995</v>
      </c>
      <c r="J51" s="77">
        <v>516.369754846261</v>
      </c>
      <c r="K51" s="78">
        <v>1.2999999999999999E-3</v>
      </c>
      <c r="L51" s="78">
        <v>5.1700000000000003E-2</v>
      </c>
      <c r="M51" s="78">
        <v>1.2999999999999999E-3</v>
      </c>
    </row>
    <row r="52" spans="2:13">
      <c r="B52" t="s">
        <v>2430</v>
      </c>
      <c r="C52" t="s">
        <v>2431</v>
      </c>
      <c r="D52" t="s">
        <v>123</v>
      </c>
      <c r="E52" t="s">
        <v>2432</v>
      </c>
      <c r="F52" t="s">
        <v>1119</v>
      </c>
      <c r="G52" t="s">
        <v>106</v>
      </c>
      <c r="H52" s="77">
        <v>91373.69</v>
      </c>
      <c r="I52" s="77">
        <v>111.6399000000001</v>
      </c>
      <c r="J52" s="77">
        <v>365.80605316632398</v>
      </c>
      <c r="K52" s="78">
        <v>8.9999999999999998E-4</v>
      </c>
      <c r="L52" s="78">
        <v>3.6600000000000001E-2</v>
      </c>
      <c r="M52" s="78">
        <v>8.9999999999999998E-4</v>
      </c>
    </row>
    <row r="53" spans="2:13">
      <c r="B53" t="s">
        <v>2433</v>
      </c>
      <c r="C53" t="s">
        <v>2434</v>
      </c>
      <c r="D53" t="s">
        <v>123</v>
      </c>
      <c r="E53" t="s">
        <v>2435</v>
      </c>
      <c r="F53" t="s">
        <v>1119</v>
      </c>
      <c r="G53" t="s">
        <v>106</v>
      </c>
      <c r="H53" s="77">
        <v>218922.56</v>
      </c>
      <c r="I53" s="77">
        <v>90.118700000000004</v>
      </c>
      <c r="J53" s="77">
        <v>707.48253197228996</v>
      </c>
      <c r="K53" s="78">
        <v>6.9999999999999999E-4</v>
      </c>
      <c r="L53" s="78">
        <v>7.0800000000000002E-2</v>
      </c>
      <c r="M53" s="78">
        <v>1.8E-3</v>
      </c>
    </row>
    <row r="54" spans="2:13">
      <c r="B54" t="s">
        <v>2436</v>
      </c>
      <c r="C54" t="s">
        <v>2437</v>
      </c>
      <c r="D54" t="s">
        <v>123</v>
      </c>
      <c r="E54" t="s">
        <v>2438</v>
      </c>
      <c r="F54" t="s">
        <v>1205</v>
      </c>
      <c r="G54" t="s">
        <v>106</v>
      </c>
      <c r="H54" s="77">
        <v>5108.7</v>
      </c>
      <c r="I54" s="77">
        <v>704.57380000000217</v>
      </c>
      <c r="J54" s="77">
        <v>129.07649833007201</v>
      </c>
      <c r="K54" s="78">
        <v>0</v>
      </c>
      <c r="L54" s="78">
        <v>1.29E-2</v>
      </c>
      <c r="M54" s="78">
        <v>2.9999999999999997E-4</v>
      </c>
    </row>
    <row r="55" spans="2:13">
      <c r="B55" t="s">
        <v>2439</v>
      </c>
      <c r="C55" t="s">
        <v>2440</v>
      </c>
      <c r="D55" t="s">
        <v>123</v>
      </c>
      <c r="E55" t="s">
        <v>2415</v>
      </c>
      <c r="F55" t="s">
        <v>413</v>
      </c>
      <c r="G55" t="s">
        <v>110</v>
      </c>
      <c r="H55" s="77">
        <v>72629.820000000007</v>
      </c>
      <c r="I55" s="77">
        <v>100</v>
      </c>
      <c r="J55" s="77">
        <v>282.98030468399998</v>
      </c>
      <c r="K55" s="78">
        <v>1.1000000000000001E-3</v>
      </c>
      <c r="L55" s="78">
        <v>2.8299999999999999E-2</v>
      </c>
      <c r="M55" s="78">
        <v>6.9999999999999999E-4</v>
      </c>
    </row>
    <row r="56" spans="2:13">
      <c r="B56" t="s">
        <v>2441</v>
      </c>
      <c r="C56" t="s">
        <v>2442</v>
      </c>
      <c r="D56" t="s">
        <v>123</v>
      </c>
      <c r="E56" t="s">
        <v>2415</v>
      </c>
      <c r="F56" t="s">
        <v>413</v>
      </c>
      <c r="G56" t="s">
        <v>110</v>
      </c>
      <c r="H56" s="77">
        <v>29381.4</v>
      </c>
      <c r="I56" s="77">
        <v>100</v>
      </c>
      <c r="J56" s="77">
        <v>114.47581068</v>
      </c>
      <c r="K56" s="78">
        <v>1.1000000000000001E-3</v>
      </c>
      <c r="L56" s="78">
        <v>1.15E-2</v>
      </c>
      <c r="M56" s="78">
        <v>2.9999999999999997E-4</v>
      </c>
    </row>
    <row r="57" spans="2:13">
      <c r="B57" t="s">
        <v>2443</v>
      </c>
      <c r="C57" t="s">
        <v>2444</v>
      </c>
      <c r="D57" t="s">
        <v>123</v>
      </c>
      <c r="E57" t="s">
        <v>2415</v>
      </c>
      <c r="F57" t="s">
        <v>413</v>
      </c>
      <c r="G57" t="s">
        <v>110</v>
      </c>
      <c r="H57" s="77">
        <v>8941.09</v>
      </c>
      <c r="I57" s="77">
        <v>100</v>
      </c>
      <c r="J57" s="77">
        <v>34.836274858000003</v>
      </c>
      <c r="K57" s="78">
        <v>1.1000000000000001E-3</v>
      </c>
      <c r="L57" s="78">
        <v>3.5000000000000001E-3</v>
      </c>
      <c r="M57" s="78">
        <v>1E-4</v>
      </c>
    </row>
    <row r="58" spans="2:13">
      <c r="B58" t="s">
        <v>2445</v>
      </c>
      <c r="C58" t="s">
        <v>2446</v>
      </c>
      <c r="D58" t="s">
        <v>123</v>
      </c>
      <c r="E58" t="s">
        <v>2447</v>
      </c>
      <c r="F58" t="s">
        <v>1586</v>
      </c>
      <c r="G58" t="s">
        <v>102</v>
      </c>
      <c r="H58" s="77">
        <v>85578</v>
      </c>
      <c r="I58" s="77">
        <v>380</v>
      </c>
      <c r="J58" s="77">
        <v>325.19639999999998</v>
      </c>
      <c r="K58" s="78">
        <v>1E-4</v>
      </c>
      <c r="L58" s="78">
        <v>3.2500000000000001E-2</v>
      </c>
      <c r="M58" s="78">
        <v>8.0000000000000004E-4</v>
      </c>
    </row>
    <row r="59" spans="2:13">
      <c r="B59" t="s">
        <v>2448</v>
      </c>
      <c r="C59" t="s">
        <v>2449</v>
      </c>
      <c r="D59" t="s">
        <v>123</v>
      </c>
      <c r="E59" t="s">
        <v>2450</v>
      </c>
      <c r="F59" t="s">
        <v>129</v>
      </c>
      <c r="G59" t="s">
        <v>106</v>
      </c>
      <c r="H59" s="77">
        <v>751.11</v>
      </c>
      <c r="I59" s="77">
        <v>5672.6963999999834</v>
      </c>
      <c r="J59" s="77">
        <v>152.79296908912301</v>
      </c>
      <c r="K59" s="78">
        <v>0</v>
      </c>
      <c r="L59" s="78">
        <v>1.5299999999999999E-2</v>
      </c>
      <c r="M59" s="78">
        <v>4.0000000000000002E-4</v>
      </c>
    </row>
    <row r="60" spans="2:13">
      <c r="B60" t="s">
        <v>227</v>
      </c>
      <c r="C60" s="16"/>
      <c r="D60" s="16"/>
      <c r="E60" s="16"/>
    </row>
    <row r="61" spans="2:13">
      <c r="B61" t="s">
        <v>352</v>
      </c>
      <c r="C61" s="16"/>
      <c r="D61" s="16"/>
      <c r="E61" s="16"/>
    </row>
    <row r="62" spans="2:13">
      <c r="B62" t="s">
        <v>353</v>
      </c>
      <c r="C62" s="16"/>
      <c r="D62" s="16"/>
      <c r="E62" s="16"/>
    </row>
    <row r="63" spans="2:13">
      <c r="B63" t="s">
        <v>354</v>
      </c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3715</v>
      </c>
    </row>
    <row r="3" spans="2:55" s="1" customFormat="1">
      <c r="B3" s="2" t="s">
        <v>2</v>
      </c>
      <c r="C3" s="26" t="s">
        <v>3716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10709911.67</v>
      </c>
      <c r="G11" s="7"/>
      <c r="H11" s="75">
        <v>35160.919262507894</v>
      </c>
      <c r="I11" s="7"/>
      <c r="J11" s="76">
        <v>1</v>
      </c>
      <c r="K11" s="76">
        <v>8.8599999999999998E-2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1500829.77</v>
      </c>
      <c r="H12" s="81">
        <v>1895.5990959016901</v>
      </c>
      <c r="J12" s="80">
        <v>5.3900000000000003E-2</v>
      </c>
      <c r="K12" s="80">
        <v>4.7999999999999996E-3</v>
      </c>
    </row>
    <row r="13" spans="2:55">
      <c r="B13" s="79" t="s">
        <v>2451</v>
      </c>
      <c r="C13" s="16"/>
      <c r="F13" s="81">
        <v>46595.21</v>
      </c>
      <c r="H13" s="81">
        <v>170.33273457759879</v>
      </c>
      <c r="J13" s="80">
        <v>4.7999999999999996E-3</v>
      </c>
      <c r="K13" s="80">
        <v>4.0000000000000002E-4</v>
      </c>
    </row>
    <row r="14" spans="2:55">
      <c r="B14" t="s">
        <v>2452</v>
      </c>
      <c r="C14" t="s">
        <v>2453</v>
      </c>
      <c r="D14" t="s">
        <v>106</v>
      </c>
      <c r="E14" t="s">
        <v>552</v>
      </c>
      <c r="F14" s="77">
        <v>4942.3</v>
      </c>
      <c r="G14" s="77">
        <v>105.4036</v>
      </c>
      <c r="H14" s="77">
        <v>18.680772572360802</v>
      </c>
      <c r="I14" s="78">
        <v>0</v>
      </c>
      <c r="J14" s="78">
        <v>5.0000000000000001E-4</v>
      </c>
      <c r="K14" s="78">
        <v>0</v>
      </c>
    </row>
    <row r="15" spans="2:55">
      <c r="B15" t="s">
        <v>2454</v>
      </c>
      <c r="C15" t="s">
        <v>2455</v>
      </c>
      <c r="D15" t="s">
        <v>106</v>
      </c>
      <c r="E15" t="s">
        <v>552</v>
      </c>
      <c r="F15" s="77">
        <v>3603.76</v>
      </c>
      <c r="G15" s="77">
        <v>59.898299999999999</v>
      </c>
      <c r="H15" s="77">
        <v>7.7407072402228803</v>
      </c>
      <c r="I15" s="78">
        <v>0</v>
      </c>
      <c r="J15" s="78">
        <v>2.0000000000000001E-4</v>
      </c>
      <c r="K15" s="78">
        <v>0</v>
      </c>
    </row>
    <row r="16" spans="2:55">
      <c r="B16" t="s">
        <v>2456</v>
      </c>
      <c r="C16" t="s">
        <v>2457</v>
      </c>
      <c r="D16" t="s">
        <v>106</v>
      </c>
      <c r="E16" t="s">
        <v>552</v>
      </c>
      <c r="F16" s="77">
        <v>3033.92</v>
      </c>
      <c r="G16" s="77">
        <v>151.50800000000001</v>
      </c>
      <c r="H16" s="77">
        <v>16.483520607769599</v>
      </c>
      <c r="I16" s="78">
        <v>0</v>
      </c>
      <c r="J16" s="78">
        <v>5.0000000000000001E-4</v>
      </c>
      <c r="K16" s="78">
        <v>0</v>
      </c>
    </row>
    <row r="17" spans="2:11">
      <c r="B17" t="s">
        <v>2458</v>
      </c>
      <c r="C17" t="s">
        <v>2459</v>
      </c>
      <c r="D17" t="s">
        <v>106</v>
      </c>
      <c r="E17" t="s">
        <v>2460</v>
      </c>
      <c r="F17" s="77">
        <v>17754.29</v>
      </c>
      <c r="G17" s="77">
        <v>101.73679999999997</v>
      </c>
      <c r="H17" s="77">
        <v>64.772650380269894</v>
      </c>
      <c r="I17" s="78">
        <v>0</v>
      </c>
      <c r="J17" s="78">
        <v>1.8E-3</v>
      </c>
      <c r="K17" s="78">
        <v>2.0000000000000001E-4</v>
      </c>
    </row>
    <row r="18" spans="2:11">
      <c r="B18" t="s">
        <v>2461</v>
      </c>
      <c r="C18" t="s">
        <v>2462</v>
      </c>
      <c r="D18" t="s">
        <v>106</v>
      </c>
      <c r="E18" t="s">
        <v>2463</v>
      </c>
      <c r="F18" s="77">
        <v>9863.5499999999993</v>
      </c>
      <c r="G18" s="77">
        <v>100.4551</v>
      </c>
      <c r="H18" s="77">
        <v>35.531662311555301</v>
      </c>
      <c r="I18" s="78">
        <v>0</v>
      </c>
      <c r="J18" s="78">
        <v>1E-3</v>
      </c>
      <c r="K18" s="78">
        <v>1E-4</v>
      </c>
    </row>
    <row r="19" spans="2:11">
      <c r="B19" t="s">
        <v>2464</v>
      </c>
      <c r="C19" t="s">
        <v>2465</v>
      </c>
      <c r="D19" t="s">
        <v>106</v>
      </c>
      <c r="E19" t="s">
        <v>2466</v>
      </c>
      <c r="F19" s="77">
        <v>7397.39</v>
      </c>
      <c r="G19" s="77">
        <v>102.24820000000008</v>
      </c>
      <c r="H19" s="77">
        <v>27.1234214654203</v>
      </c>
      <c r="I19" s="78">
        <v>0</v>
      </c>
      <c r="J19" s="78">
        <v>8.0000000000000004E-4</v>
      </c>
      <c r="K19" s="78">
        <v>1E-4</v>
      </c>
    </row>
    <row r="20" spans="2:11">
      <c r="B20" s="79" t="s">
        <v>2467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211</v>
      </c>
      <c r="C21" t="s">
        <v>211</v>
      </c>
      <c r="D21" t="s">
        <v>211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2468</v>
      </c>
      <c r="C22" s="16"/>
      <c r="F22" s="81">
        <v>212394.87</v>
      </c>
      <c r="H22" s="81">
        <v>190.75183274700001</v>
      </c>
      <c r="J22" s="80">
        <v>5.4000000000000003E-3</v>
      </c>
      <c r="K22" s="80">
        <v>5.0000000000000001E-4</v>
      </c>
    </row>
    <row r="23" spans="2:11">
      <c r="B23" t="s">
        <v>2469</v>
      </c>
      <c r="C23" t="s">
        <v>2470</v>
      </c>
      <c r="D23" t="s">
        <v>102</v>
      </c>
      <c r="E23" t="s">
        <v>2471</v>
      </c>
      <c r="F23" s="77">
        <v>212394.87</v>
      </c>
      <c r="G23" s="77">
        <v>89.81</v>
      </c>
      <c r="H23" s="77">
        <v>190.75183274700001</v>
      </c>
      <c r="I23" s="78">
        <v>0</v>
      </c>
      <c r="J23" s="78">
        <v>5.4000000000000003E-3</v>
      </c>
      <c r="K23" s="78">
        <v>5.0000000000000001E-4</v>
      </c>
    </row>
    <row r="24" spans="2:11">
      <c r="B24" s="79" t="s">
        <v>2472</v>
      </c>
      <c r="C24" s="16"/>
      <c r="F24" s="81">
        <v>1241839.69</v>
      </c>
      <c r="H24" s="81">
        <v>1534.5145285770914</v>
      </c>
      <c r="J24" s="80">
        <v>4.36E-2</v>
      </c>
      <c r="K24" s="80">
        <v>3.8999999999999998E-3</v>
      </c>
    </row>
    <row r="25" spans="2:11">
      <c r="B25" t="s">
        <v>2473</v>
      </c>
      <c r="C25" t="s">
        <v>2474</v>
      </c>
      <c r="D25" t="s">
        <v>110</v>
      </c>
      <c r="E25" t="s">
        <v>627</v>
      </c>
      <c r="F25" s="77">
        <v>9432.9699999999993</v>
      </c>
      <c r="G25" s="77">
        <v>91.522499999999866</v>
      </c>
      <c r="H25" s="77">
        <v>33.637024374295599</v>
      </c>
      <c r="I25" s="78">
        <v>0</v>
      </c>
      <c r="J25" s="78">
        <v>1E-3</v>
      </c>
      <c r="K25" s="78">
        <v>1E-4</v>
      </c>
    </row>
    <row r="26" spans="2:11">
      <c r="B26" t="s">
        <v>2475</v>
      </c>
      <c r="C26" t="s">
        <v>2476</v>
      </c>
      <c r="D26" t="s">
        <v>102</v>
      </c>
      <c r="E26" t="s">
        <v>2477</v>
      </c>
      <c r="F26" s="77">
        <v>46656.84</v>
      </c>
      <c r="G26" s="77">
        <v>100.329408</v>
      </c>
      <c r="H26" s="77">
        <v>46.810531363507202</v>
      </c>
      <c r="I26" s="78">
        <v>2.2000000000000001E-3</v>
      </c>
      <c r="J26" s="78">
        <v>1.2999999999999999E-3</v>
      </c>
      <c r="K26" s="78">
        <v>1E-4</v>
      </c>
    </row>
    <row r="27" spans="2:11">
      <c r="B27" t="s">
        <v>2478</v>
      </c>
      <c r="C27" t="s">
        <v>2479</v>
      </c>
      <c r="D27" t="s">
        <v>102</v>
      </c>
      <c r="E27" t="s">
        <v>2477</v>
      </c>
      <c r="F27" s="77">
        <v>207363.71</v>
      </c>
      <c r="G27" s="77">
        <v>101.05085499999976</v>
      </c>
      <c r="H27" s="77">
        <v>209.54280191472</v>
      </c>
      <c r="I27" s="78">
        <v>2.2000000000000001E-3</v>
      </c>
      <c r="J27" s="78">
        <v>6.0000000000000001E-3</v>
      </c>
      <c r="K27" s="78">
        <v>5.0000000000000001E-4</v>
      </c>
    </row>
    <row r="28" spans="2:11">
      <c r="B28" t="s">
        <v>2480</v>
      </c>
      <c r="C28" t="s">
        <v>2481</v>
      </c>
      <c r="D28" t="s">
        <v>106</v>
      </c>
      <c r="E28" t="s">
        <v>525</v>
      </c>
      <c r="F28" s="77">
        <v>54742</v>
      </c>
      <c r="G28" s="77">
        <v>111.49509999999999</v>
      </c>
      <c r="H28" s="77">
        <v>218.870246444212</v>
      </c>
      <c r="I28" s="78">
        <v>0</v>
      </c>
      <c r="J28" s="78">
        <v>6.1999999999999998E-3</v>
      </c>
      <c r="K28" s="78">
        <v>5.9999999999999995E-4</v>
      </c>
    </row>
    <row r="29" spans="2:11">
      <c r="B29" t="s">
        <v>2482</v>
      </c>
      <c r="C29" t="s">
        <v>2483</v>
      </c>
      <c r="D29" t="s">
        <v>106</v>
      </c>
      <c r="E29" t="s">
        <v>2484</v>
      </c>
      <c r="F29" s="77">
        <v>19921.61</v>
      </c>
      <c r="G29" s="77">
        <v>101.06510000000006</v>
      </c>
      <c r="H29" s="77">
        <v>72.199789114242506</v>
      </c>
      <c r="I29" s="78">
        <v>0</v>
      </c>
      <c r="J29" s="78">
        <v>2.0999999999999999E-3</v>
      </c>
      <c r="K29" s="78">
        <v>2.0000000000000001E-4</v>
      </c>
    </row>
    <row r="30" spans="2:11">
      <c r="B30" t="s">
        <v>2485</v>
      </c>
      <c r="C30" t="s">
        <v>2486</v>
      </c>
      <c r="D30" t="s">
        <v>102</v>
      </c>
      <c r="E30" t="s">
        <v>2487</v>
      </c>
      <c r="F30" s="77">
        <v>363270.58</v>
      </c>
      <c r="G30" s="77">
        <v>56.79600700000011</v>
      </c>
      <c r="H30" s="77">
        <v>206.32318404574099</v>
      </c>
      <c r="I30" s="78">
        <v>8.9999999999999998E-4</v>
      </c>
      <c r="J30" s="78">
        <v>5.8999999999999999E-3</v>
      </c>
      <c r="K30" s="78">
        <v>5.0000000000000001E-4</v>
      </c>
    </row>
    <row r="31" spans="2:11">
      <c r="B31" t="s">
        <v>2488</v>
      </c>
      <c r="C31" t="s">
        <v>2489</v>
      </c>
      <c r="D31" t="s">
        <v>106</v>
      </c>
      <c r="E31" t="s">
        <v>2490</v>
      </c>
      <c r="F31" s="77">
        <v>29109.24</v>
      </c>
      <c r="G31" s="77">
        <v>116.11890000000004</v>
      </c>
      <c r="H31" s="77">
        <v>121.211566820887</v>
      </c>
      <c r="I31" s="78">
        <v>0</v>
      </c>
      <c r="J31" s="78">
        <v>3.3999999999999998E-3</v>
      </c>
      <c r="K31" s="78">
        <v>2.9999999999999997E-4</v>
      </c>
    </row>
    <row r="32" spans="2:11">
      <c r="B32" t="s">
        <v>2491</v>
      </c>
      <c r="C32" t="s">
        <v>2492</v>
      </c>
      <c r="D32" t="s">
        <v>102</v>
      </c>
      <c r="E32" t="s">
        <v>2493</v>
      </c>
      <c r="F32" s="77">
        <v>291917.74</v>
      </c>
      <c r="G32" s="77">
        <v>133.20028599999986</v>
      </c>
      <c r="H32" s="77">
        <v>388.83526456473601</v>
      </c>
      <c r="I32" s="78">
        <v>0</v>
      </c>
      <c r="J32" s="78">
        <v>1.11E-2</v>
      </c>
      <c r="K32" s="78">
        <v>1E-3</v>
      </c>
    </row>
    <row r="33" spans="2:11">
      <c r="B33" t="s">
        <v>2494</v>
      </c>
      <c r="C33" t="s">
        <v>2495</v>
      </c>
      <c r="D33" t="s">
        <v>102</v>
      </c>
      <c r="E33" t="s">
        <v>2466</v>
      </c>
      <c r="F33" s="77">
        <v>219425</v>
      </c>
      <c r="G33" s="77">
        <v>108.047907</v>
      </c>
      <c r="H33" s="77">
        <v>237.08411993474999</v>
      </c>
      <c r="I33" s="78">
        <v>0</v>
      </c>
      <c r="J33" s="78">
        <v>6.7000000000000002E-3</v>
      </c>
      <c r="K33" s="78">
        <v>5.9999999999999995E-4</v>
      </c>
    </row>
    <row r="34" spans="2:11">
      <c r="B34" s="79" t="s">
        <v>225</v>
      </c>
      <c r="C34" s="16"/>
      <c r="F34" s="81">
        <v>9209081.9000000004</v>
      </c>
      <c r="H34" s="81">
        <v>33265.320166606201</v>
      </c>
      <c r="J34" s="80">
        <v>0.94610000000000005</v>
      </c>
      <c r="K34" s="80">
        <v>8.3799999999999999E-2</v>
      </c>
    </row>
    <row r="35" spans="2:11">
      <c r="B35" s="79" t="s">
        <v>2496</v>
      </c>
      <c r="C35" s="16"/>
      <c r="F35" s="81">
        <v>486974.32</v>
      </c>
      <c r="H35" s="81">
        <v>2094.224499443987</v>
      </c>
      <c r="J35" s="80">
        <v>5.96E-2</v>
      </c>
      <c r="K35" s="80">
        <v>5.3E-3</v>
      </c>
    </row>
    <row r="36" spans="2:11">
      <c r="B36" t="s">
        <v>2497</v>
      </c>
      <c r="C36" t="s">
        <v>2498</v>
      </c>
      <c r="D36" t="s">
        <v>106</v>
      </c>
      <c r="E36" t="s">
        <v>2499</v>
      </c>
      <c r="F36" s="77">
        <v>10640</v>
      </c>
      <c r="G36" s="77">
        <v>100</v>
      </c>
      <c r="H36" s="77">
        <v>38.15504</v>
      </c>
      <c r="I36" s="78">
        <v>0</v>
      </c>
      <c r="J36" s="78">
        <v>1.1000000000000001E-3</v>
      </c>
      <c r="K36" s="78">
        <v>1E-4</v>
      </c>
    </row>
    <row r="37" spans="2:11">
      <c r="B37" t="s">
        <v>2500</v>
      </c>
      <c r="C37" t="s">
        <v>2501</v>
      </c>
      <c r="D37" t="s">
        <v>106</v>
      </c>
      <c r="E37" t="s">
        <v>2502</v>
      </c>
      <c r="F37" s="77">
        <v>101480.1</v>
      </c>
      <c r="G37" s="77">
        <v>111.69919999999995</v>
      </c>
      <c r="H37" s="77">
        <v>406.48192105509099</v>
      </c>
      <c r="I37" s="78">
        <v>1E-4</v>
      </c>
      <c r="J37" s="78">
        <v>1.1599999999999999E-2</v>
      </c>
      <c r="K37" s="78">
        <v>1E-3</v>
      </c>
    </row>
    <row r="38" spans="2:11">
      <c r="B38" t="s">
        <v>2503</v>
      </c>
      <c r="C38" t="s">
        <v>2504</v>
      </c>
      <c r="D38" t="s">
        <v>106</v>
      </c>
      <c r="E38" t="s">
        <v>2505</v>
      </c>
      <c r="F38" s="77">
        <v>42256.04</v>
      </c>
      <c r="G38" s="77">
        <v>95.542000000000129</v>
      </c>
      <c r="H38" s="77">
        <v>144.774944932165</v>
      </c>
      <c r="I38" s="78">
        <v>0</v>
      </c>
      <c r="J38" s="78">
        <v>4.1000000000000003E-3</v>
      </c>
      <c r="K38" s="78">
        <v>4.0000000000000002E-4</v>
      </c>
    </row>
    <row r="39" spans="2:11">
      <c r="B39" t="s">
        <v>2506</v>
      </c>
      <c r="C39" t="s">
        <v>2507</v>
      </c>
      <c r="D39" t="s">
        <v>106</v>
      </c>
      <c r="E39" t="s">
        <v>2508</v>
      </c>
      <c r="F39" s="77">
        <v>42529.17</v>
      </c>
      <c r="G39" s="77">
        <v>211.86580000000004</v>
      </c>
      <c r="H39" s="77">
        <v>323.11569178634198</v>
      </c>
      <c r="I39" s="78">
        <v>0</v>
      </c>
      <c r="J39" s="78">
        <v>9.1999999999999998E-3</v>
      </c>
      <c r="K39" s="78">
        <v>8.0000000000000004E-4</v>
      </c>
    </row>
    <row r="40" spans="2:11">
      <c r="B40" t="s">
        <v>2509</v>
      </c>
      <c r="C40" t="s">
        <v>2510</v>
      </c>
      <c r="D40" t="s">
        <v>106</v>
      </c>
      <c r="E40" t="s">
        <v>2511</v>
      </c>
      <c r="F40" s="77">
        <v>62908.17</v>
      </c>
      <c r="G40" s="77">
        <v>122.61450000000005</v>
      </c>
      <c r="H40" s="77">
        <v>276.60445364327501</v>
      </c>
      <c r="I40" s="78">
        <v>0</v>
      </c>
      <c r="J40" s="78">
        <v>7.9000000000000008E-3</v>
      </c>
      <c r="K40" s="78">
        <v>6.9999999999999999E-4</v>
      </c>
    </row>
    <row r="41" spans="2:11">
      <c r="B41" t="s">
        <v>2512</v>
      </c>
      <c r="C41" t="s">
        <v>2513</v>
      </c>
      <c r="D41" t="s">
        <v>106</v>
      </c>
      <c r="E41" t="s">
        <v>2514</v>
      </c>
      <c r="F41" s="77">
        <v>120663</v>
      </c>
      <c r="G41" s="77">
        <v>107.24590000000001</v>
      </c>
      <c r="H41" s="77">
        <v>464.05034745676198</v>
      </c>
      <c r="I41" s="78">
        <v>0</v>
      </c>
      <c r="J41" s="78">
        <v>1.32E-2</v>
      </c>
      <c r="K41" s="78">
        <v>1.1999999999999999E-3</v>
      </c>
    </row>
    <row r="42" spans="2:11">
      <c r="B42" t="s">
        <v>2515</v>
      </c>
      <c r="C42" t="s">
        <v>2516</v>
      </c>
      <c r="D42" t="s">
        <v>106</v>
      </c>
      <c r="E42" t="s">
        <v>2517</v>
      </c>
      <c r="F42" s="77">
        <v>106497.84</v>
      </c>
      <c r="G42" s="77">
        <v>115.48589999999996</v>
      </c>
      <c r="H42" s="77">
        <v>441.04210057035198</v>
      </c>
      <c r="I42" s="78">
        <v>0</v>
      </c>
      <c r="J42" s="78">
        <v>1.2500000000000001E-2</v>
      </c>
      <c r="K42" s="78">
        <v>1.1000000000000001E-3</v>
      </c>
    </row>
    <row r="43" spans="2:11">
      <c r="B43" s="79" t="s">
        <v>2518</v>
      </c>
      <c r="C43" s="16"/>
      <c r="F43" s="81">
        <v>7.77</v>
      </c>
      <c r="H43" s="81">
        <v>27.708049727820001</v>
      </c>
      <c r="J43" s="80">
        <v>8.0000000000000004E-4</v>
      </c>
      <c r="K43" s="80">
        <v>1E-4</v>
      </c>
    </row>
    <row r="44" spans="2:11">
      <c r="B44" t="s">
        <v>2519</v>
      </c>
      <c r="C44" t="s">
        <v>2520</v>
      </c>
      <c r="D44" t="s">
        <v>106</v>
      </c>
      <c r="E44" t="s">
        <v>552</v>
      </c>
      <c r="F44" s="77">
        <v>7.77</v>
      </c>
      <c r="G44" s="77">
        <v>99443.1</v>
      </c>
      <c r="H44" s="77">
        <v>27.708049727820001</v>
      </c>
      <c r="I44" s="78">
        <v>0</v>
      </c>
      <c r="J44" s="78">
        <v>8.0000000000000004E-4</v>
      </c>
      <c r="K44" s="78">
        <v>1E-4</v>
      </c>
    </row>
    <row r="45" spans="2:11">
      <c r="B45" s="79" t="s">
        <v>2521</v>
      </c>
      <c r="C45" s="16"/>
      <c r="F45" s="81">
        <v>270633.95</v>
      </c>
      <c r="H45" s="81">
        <v>1175.5501452571</v>
      </c>
      <c r="J45" s="80">
        <v>3.3399999999999999E-2</v>
      </c>
      <c r="K45" s="80">
        <v>3.0000000000000001E-3</v>
      </c>
    </row>
    <row r="46" spans="2:11">
      <c r="B46" t="s">
        <v>2522</v>
      </c>
      <c r="C46" t="s">
        <v>2523</v>
      </c>
      <c r="D46" t="s">
        <v>106</v>
      </c>
      <c r="E46" t="s">
        <v>2524</v>
      </c>
      <c r="F46" s="77">
        <v>137044</v>
      </c>
      <c r="G46" s="77">
        <v>108.50749999999999</v>
      </c>
      <c r="H46" s="77">
        <v>533.24902362379999</v>
      </c>
      <c r="I46" s="78">
        <v>0</v>
      </c>
      <c r="J46" s="78">
        <v>1.52E-2</v>
      </c>
      <c r="K46" s="78">
        <v>1.2999999999999999E-3</v>
      </c>
    </row>
    <row r="47" spans="2:11">
      <c r="B47" t="s">
        <v>2525</v>
      </c>
      <c r="C47" t="s">
        <v>2526</v>
      </c>
      <c r="D47" t="s">
        <v>106</v>
      </c>
      <c r="E47" t="s">
        <v>2527</v>
      </c>
      <c r="F47" s="77">
        <v>133589.95000000001</v>
      </c>
      <c r="G47" s="77">
        <v>134.07710000000006</v>
      </c>
      <c r="H47" s="77">
        <v>642.3011216333</v>
      </c>
      <c r="I47" s="78">
        <v>0</v>
      </c>
      <c r="J47" s="78">
        <v>1.83E-2</v>
      </c>
      <c r="K47" s="78">
        <v>1.6000000000000001E-3</v>
      </c>
    </row>
    <row r="48" spans="2:11">
      <c r="B48" s="79" t="s">
        <v>2528</v>
      </c>
      <c r="C48" s="16"/>
      <c r="F48" s="81">
        <v>8451465.8599999994</v>
      </c>
      <c r="H48" s="81">
        <v>29967.837472177296</v>
      </c>
      <c r="J48" s="80">
        <v>0.85229999999999995</v>
      </c>
      <c r="K48" s="80">
        <v>7.5499999999999998E-2</v>
      </c>
    </row>
    <row r="49" spans="2:11">
      <c r="B49" t="s">
        <v>2529</v>
      </c>
      <c r="C49" t="s">
        <v>2530</v>
      </c>
      <c r="D49" t="s">
        <v>106</v>
      </c>
      <c r="E49" t="s">
        <v>2531</v>
      </c>
      <c r="F49" s="77">
        <v>43178.03</v>
      </c>
      <c r="G49" s="77">
        <v>104.70650000000019</v>
      </c>
      <c r="H49" s="77">
        <v>162.123791479273</v>
      </c>
      <c r="I49" s="78">
        <v>1E-4</v>
      </c>
      <c r="J49" s="78">
        <v>4.5999999999999999E-3</v>
      </c>
      <c r="K49" s="78">
        <v>4.0000000000000002E-4</v>
      </c>
    </row>
    <row r="50" spans="2:11">
      <c r="B50" t="s">
        <v>2532</v>
      </c>
      <c r="C50" t="s">
        <v>2533</v>
      </c>
      <c r="D50" t="s">
        <v>106</v>
      </c>
      <c r="E50" t="s">
        <v>2534</v>
      </c>
      <c r="F50" s="77">
        <v>53900.04</v>
      </c>
      <c r="G50" s="77">
        <v>85.177599999999771</v>
      </c>
      <c r="H50" s="77">
        <v>164.63598704914901</v>
      </c>
      <c r="I50" s="78">
        <v>8.0000000000000004E-4</v>
      </c>
      <c r="J50" s="78">
        <v>4.7000000000000002E-3</v>
      </c>
      <c r="K50" s="78">
        <v>4.0000000000000002E-4</v>
      </c>
    </row>
    <row r="51" spans="2:11">
      <c r="B51" t="s">
        <v>2535</v>
      </c>
      <c r="C51" t="s">
        <v>2536</v>
      </c>
      <c r="D51" t="s">
        <v>106</v>
      </c>
      <c r="E51" t="s">
        <v>2537</v>
      </c>
      <c r="F51" s="77">
        <v>45917.599999999999</v>
      </c>
      <c r="G51" s="77">
        <v>77.922300000000121</v>
      </c>
      <c r="H51" s="77">
        <v>128.30725938893301</v>
      </c>
      <c r="I51" s="78">
        <v>1E-4</v>
      </c>
      <c r="J51" s="78">
        <v>3.5999999999999999E-3</v>
      </c>
      <c r="K51" s="78">
        <v>2.9999999999999997E-4</v>
      </c>
    </row>
    <row r="52" spans="2:11">
      <c r="B52" t="s">
        <v>2538</v>
      </c>
      <c r="C52" t="s">
        <v>2539</v>
      </c>
      <c r="D52" t="s">
        <v>106</v>
      </c>
      <c r="E52" t="s">
        <v>377</v>
      </c>
      <c r="F52" s="77">
        <v>44361.77</v>
      </c>
      <c r="G52" s="77">
        <v>136.1335000000002</v>
      </c>
      <c r="H52" s="77">
        <v>216.562951364339</v>
      </c>
      <c r="I52" s="78">
        <v>1E-4</v>
      </c>
      <c r="J52" s="78">
        <v>6.1999999999999998E-3</v>
      </c>
      <c r="K52" s="78">
        <v>5.0000000000000001E-4</v>
      </c>
    </row>
    <row r="53" spans="2:11">
      <c r="B53" t="s">
        <v>2540</v>
      </c>
      <c r="C53" t="s">
        <v>2541</v>
      </c>
      <c r="D53" t="s">
        <v>110</v>
      </c>
      <c r="E53" t="s">
        <v>2542</v>
      </c>
      <c r="F53" s="77">
        <v>80689.789999999994</v>
      </c>
      <c r="G53" s="77">
        <v>98.656799999999919</v>
      </c>
      <c r="H53" s="77">
        <v>310.16075982279301</v>
      </c>
      <c r="I53" s="78">
        <v>8.0000000000000004E-4</v>
      </c>
      <c r="J53" s="78">
        <v>8.8000000000000005E-3</v>
      </c>
      <c r="K53" s="78">
        <v>8.0000000000000004E-4</v>
      </c>
    </row>
    <row r="54" spans="2:11">
      <c r="B54" t="s">
        <v>2543</v>
      </c>
      <c r="C54" t="s">
        <v>2544</v>
      </c>
      <c r="D54" t="s">
        <v>110</v>
      </c>
      <c r="E54" t="s">
        <v>792</v>
      </c>
      <c r="F54" s="77">
        <v>31201.73</v>
      </c>
      <c r="G54" s="77">
        <v>112.15469999999998</v>
      </c>
      <c r="H54" s="77">
        <v>136.34442805223901</v>
      </c>
      <c r="I54" s="78">
        <v>0</v>
      </c>
      <c r="J54" s="78">
        <v>3.8999999999999998E-3</v>
      </c>
      <c r="K54" s="78">
        <v>2.9999999999999997E-4</v>
      </c>
    </row>
    <row r="55" spans="2:11">
      <c r="B55" t="s">
        <v>2545</v>
      </c>
      <c r="C55" t="s">
        <v>2546</v>
      </c>
      <c r="D55" t="s">
        <v>106</v>
      </c>
      <c r="E55" t="s">
        <v>2484</v>
      </c>
      <c r="F55" s="77">
        <v>29639.71</v>
      </c>
      <c r="G55" s="77">
        <v>123.45160000000004</v>
      </c>
      <c r="H55" s="77">
        <v>131.214236682071</v>
      </c>
      <c r="I55" s="78">
        <v>0</v>
      </c>
      <c r="J55" s="78">
        <v>3.7000000000000002E-3</v>
      </c>
      <c r="K55" s="78">
        <v>2.9999999999999997E-4</v>
      </c>
    </row>
    <row r="56" spans="2:11">
      <c r="B56" t="s">
        <v>2547</v>
      </c>
      <c r="C56" t="s">
        <v>2548</v>
      </c>
      <c r="D56" t="s">
        <v>106</v>
      </c>
      <c r="E56" t="s">
        <v>2549</v>
      </c>
      <c r="F56" s="77">
        <v>126065</v>
      </c>
      <c r="G56" s="77">
        <v>98.612099999999998</v>
      </c>
      <c r="H56" s="77">
        <v>445.79482309988998</v>
      </c>
      <c r="I56" s="78">
        <v>0</v>
      </c>
      <c r="J56" s="78">
        <v>1.2699999999999999E-2</v>
      </c>
      <c r="K56" s="78">
        <v>1.1000000000000001E-3</v>
      </c>
    </row>
    <row r="57" spans="2:11">
      <c r="B57" t="s">
        <v>2550</v>
      </c>
      <c r="C57" t="s">
        <v>2551</v>
      </c>
      <c r="D57" t="s">
        <v>110</v>
      </c>
      <c r="E57" t="s">
        <v>2552</v>
      </c>
      <c r="F57" s="77">
        <v>165059.74</v>
      </c>
      <c r="G57" s="77">
        <v>118.42889999999991</v>
      </c>
      <c r="H57" s="77">
        <v>761.62307620613899</v>
      </c>
      <c r="I57" s="78">
        <v>2.9999999999999997E-4</v>
      </c>
      <c r="J57" s="78">
        <v>2.1700000000000001E-2</v>
      </c>
      <c r="K57" s="78">
        <v>1.9E-3</v>
      </c>
    </row>
    <row r="58" spans="2:11">
      <c r="B58" t="s">
        <v>2553</v>
      </c>
      <c r="C58" t="s">
        <v>2554</v>
      </c>
      <c r="D58" t="s">
        <v>106</v>
      </c>
      <c r="E58" t="s">
        <v>2555</v>
      </c>
      <c r="F58" s="77">
        <v>123562</v>
      </c>
      <c r="G58" s="77">
        <v>100</v>
      </c>
      <c r="H58" s="77">
        <v>443.09333199999998</v>
      </c>
      <c r="I58" s="78">
        <v>0</v>
      </c>
      <c r="J58" s="78">
        <v>1.26E-2</v>
      </c>
      <c r="K58" s="78">
        <v>1.1000000000000001E-3</v>
      </c>
    </row>
    <row r="59" spans="2:11">
      <c r="B59" t="s">
        <v>2556</v>
      </c>
      <c r="C59" t="s">
        <v>2557</v>
      </c>
      <c r="D59" t="s">
        <v>106</v>
      </c>
      <c r="E59" t="s">
        <v>792</v>
      </c>
      <c r="F59" s="77">
        <v>181810.52</v>
      </c>
      <c r="G59" s="77">
        <v>101.21449999999994</v>
      </c>
      <c r="H59" s="77">
        <v>659.89073103272403</v>
      </c>
      <c r="I59" s="78">
        <v>2.0000000000000001E-4</v>
      </c>
      <c r="J59" s="78">
        <v>1.8800000000000001E-2</v>
      </c>
      <c r="K59" s="78">
        <v>1.6999999999999999E-3</v>
      </c>
    </row>
    <row r="60" spans="2:11">
      <c r="B60" t="s">
        <v>2558</v>
      </c>
      <c r="C60" t="s">
        <v>2559</v>
      </c>
      <c r="D60" t="s">
        <v>106</v>
      </c>
      <c r="E60" t="s">
        <v>377</v>
      </c>
      <c r="F60" s="77">
        <v>19545.240000000002</v>
      </c>
      <c r="G60" s="77">
        <v>100.09790000000005</v>
      </c>
      <c r="H60" s="77">
        <v>70.157847996796605</v>
      </c>
      <c r="I60" s="78">
        <v>0</v>
      </c>
      <c r="J60" s="78">
        <v>2E-3</v>
      </c>
      <c r="K60" s="78">
        <v>2.0000000000000001E-4</v>
      </c>
    </row>
    <row r="61" spans="2:11">
      <c r="B61" t="s">
        <v>2560</v>
      </c>
      <c r="C61" t="s">
        <v>2561</v>
      </c>
      <c r="D61" t="s">
        <v>110</v>
      </c>
      <c r="E61" t="s">
        <v>2562</v>
      </c>
      <c r="F61" s="77">
        <v>125426.2</v>
      </c>
      <c r="G61" s="77">
        <v>97.561100000000039</v>
      </c>
      <c r="H61" s="77">
        <v>476.76700830642898</v>
      </c>
      <c r="I61" s="78">
        <v>0</v>
      </c>
      <c r="J61" s="78">
        <v>1.3599999999999999E-2</v>
      </c>
      <c r="K61" s="78">
        <v>1.1999999999999999E-3</v>
      </c>
    </row>
    <row r="62" spans="2:11">
      <c r="B62" t="s">
        <v>2563</v>
      </c>
      <c r="C62" t="s">
        <v>2564</v>
      </c>
      <c r="D62" t="s">
        <v>110</v>
      </c>
      <c r="E62" t="s">
        <v>285</v>
      </c>
      <c r="F62" s="77">
        <v>9689.17</v>
      </c>
      <c r="G62" s="77">
        <v>100</v>
      </c>
      <c r="H62" s="77">
        <v>37.750944154000003</v>
      </c>
      <c r="I62" s="78">
        <v>0</v>
      </c>
      <c r="J62" s="78">
        <v>1.1000000000000001E-3</v>
      </c>
      <c r="K62" s="78">
        <v>1E-4</v>
      </c>
    </row>
    <row r="63" spans="2:11">
      <c r="B63" t="s">
        <v>2565</v>
      </c>
      <c r="C63" t="s">
        <v>2566</v>
      </c>
      <c r="D63" t="s">
        <v>113</v>
      </c>
      <c r="E63" t="s">
        <v>282</v>
      </c>
      <c r="F63" s="77">
        <v>126330.02</v>
      </c>
      <c r="G63" s="77">
        <v>102.16900000000008</v>
      </c>
      <c r="H63" s="77">
        <v>571.29015688382594</v>
      </c>
      <c r="I63" s="78">
        <v>1E-4</v>
      </c>
      <c r="J63" s="78">
        <v>1.6199999999999999E-2</v>
      </c>
      <c r="K63" s="78">
        <v>1.4E-3</v>
      </c>
    </row>
    <row r="64" spans="2:11">
      <c r="B64" t="s">
        <v>2567</v>
      </c>
      <c r="C64" t="s">
        <v>2568</v>
      </c>
      <c r="D64" t="s">
        <v>106</v>
      </c>
      <c r="E64" t="s">
        <v>2569</v>
      </c>
      <c r="F64" s="77">
        <v>22280.38</v>
      </c>
      <c r="G64" s="77">
        <v>102.13639999999998</v>
      </c>
      <c r="H64" s="77">
        <v>81.604371645415497</v>
      </c>
      <c r="I64" s="78">
        <v>2.0000000000000001E-4</v>
      </c>
      <c r="J64" s="78">
        <v>2.3E-3</v>
      </c>
      <c r="K64" s="78">
        <v>2.0000000000000001E-4</v>
      </c>
    </row>
    <row r="65" spans="2:11">
      <c r="B65" t="s">
        <v>2570</v>
      </c>
      <c r="C65" t="s">
        <v>2571</v>
      </c>
      <c r="D65" t="s">
        <v>110</v>
      </c>
      <c r="E65" t="s">
        <v>2572</v>
      </c>
      <c r="F65" s="77">
        <v>374474.97</v>
      </c>
      <c r="G65" s="77">
        <v>101.3982</v>
      </c>
      <c r="H65" s="77">
        <v>1479.4295268787901</v>
      </c>
      <c r="I65" s="78">
        <v>0</v>
      </c>
      <c r="J65" s="78">
        <v>4.2099999999999999E-2</v>
      </c>
      <c r="K65" s="78">
        <v>3.7000000000000002E-3</v>
      </c>
    </row>
    <row r="66" spans="2:11">
      <c r="B66" t="s">
        <v>2573</v>
      </c>
      <c r="C66" t="s">
        <v>2574</v>
      </c>
      <c r="D66" t="s">
        <v>110</v>
      </c>
      <c r="E66" t="s">
        <v>2575</v>
      </c>
      <c r="F66" s="77">
        <v>105759.3</v>
      </c>
      <c r="G66" s="77">
        <v>103.12330000000006</v>
      </c>
      <c r="H66" s="77">
        <v>424.92923542108599</v>
      </c>
      <c r="I66" s="78">
        <v>8.0000000000000004E-4</v>
      </c>
      <c r="J66" s="78">
        <v>1.21E-2</v>
      </c>
      <c r="K66" s="78">
        <v>1.1000000000000001E-3</v>
      </c>
    </row>
    <row r="67" spans="2:11">
      <c r="B67" t="s">
        <v>2576</v>
      </c>
      <c r="C67" t="s">
        <v>2577</v>
      </c>
      <c r="D67" t="s">
        <v>110</v>
      </c>
      <c r="E67" t="s">
        <v>2578</v>
      </c>
      <c r="F67" s="77">
        <v>66197.56</v>
      </c>
      <c r="G67" s="77">
        <v>110.4328999999998</v>
      </c>
      <c r="H67" s="77">
        <v>284.82735766133402</v>
      </c>
      <c r="I67" s="78">
        <v>0</v>
      </c>
      <c r="J67" s="78">
        <v>8.0999999999999996E-3</v>
      </c>
      <c r="K67" s="78">
        <v>6.9999999999999999E-4</v>
      </c>
    </row>
    <row r="68" spans="2:11">
      <c r="B68" t="s">
        <v>2579</v>
      </c>
      <c r="C68" t="s">
        <v>2580</v>
      </c>
      <c r="D68" t="s">
        <v>110</v>
      </c>
      <c r="E68" t="s">
        <v>2581</v>
      </c>
      <c r="F68" s="77">
        <v>140384.35</v>
      </c>
      <c r="G68" s="77">
        <v>93.817200000000028</v>
      </c>
      <c r="H68" s="77">
        <v>513.14772125962895</v>
      </c>
      <c r="I68" s="78">
        <v>0</v>
      </c>
      <c r="J68" s="78">
        <v>1.46E-2</v>
      </c>
      <c r="K68" s="78">
        <v>1.2999999999999999E-3</v>
      </c>
    </row>
    <row r="69" spans="2:11">
      <c r="B69" t="s">
        <v>2582</v>
      </c>
      <c r="C69" t="s">
        <v>2583</v>
      </c>
      <c r="D69" t="s">
        <v>110</v>
      </c>
      <c r="E69" t="s">
        <v>282</v>
      </c>
      <c r="F69" s="77">
        <v>45710.53</v>
      </c>
      <c r="G69" s="77">
        <v>101.33620000000003</v>
      </c>
      <c r="H69" s="77">
        <v>180.47710400366699</v>
      </c>
      <c r="I69" s="78">
        <v>1E-4</v>
      </c>
      <c r="J69" s="78">
        <v>5.1000000000000004E-3</v>
      </c>
      <c r="K69" s="78">
        <v>5.0000000000000001E-4</v>
      </c>
    </row>
    <row r="70" spans="2:11">
      <c r="B70" t="s">
        <v>2584</v>
      </c>
      <c r="C70" t="s">
        <v>2585</v>
      </c>
      <c r="D70" t="s">
        <v>106</v>
      </c>
      <c r="E70" t="s">
        <v>2586</v>
      </c>
      <c r="F70" s="77">
        <v>303302.93</v>
      </c>
      <c r="G70" s="77">
        <v>70.557599999999951</v>
      </c>
      <c r="H70" s="77">
        <v>767.41571954172002</v>
      </c>
      <c r="I70" s="78">
        <v>1E-4</v>
      </c>
      <c r="J70" s="78">
        <v>2.18E-2</v>
      </c>
      <c r="K70" s="78">
        <v>1.9E-3</v>
      </c>
    </row>
    <row r="71" spans="2:11">
      <c r="B71" t="s">
        <v>2587</v>
      </c>
      <c r="C71" t="s">
        <v>2588</v>
      </c>
      <c r="D71" t="s">
        <v>110</v>
      </c>
      <c r="E71" t="s">
        <v>2589</v>
      </c>
      <c r="F71" s="77">
        <v>7179</v>
      </c>
      <c r="G71" s="77">
        <v>122.83320000000001</v>
      </c>
      <c r="H71" s="77">
        <v>34.357453026573602</v>
      </c>
      <c r="I71" s="78">
        <v>0</v>
      </c>
      <c r="J71" s="78">
        <v>1E-3</v>
      </c>
      <c r="K71" s="78">
        <v>1E-4</v>
      </c>
    </row>
    <row r="72" spans="2:11">
      <c r="B72" t="s">
        <v>2590</v>
      </c>
      <c r="C72" t="s">
        <v>2591</v>
      </c>
      <c r="D72" t="s">
        <v>106</v>
      </c>
      <c r="E72" t="s">
        <v>2592</v>
      </c>
      <c r="F72" s="77">
        <v>34435.599999999999</v>
      </c>
      <c r="G72" s="77">
        <v>102.10960000000033</v>
      </c>
      <c r="H72" s="77">
        <v>126.091123555514</v>
      </c>
      <c r="I72" s="78">
        <v>0</v>
      </c>
      <c r="J72" s="78">
        <v>3.5999999999999999E-3</v>
      </c>
      <c r="K72" s="78">
        <v>2.9999999999999997E-4</v>
      </c>
    </row>
    <row r="73" spans="2:11">
      <c r="B73" t="s">
        <v>2593</v>
      </c>
      <c r="C73" t="s">
        <v>2594</v>
      </c>
      <c r="D73" t="s">
        <v>106</v>
      </c>
      <c r="E73" t="s">
        <v>552</v>
      </c>
      <c r="F73" s="77">
        <v>31573.22</v>
      </c>
      <c r="G73" s="77">
        <v>109.32469999999979</v>
      </c>
      <c r="H73" s="77">
        <v>123.779138370589</v>
      </c>
      <c r="I73" s="78">
        <v>1E-4</v>
      </c>
      <c r="J73" s="78">
        <v>3.5000000000000001E-3</v>
      </c>
      <c r="K73" s="78">
        <v>2.9999999999999997E-4</v>
      </c>
    </row>
    <row r="74" spans="2:11">
      <c r="B74" t="s">
        <v>2595</v>
      </c>
      <c r="C74" t="s">
        <v>2596</v>
      </c>
      <c r="D74" t="s">
        <v>110</v>
      </c>
      <c r="E74" t="s">
        <v>627</v>
      </c>
      <c r="F74" s="77">
        <v>9625.85</v>
      </c>
      <c r="G74" s="77">
        <v>101.27200000000001</v>
      </c>
      <c r="H74" s="77">
        <v>37.981290661714397</v>
      </c>
      <c r="I74" s="78">
        <v>0</v>
      </c>
      <c r="J74" s="78">
        <v>1.1000000000000001E-3</v>
      </c>
      <c r="K74" s="78">
        <v>1E-4</v>
      </c>
    </row>
    <row r="75" spans="2:11">
      <c r="B75" t="s">
        <v>2597</v>
      </c>
      <c r="C75" t="s">
        <v>2598</v>
      </c>
      <c r="D75" t="s">
        <v>106</v>
      </c>
      <c r="E75" t="s">
        <v>282</v>
      </c>
      <c r="F75" s="77">
        <v>2883.01</v>
      </c>
      <c r="G75" s="77">
        <v>314.83000120000003</v>
      </c>
      <c r="H75" s="77">
        <v>9.0765804175961193</v>
      </c>
      <c r="I75" s="78">
        <v>0</v>
      </c>
      <c r="J75" s="78">
        <v>2.9999999999999997E-4</v>
      </c>
      <c r="K75" s="78">
        <v>0</v>
      </c>
    </row>
    <row r="76" spans="2:11">
      <c r="B76" t="s">
        <v>2599</v>
      </c>
      <c r="C76" t="s">
        <v>2600</v>
      </c>
      <c r="D76" t="s">
        <v>110</v>
      </c>
      <c r="E76" t="s">
        <v>2601</v>
      </c>
      <c r="F76" s="77">
        <v>148210</v>
      </c>
      <c r="G76" s="77">
        <v>86.131399999999999</v>
      </c>
      <c r="H76" s="77">
        <v>497.37076664382801</v>
      </c>
      <c r="I76" s="78">
        <v>1E-4</v>
      </c>
      <c r="J76" s="78">
        <v>1.41E-2</v>
      </c>
      <c r="K76" s="78">
        <v>1.2999999999999999E-3</v>
      </c>
    </row>
    <row r="77" spans="2:11">
      <c r="B77" t="s">
        <v>2602</v>
      </c>
      <c r="C77" t="s">
        <v>2603</v>
      </c>
      <c r="D77" t="s">
        <v>106</v>
      </c>
      <c r="E77" t="s">
        <v>2601</v>
      </c>
      <c r="F77" s="77">
        <v>13826</v>
      </c>
      <c r="G77" s="77">
        <v>100.9092</v>
      </c>
      <c r="H77" s="77">
        <v>50.030817687312002</v>
      </c>
      <c r="I77" s="78">
        <v>1E-4</v>
      </c>
      <c r="J77" s="78">
        <v>1.4E-3</v>
      </c>
      <c r="K77" s="78">
        <v>1E-4</v>
      </c>
    </row>
    <row r="78" spans="2:11">
      <c r="B78" t="s">
        <v>2604</v>
      </c>
      <c r="C78" t="s">
        <v>2605</v>
      </c>
      <c r="D78" t="s">
        <v>106</v>
      </c>
      <c r="E78" t="s">
        <v>2606</v>
      </c>
      <c r="F78" s="77">
        <v>115183.95</v>
      </c>
      <c r="G78" s="77">
        <v>100.60910000000007</v>
      </c>
      <c r="H78" s="77">
        <v>415.56553008586798</v>
      </c>
      <c r="I78" s="78">
        <v>2.0000000000000001E-4</v>
      </c>
      <c r="J78" s="78">
        <v>1.18E-2</v>
      </c>
      <c r="K78" s="78">
        <v>1E-3</v>
      </c>
    </row>
    <row r="79" spans="2:11">
      <c r="B79" t="s">
        <v>2607</v>
      </c>
      <c r="C79" t="s">
        <v>2608</v>
      </c>
      <c r="D79" t="s">
        <v>106</v>
      </c>
      <c r="E79" t="s">
        <v>276</v>
      </c>
      <c r="F79" s="77">
        <v>1883.51</v>
      </c>
      <c r="G79" s="77">
        <v>100</v>
      </c>
      <c r="H79" s="77">
        <v>6.7542668600000004</v>
      </c>
      <c r="I79" s="78">
        <v>0</v>
      </c>
      <c r="J79" s="78">
        <v>2.0000000000000001E-4</v>
      </c>
      <c r="K79" s="78">
        <v>0</v>
      </c>
    </row>
    <row r="80" spans="2:11">
      <c r="B80" t="s">
        <v>2609</v>
      </c>
      <c r="C80" t="s">
        <v>2610</v>
      </c>
      <c r="D80" t="s">
        <v>110</v>
      </c>
      <c r="E80" t="s">
        <v>682</v>
      </c>
      <c r="F80" s="77">
        <v>255865</v>
      </c>
      <c r="G80" s="77">
        <v>113.59739999999979</v>
      </c>
      <c r="H80" s="77">
        <v>1132.4538585364601</v>
      </c>
      <c r="I80" s="78">
        <v>0</v>
      </c>
      <c r="J80" s="78">
        <v>3.2199999999999999E-2</v>
      </c>
      <c r="K80" s="78">
        <v>2.8999999999999998E-3</v>
      </c>
    </row>
    <row r="81" spans="2:11">
      <c r="B81" t="s">
        <v>2611</v>
      </c>
      <c r="C81" t="s">
        <v>2612</v>
      </c>
      <c r="D81" t="s">
        <v>106</v>
      </c>
      <c r="E81" t="s">
        <v>2613</v>
      </c>
      <c r="F81" s="77">
        <v>23937.06</v>
      </c>
      <c r="G81" s="77">
        <v>103.96210000000005</v>
      </c>
      <c r="H81" s="77">
        <v>89.239296331776401</v>
      </c>
      <c r="I81" s="78">
        <v>0</v>
      </c>
      <c r="J81" s="78">
        <v>2.5000000000000001E-3</v>
      </c>
      <c r="K81" s="78">
        <v>2.0000000000000001E-4</v>
      </c>
    </row>
    <row r="82" spans="2:11">
      <c r="B82" t="s">
        <v>2614</v>
      </c>
      <c r="C82" t="s">
        <v>2615</v>
      </c>
      <c r="D82" t="s">
        <v>106</v>
      </c>
      <c r="E82" t="s">
        <v>2616</v>
      </c>
      <c r="F82" s="77">
        <v>175245.14</v>
      </c>
      <c r="G82" s="77">
        <v>94.392200000000017</v>
      </c>
      <c r="H82" s="77">
        <v>593.188026538141</v>
      </c>
      <c r="I82" s="78">
        <v>0</v>
      </c>
      <c r="J82" s="78">
        <v>1.6899999999999998E-2</v>
      </c>
      <c r="K82" s="78">
        <v>1.5E-3</v>
      </c>
    </row>
    <row r="83" spans="2:11">
      <c r="B83" t="s">
        <v>2617</v>
      </c>
      <c r="C83" t="s">
        <v>2618</v>
      </c>
      <c r="D83" t="s">
        <v>106</v>
      </c>
      <c r="E83" t="s">
        <v>2619</v>
      </c>
      <c r="F83" s="77">
        <v>37061.629999999997</v>
      </c>
      <c r="G83" s="77">
        <v>111.6356999999998</v>
      </c>
      <c r="H83" s="77">
        <v>148.36720015372899</v>
      </c>
      <c r="I83" s="78">
        <v>0</v>
      </c>
      <c r="J83" s="78">
        <v>4.1999999999999997E-3</v>
      </c>
      <c r="K83" s="78">
        <v>4.0000000000000002E-4</v>
      </c>
    </row>
    <row r="84" spans="2:11">
      <c r="B84" t="s">
        <v>2620</v>
      </c>
      <c r="C84" t="s">
        <v>2621</v>
      </c>
      <c r="D84" t="s">
        <v>110</v>
      </c>
      <c r="E84" t="s">
        <v>2622</v>
      </c>
      <c r="F84" s="77">
        <v>29073.5</v>
      </c>
      <c r="G84" s="77">
        <v>104.28719999999964</v>
      </c>
      <c r="H84" s="77">
        <v>118.13254669025</v>
      </c>
      <c r="I84" s="78">
        <v>0</v>
      </c>
      <c r="J84" s="78">
        <v>3.3999999999999998E-3</v>
      </c>
      <c r="K84" s="78">
        <v>2.9999999999999997E-4</v>
      </c>
    </row>
    <row r="85" spans="2:11">
      <c r="B85" t="s">
        <v>2623</v>
      </c>
      <c r="C85" t="s">
        <v>2624</v>
      </c>
      <c r="D85" t="s">
        <v>110</v>
      </c>
      <c r="E85" t="s">
        <v>2625</v>
      </c>
      <c r="F85" s="77">
        <v>105672.88</v>
      </c>
      <c r="G85" s="77">
        <v>56.315500000000078</v>
      </c>
      <c r="H85" s="77">
        <v>231.863683071162</v>
      </c>
      <c r="I85" s="78">
        <v>1.1999999999999999E-3</v>
      </c>
      <c r="J85" s="78">
        <v>6.6E-3</v>
      </c>
      <c r="K85" s="78">
        <v>5.9999999999999995E-4</v>
      </c>
    </row>
    <row r="86" spans="2:11">
      <c r="B86" t="s">
        <v>2626</v>
      </c>
      <c r="C86" t="s">
        <v>2627</v>
      </c>
      <c r="D86" t="s">
        <v>106</v>
      </c>
      <c r="E86" t="s">
        <v>2628</v>
      </c>
      <c r="F86" s="77">
        <v>25866.16</v>
      </c>
      <c r="G86" s="77">
        <v>117.87979999999948</v>
      </c>
      <c r="H86" s="77">
        <v>109.340645944988</v>
      </c>
      <c r="I86" s="78">
        <v>0</v>
      </c>
      <c r="J86" s="78">
        <v>3.0999999999999999E-3</v>
      </c>
      <c r="K86" s="78">
        <v>2.9999999999999997E-4</v>
      </c>
    </row>
    <row r="87" spans="2:11">
      <c r="B87" t="s">
        <v>2629</v>
      </c>
      <c r="C87" t="s">
        <v>2630</v>
      </c>
      <c r="D87" t="s">
        <v>110</v>
      </c>
      <c r="E87" t="s">
        <v>2631</v>
      </c>
      <c r="F87" s="77">
        <v>149139.54999999999</v>
      </c>
      <c r="G87" s="77">
        <v>140.86159999999992</v>
      </c>
      <c r="H87" s="77">
        <v>818.51508446074104</v>
      </c>
      <c r="I87" s="78">
        <v>0</v>
      </c>
      <c r="J87" s="78">
        <v>2.3300000000000001E-2</v>
      </c>
      <c r="K87" s="78">
        <v>2.0999999999999999E-3</v>
      </c>
    </row>
    <row r="88" spans="2:11">
      <c r="B88" t="s">
        <v>2632</v>
      </c>
      <c r="C88" t="s">
        <v>2633</v>
      </c>
      <c r="D88" t="s">
        <v>106</v>
      </c>
      <c r="E88" t="s">
        <v>2634</v>
      </c>
      <c r="F88" s="77">
        <v>180864.05</v>
      </c>
      <c r="G88" s="77">
        <v>96.047300000000021</v>
      </c>
      <c r="H88" s="77">
        <v>622.942121590601</v>
      </c>
      <c r="I88" s="78">
        <v>0</v>
      </c>
      <c r="J88" s="78">
        <v>1.77E-2</v>
      </c>
      <c r="K88" s="78">
        <v>1.6000000000000001E-3</v>
      </c>
    </row>
    <row r="89" spans="2:11">
      <c r="B89" t="s">
        <v>2635</v>
      </c>
      <c r="C89" t="s">
        <v>2636</v>
      </c>
      <c r="D89" t="s">
        <v>106</v>
      </c>
      <c r="E89" t="s">
        <v>2637</v>
      </c>
      <c r="F89" s="77">
        <v>147953.35</v>
      </c>
      <c r="G89" s="77">
        <v>110.77819999999996</v>
      </c>
      <c r="H89" s="77">
        <v>587.74560787934399</v>
      </c>
      <c r="I89" s="78">
        <v>0</v>
      </c>
      <c r="J89" s="78">
        <v>1.67E-2</v>
      </c>
      <c r="K89" s="78">
        <v>1.5E-3</v>
      </c>
    </row>
    <row r="90" spans="2:11">
      <c r="B90" t="s">
        <v>2638</v>
      </c>
      <c r="C90" t="s">
        <v>2639</v>
      </c>
      <c r="D90" t="s">
        <v>106</v>
      </c>
      <c r="E90" t="s">
        <v>2499</v>
      </c>
      <c r="F90" s="77">
        <v>68140.95</v>
      </c>
      <c r="G90" s="77">
        <v>100.60540000000009</v>
      </c>
      <c r="H90" s="77">
        <v>245.83276246632201</v>
      </c>
      <c r="I90" s="78">
        <v>0</v>
      </c>
      <c r="J90" s="78">
        <v>7.0000000000000001E-3</v>
      </c>
      <c r="K90" s="78">
        <v>5.9999999999999995E-4</v>
      </c>
    </row>
    <row r="91" spans="2:11">
      <c r="B91" t="s">
        <v>2640</v>
      </c>
      <c r="C91" t="s">
        <v>2641</v>
      </c>
      <c r="D91" t="s">
        <v>106</v>
      </c>
      <c r="E91" t="s">
        <v>2642</v>
      </c>
      <c r="F91" s="77">
        <v>140225</v>
      </c>
      <c r="G91" s="77">
        <v>107.44889999999999</v>
      </c>
      <c r="H91" s="77">
        <v>540.30340900964995</v>
      </c>
      <c r="I91" s="78">
        <v>0</v>
      </c>
      <c r="J91" s="78">
        <v>1.54E-2</v>
      </c>
      <c r="K91" s="78">
        <v>1.4E-3</v>
      </c>
    </row>
    <row r="92" spans="2:11">
      <c r="B92" t="s">
        <v>2643</v>
      </c>
      <c r="C92" t="s">
        <v>2644</v>
      </c>
      <c r="D92" t="s">
        <v>106</v>
      </c>
      <c r="E92" t="s">
        <v>350</v>
      </c>
      <c r="F92" s="77">
        <v>67939.66</v>
      </c>
      <c r="G92" s="77">
        <v>146.42520000000019</v>
      </c>
      <c r="H92" s="77">
        <v>356.73808796107198</v>
      </c>
      <c r="I92" s="78">
        <v>8.9999999999999998E-4</v>
      </c>
      <c r="J92" s="78">
        <v>1.01E-2</v>
      </c>
      <c r="K92" s="78">
        <v>8.9999999999999998E-4</v>
      </c>
    </row>
    <row r="93" spans="2:11">
      <c r="B93" t="s">
        <v>2645</v>
      </c>
      <c r="C93" t="s">
        <v>2646</v>
      </c>
      <c r="D93" t="s">
        <v>106</v>
      </c>
      <c r="E93" t="s">
        <v>2647</v>
      </c>
      <c r="F93" s="77">
        <v>197797.38</v>
      </c>
      <c r="G93" s="77">
        <v>86.324899999999957</v>
      </c>
      <c r="H93" s="77">
        <v>612.30372828860504</v>
      </c>
      <c r="I93" s="78">
        <v>0</v>
      </c>
      <c r="J93" s="78">
        <v>1.7399999999999999E-2</v>
      </c>
      <c r="K93" s="78">
        <v>1.5E-3</v>
      </c>
    </row>
    <row r="94" spans="2:11">
      <c r="B94" t="s">
        <v>2648</v>
      </c>
      <c r="C94" t="s">
        <v>2649</v>
      </c>
      <c r="D94" t="s">
        <v>110</v>
      </c>
      <c r="E94" t="s">
        <v>276</v>
      </c>
      <c r="F94" s="77">
        <v>175237.14</v>
      </c>
      <c r="G94" s="77">
        <v>100.12929999999996</v>
      </c>
      <c r="H94" s="77">
        <v>683.64175218371395</v>
      </c>
      <c r="I94" s="78">
        <v>0</v>
      </c>
      <c r="J94" s="78">
        <v>1.9400000000000001E-2</v>
      </c>
      <c r="K94" s="78">
        <v>1.6999999999999999E-3</v>
      </c>
    </row>
    <row r="95" spans="2:11">
      <c r="B95" t="s">
        <v>2650</v>
      </c>
      <c r="C95" t="s">
        <v>2651</v>
      </c>
      <c r="D95" t="s">
        <v>110</v>
      </c>
      <c r="E95" t="s">
        <v>2289</v>
      </c>
      <c r="F95" s="77">
        <v>90092.7</v>
      </c>
      <c r="G95" s="77">
        <v>76.059799999999854</v>
      </c>
      <c r="H95" s="77">
        <v>266.98448455068802</v>
      </c>
      <c r="I95" s="78">
        <v>1E-3</v>
      </c>
      <c r="J95" s="78">
        <v>7.6E-3</v>
      </c>
      <c r="K95" s="78">
        <v>6.9999999999999999E-4</v>
      </c>
    </row>
    <row r="96" spans="2:11">
      <c r="B96" t="s">
        <v>2652</v>
      </c>
      <c r="C96" t="s">
        <v>2653</v>
      </c>
      <c r="D96" t="s">
        <v>110</v>
      </c>
      <c r="E96" t="s">
        <v>2654</v>
      </c>
      <c r="F96" s="77">
        <v>45147.39</v>
      </c>
      <c r="G96" s="77">
        <v>103.15150000000013</v>
      </c>
      <c r="H96" s="77">
        <v>181.44685218583101</v>
      </c>
      <c r="I96" s="78">
        <v>8.9999999999999998E-4</v>
      </c>
      <c r="J96" s="78">
        <v>5.1999999999999998E-3</v>
      </c>
      <c r="K96" s="78">
        <v>5.0000000000000001E-4</v>
      </c>
    </row>
    <row r="97" spans="2:11">
      <c r="B97" t="s">
        <v>2655</v>
      </c>
      <c r="C97" t="s">
        <v>2656</v>
      </c>
      <c r="D97" t="s">
        <v>106</v>
      </c>
      <c r="E97" t="s">
        <v>2657</v>
      </c>
      <c r="F97" s="77">
        <v>20041</v>
      </c>
      <c r="G97" s="77">
        <v>122.30200000000001</v>
      </c>
      <c r="H97" s="77">
        <v>87.89481013852</v>
      </c>
      <c r="I97" s="78">
        <v>1E-4</v>
      </c>
      <c r="J97" s="78">
        <v>2.5000000000000001E-3</v>
      </c>
      <c r="K97" s="78">
        <v>2.0000000000000001E-4</v>
      </c>
    </row>
    <row r="98" spans="2:11">
      <c r="B98" t="s">
        <v>2658</v>
      </c>
      <c r="C98" t="s">
        <v>2659</v>
      </c>
      <c r="D98" t="s">
        <v>110</v>
      </c>
      <c r="E98" t="s">
        <v>2660</v>
      </c>
      <c r="F98" s="77">
        <v>288700.58</v>
      </c>
      <c r="G98" s="77">
        <v>89.034099999999967</v>
      </c>
      <c r="H98" s="77">
        <v>1001.4868966215701</v>
      </c>
      <c r="I98" s="78">
        <v>0</v>
      </c>
      <c r="J98" s="78">
        <v>2.8500000000000001E-2</v>
      </c>
      <c r="K98" s="78">
        <v>2.5000000000000001E-3</v>
      </c>
    </row>
    <row r="99" spans="2:11">
      <c r="B99" t="s">
        <v>2661</v>
      </c>
      <c r="C99" t="s">
        <v>2662</v>
      </c>
      <c r="D99" t="s">
        <v>106</v>
      </c>
      <c r="E99" t="s">
        <v>2663</v>
      </c>
      <c r="F99" s="77">
        <v>250917.47</v>
      </c>
      <c r="G99" s="77">
        <v>118.65379999999978</v>
      </c>
      <c r="H99" s="77">
        <v>1067.6350832856299</v>
      </c>
      <c r="I99" s="78">
        <v>0</v>
      </c>
      <c r="J99" s="78">
        <v>3.04E-2</v>
      </c>
      <c r="K99" s="78">
        <v>2.7000000000000001E-3</v>
      </c>
    </row>
    <row r="100" spans="2:11">
      <c r="B100" t="s">
        <v>2664</v>
      </c>
      <c r="C100" t="s">
        <v>2665</v>
      </c>
      <c r="D100" t="s">
        <v>106</v>
      </c>
      <c r="E100" t="s">
        <v>2666</v>
      </c>
      <c r="F100" s="77">
        <v>462819.38</v>
      </c>
      <c r="G100" s="77">
        <v>69.082499999999939</v>
      </c>
      <c r="H100" s="77">
        <v>1146.54173270396</v>
      </c>
      <c r="I100" s="78">
        <v>0</v>
      </c>
      <c r="J100" s="78">
        <v>3.2599999999999997E-2</v>
      </c>
      <c r="K100" s="78">
        <v>2.8999999999999998E-3</v>
      </c>
    </row>
    <row r="101" spans="2:11">
      <c r="B101" t="s">
        <v>2667</v>
      </c>
      <c r="C101" t="s">
        <v>2668</v>
      </c>
      <c r="D101" t="s">
        <v>106</v>
      </c>
      <c r="E101" t="s">
        <v>2511</v>
      </c>
      <c r="F101" s="77">
        <v>18594.34</v>
      </c>
      <c r="G101" s="77">
        <v>108.51009999999994</v>
      </c>
      <c r="H101" s="77">
        <v>72.353778625027203</v>
      </c>
      <c r="I101" s="78">
        <v>0</v>
      </c>
      <c r="J101" s="78">
        <v>2.0999999999999999E-3</v>
      </c>
      <c r="K101" s="78">
        <v>2.0000000000000001E-4</v>
      </c>
    </row>
    <row r="102" spans="2:11">
      <c r="B102" t="s">
        <v>2669</v>
      </c>
      <c r="C102" t="s">
        <v>2670</v>
      </c>
      <c r="D102" t="s">
        <v>106</v>
      </c>
      <c r="E102" t="s">
        <v>2671</v>
      </c>
      <c r="F102" s="77">
        <v>1343404.45</v>
      </c>
      <c r="G102" s="77">
        <v>89.065099999999944</v>
      </c>
      <c r="H102" s="77">
        <v>4290.6651972338605</v>
      </c>
      <c r="I102" s="78">
        <v>2.0000000000000001E-4</v>
      </c>
      <c r="J102" s="78">
        <v>0.122</v>
      </c>
      <c r="K102" s="78">
        <v>1.0800000000000001E-2</v>
      </c>
    </row>
    <row r="103" spans="2:11">
      <c r="B103" t="s">
        <v>2672</v>
      </c>
      <c r="C103" t="s">
        <v>2673</v>
      </c>
      <c r="D103" t="s">
        <v>106</v>
      </c>
      <c r="E103" t="s">
        <v>2674</v>
      </c>
      <c r="F103" s="77">
        <v>121962.11</v>
      </c>
      <c r="G103" s="77">
        <v>96.39849999999997</v>
      </c>
      <c r="H103" s="77">
        <v>421.604745565543</v>
      </c>
      <c r="I103" s="78">
        <v>0</v>
      </c>
      <c r="J103" s="78">
        <v>1.2E-2</v>
      </c>
      <c r="K103" s="78">
        <v>1.1000000000000001E-3</v>
      </c>
    </row>
    <row r="104" spans="2:11">
      <c r="B104" t="s">
        <v>2675</v>
      </c>
      <c r="C104" t="s">
        <v>2676</v>
      </c>
      <c r="D104" t="s">
        <v>106</v>
      </c>
      <c r="E104" t="s">
        <v>1125</v>
      </c>
      <c r="F104" s="77">
        <v>31706</v>
      </c>
      <c r="G104" s="77">
        <v>100.378</v>
      </c>
      <c r="H104" s="77">
        <v>114.12749336648</v>
      </c>
      <c r="I104" s="78">
        <v>0</v>
      </c>
      <c r="J104" s="78">
        <v>3.2000000000000002E-3</v>
      </c>
      <c r="K104" s="78">
        <v>2.9999999999999997E-4</v>
      </c>
    </row>
    <row r="105" spans="2:11">
      <c r="B105" t="s">
        <v>2677</v>
      </c>
      <c r="C105" t="s">
        <v>2678</v>
      </c>
      <c r="D105" t="s">
        <v>106</v>
      </c>
      <c r="E105" t="s">
        <v>2647</v>
      </c>
      <c r="F105" s="77">
        <v>57154.47</v>
      </c>
      <c r="G105" s="77">
        <v>36.09640000000001</v>
      </c>
      <c r="H105" s="77">
        <v>73.981712107160902</v>
      </c>
      <c r="I105" s="78">
        <v>1.1000000000000001E-3</v>
      </c>
      <c r="J105" s="78">
        <v>2.0999999999999999E-3</v>
      </c>
      <c r="K105" s="78">
        <v>2.0000000000000001E-4</v>
      </c>
    </row>
    <row r="106" spans="2:11">
      <c r="B106" t="s">
        <v>2679</v>
      </c>
      <c r="C106" t="s">
        <v>2680</v>
      </c>
      <c r="D106" t="s">
        <v>106</v>
      </c>
      <c r="E106" t="s">
        <v>2681</v>
      </c>
      <c r="F106" s="77">
        <v>333974.96000000002</v>
      </c>
      <c r="G106" s="77">
        <v>97.327799999999698</v>
      </c>
      <c r="H106" s="77">
        <v>1165.6310252922999</v>
      </c>
      <c r="I106" s="78">
        <v>0</v>
      </c>
      <c r="J106" s="78">
        <v>3.32E-2</v>
      </c>
      <c r="K106" s="78">
        <v>2.8999999999999998E-3</v>
      </c>
    </row>
    <row r="107" spans="2:11">
      <c r="B107" t="s">
        <v>2682</v>
      </c>
      <c r="C107" t="s">
        <v>2683</v>
      </c>
      <c r="D107" t="s">
        <v>110</v>
      </c>
      <c r="E107" t="s">
        <v>2684</v>
      </c>
      <c r="F107" s="77">
        <v>36358.42</v>
      </c>
      <c r="G107" s="77">
        <v>103.69290000000019</v>
      </c>
      <c r="H107" s="77">
        <v>146.89102617915199</v>
      </c>
      <c r="I107" s="78">
        <v>0</v>
      </c>
      <c r="J107" s="78">
        <v>4.1999999999999997E-3</v>
      </c>
      <c r="K107" s="78">
        <v>4.0000000000000002E-4</v>
      </c>
    </row>
    <row r="108" spans="2:11">
      <c r="B108" t="s">
        <v>2685</v>
      </c>
      <c r="C108" t="s">
        <v>2686</v>
      </c>
      <c r="D108" t="s">
        <v>106</v>
      </c>
      <c r="E108" t="s">
        <v>377</v>
      </c>
      <c r="F108" s="77">
        <v>26596.9</v>
      </c>
      <c r="G108" s="77">
        <v>99.008600000000001</v>
      </c>
      <c r="H108" s="77">
        <v>94.430920943572403</v>
      </c>
      <c r="I108" s="78">
        <v>0</v>
      </c>
      <c r="J108" s="78">
        <v>2.7000000000000001E-3</v>
      </c>
      <c r="K108" s="78">
        <v>2.0000000000000001E-4</v>
      </c>
    </row>
    <row r="109" spans="2:11">
      <c r="B109" t="s">
        <v>2687</v>
      </c>
      <c r="C109" t="s">
        <v>2688</v>
      </c>
      <c r="D109" t="s">
        <v>106</v>
      </c>
      <c r="E109" t="s">
        <v>2689</v>
      </c>
      <c r="F109" s="77">
        <v>24889.85</v>
      </c>
      <c r="G109" s="77">
        <v>73.055599999999998</v>
      </c>
      <c r="H109" s="77">
        <v>65.205777314167605</v>
      </c>
      <c r="I109" s="78">
        <v>0</v>
      </c>
      <c r="J109" s="78">
        <v>1.9E-3</v>
      </c>
      <c r="K109" s="78">
        <v>2.0000000000000001E-4</v>
      </c>
    </row>
    <row r="110" spans="2:11">
      <c r="B110" t="s">
        <v>2690</v>
      </c>
      <c r="C110" t="s">
        <v>2691</v>
      </c>
      <c r="D110" t="s">
        <v>113</v>
      </c>
      <c r="E110" t="s">
        <v>2692</v>
      </c>
      <c r="F110" s="77">
        <v>142424.63</v>
      </c>
      <c r="G110" s="77">
        <v>99.282499999999928</v>
      </c>
      <c r="H110" s="77">
        <v>625.87677804282896</v>
      </c>
      <c r="I110" s="78">
        <v>1.1000000000000001E-3</v>
      </c>
      <c r="J110" s="78">
        <v>1.78E-2</v>
      </c>
      <c r="K110" s="78">
        <v>1.6000000000000001E-3</v>
      </c>
    </row>
    <row r="111" spans="2:11">
      <c r="B111" t="s">
        <v>2693</v>
      </c>
      <c r="C111" t="s">
        <v>2694</v>
      </c>
      <c r="D111" t="s">
        <v>106</v>
      </c>
      <c r="E111" t="s">
        <v>2695</v>
      </c>
      <c r="F111" s="77">
        <v>137440</v>
      </c>
      <c r="G111" s="77">
        <v>96.393000000000001</v>
      </c>
      <c r="H111" s="77">
        <v>475.08238557120001</v>
      </c>
      <c r="I111" s="78">
        <v>0</v>
      </c>
      <c r="J111" s="78">
        <v>1.35E-2</v>
      </c>
      <c r="K111" s="78">
        <v>1.1999999999999999E-3</v>
      </c>
    </row>
    <row r="112" spans="2:11">
      <c r="B112" t="s">
        <v>2696</v>
      </c>
      <c r="C112" t="s">
        <v>2697</v>
      </c>
      <c r="D112" t="s">
        <v>106</v>
      </c>
      <c r="E112" t="s">
        <v>2698</v>
      </c>
      <c r="F112" s="77">
        <v>152477.06</v>
      </c>
      <c r="G112" s="77">
        <v>91.584900000000033</v>
      </c>
      <c r="H112" s="77">
        <v>500.770423045249</v>
      </c>
      <c r="I112" s="78">
        <v>2.9999999999999997E-4</v>
      </c>
      <c r="J112" s="78">
        <v>1.4200000000000001E-2</v>
      </c>
      <c r="K112" s="78">
        <v>1.2999999999999999E-3</v>
      </c>
    </row>
    <row r="113" spans="2:11">
      <c r="B113" t="s">
        <v>2699</v>
      </c>
      <c r="C113" t="s">
        <v>2700</v>
      </c>
      <c r="D113" t="s">
        <v>106</v>
      </c>
      <c r="E113" t="s">
        <v>2701</v>
      </c>
      <c r="F113" s="77">
        <v>203502.89</v>
      </c>
      <c r="G113" s="77">
        <v>74.951899999999966</v>
      </c>
      <c r="H113" s="77">
        <v>546.97000743913702</v>
      </c>
      <c r="I113" s="78">
        <v>1E-4</v>
      </c>
      <c r="J113" s="78">
        <v>1.5599999999999999E-2</v>
      </c>
      <c r="K113" s="78">
        <v>1.4E-3</v>
      </c>
    </row>
    <row r="114" spans="2:11">
      <c r="B114" t="s">
        <v>2702</v>
      </c>
      <c r="C114" t="s">
        <v>2703</v>
      </c>
      <c r="D114" t="s">
        <v>106</v>
      </c>
      <c r="E114" t="s">
        <v>310</v>
      </c>
      <c r="F114" s="77">
        <v>9304.64</v>
      </c>
      <c r="G114" s="77">
        <v>77.295500000000004</v>
      </c>
      <c r="H114" s="77">
        <v>25.790755888163201</v>
      </c>
      <c r="I114" s="78">
        <v>0</v>
      </c>
      <c r="J114" s="78">
        <v>6.9999999999999999E-4</v>
      </c>
      <c r="K114" s="78">
        <v>1E-4</v>
      </c>
    </row>
    <row r="115" spans="2:11">
      <c r="B115" t="s">
        <v>2704</v>
      </c>
      <c r="C115" t="s">
        <v>2705</v>
      </c>
      <c r="D115" t="s">
        <v>110</v>
      </c>
      <c r="E115" t="s">
        <v>2706</v>
      </c>
      <c r="F115" s="77">
        <v>23279</v>
      </c>
      <c r="G115" s="77">
        <v>93.769099999999995</v>
      </c>
      <c r="H115" s="77">
        <v>85.048235943701798</v>
      </c>
      <c r="I115" s="78">
        <v>0</v>
      </c>
      <c r="J115" s="78">
        <v>2.3999999999999998E-3</v>
      </c>
      <c r="K115" s="78">
        <v>2.0000000000000001E-4</v>
      </c>
    </row>
    <row r="116" spans="2:11">
      <c r="B116" t="s">
        <v>2707</v>
      </c>
      <c r="C116" t="s">
        <v>2708</v>
      </c>
      <c r="D116" t="s">
        <v>106</v>
      </c>
      <c r="E116" t="s">
        <v>2709</v>
      </c>
      <c r="F116" s="77">
        <v>118870</v>
      </c>
      <c r="G116" s="77">
        <v>105.7367</v>
      </c>
      <c r="H116" s="77">
        <v>450.72152602993998</v>
      </c>
      <c r="I116" s="78">
        <v>2.0000000000000001E-4</v>
      </c>
      <c r="J116" s="78">
        <v>1.2800000000000001E-2</v>
      </c>
      <c r="K116" s="78">
        <v>1.1000000000000001E-3</v>
      </c>
    </row>
    <row r="117" spans="2:11">
      <c r="B117" t="s">
        <v>2710</v>
      </c>
      <c r="C117" t="s">
        <v>2711</v>
      </c>
      <c r="D117" t="s">
        <v>106</v>
      </c>
      <c r="E117" t="s">
        <v>2712</v>
      </c>
      <c r="F117" s="77">
        <v>66393</v>
      </c>
      <c r="G117" s="77">
        <v>117.959</v>
      </c>
      <c r="H117" s="77">
        <v>280.84303666782</v>
      </c>
      <c r="I117" s="78">
        <v>0</v>
      </c>
      <c r="J117" s="78">
        <v>8.0000000000000002E-3</v>
      </c>
      <c r="K117" s="78">
        <v>6.9999999999999999E-4</v>
      </c>
    </row>
    <row r="118" spans="2:11">
      <c r="B118" t="s">
        <v>2713</v>
      </c>
      <c r="C118" t="s">
        <v>2714</v>
      </c>
      <c r="D118" t="s">
        <v>110</v>
      </c>
      <c r="E118" t="s">
        <v>279</v>
      </c>
      <c r="F118" s="77">
        <v>36109.449999999997</v>
      </c>
      <c r="G118" s="77">
        <v>100</v>
      </c>
      <c r="H118" s="77">
        <v>140.68963908999999</v>
      </c>
      <c r="I118" s="78">
        <v>0</v>
      </c>
      <c r="J118" s="78">
        <v>4.0000000000000001E-3</v>
      </c>
      <c r="K118" s="78">
        <v>4.0000000000000002E-4</v>
      </c>
    </row>
    <row r="119" spans="2:11">
      <c r="B119" t="s">
        <v>227</v>
      </c>
      <c r="C119" s="16"/>
    </row>
    <row r="120" spans="2:11">
      <c r="B120" t="s">
        <v>352</v>
      </c>
      <c r="C120" s="16"/>
    </row>
    <row r="121" spans="2:11">
      <c r="B121" t="s">
        <v>353</v>
      </c>
      <c r="C121" s="16"/>
    </row>
    <row r="122" spans="2:11">
      <c r="B122" t="s">
        <v>354</v>
      </c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3715</v>
      </c>
    </row>
    <row r="3" spans="2:59" s="1" customFormat="1">
      <c r="B3" s="2" t="s">
        <v>2</v>
      </c>
      <c r="C3" s="26" t="s">
        <v>3716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2373.6799999999998</v>
      </c>
      <c r="H11" s="7"/>
      <c r="I11" s="75">
        <v>0.35814204808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2715</v>
      </c>
      <c r="C12" s="16"/>
      <c r="D12" s="16"/>
      <c r="G12" s="81">
        <v>1781.26</v>
      </c>
      <c r="I12" s="81">
        <v>4.4264311000000002E-3</v>
      </c>
      <c r="K12" s="80">
        <v>1.24E-2</v>
      </c>
      <c r="L12" s="80">
        <v>0</v>
      </c>
    </row>
    <row r="13" spans="2:59">
      <c r="B13" t="s">
        <v>2716</v>
      </c>
      <c r="C13" t="s">
        <v>2717</v>
      </c>
      <c r="D13" t="s">
        <v>1586</v>
      </c>
      <c r="E13" t="s">
        <v>102</v>
      </c>
      <c r="F13" t="s">
        <v>552</v>
      </c>
      <c r="G13" s="77">
        <v>1781.26</v>
      </c>
      <c r="H13" s="77">
        <v>0.2485</v>
      </c>
      <c r="I13" s="77">
        <v>4.4264311000000002E-3</v>
      </c>
      <c r="J13" s="78">
        <v>0</v>
      </c>
      <c r="K13" s="78">
        <v>1.24E-2</v>
      </c>
      <c r="L13" s="78">
        <v>0</v>
      </c>
    </row>
    <row r="14" spans="2:59">
      <c r="B14" s="79" t="s">
        <v>2233</v>
      </c>
      <c r="C14" s="16"/>
      <c r="D14" s="16"/>
      <c r="G14" s="81">
        <v>592.41999999999996</v>
      </c>
      <c r="I14" s="81">
        <v>0.35371561697999998</v>
      </c>
      <c r="K14" s="80">
        <v>0.98760000000000003</v>
      </c>
      <c r="L14" s="80">
        <v>0</v>
      </c>
    </row>
    <row r="15" spans="2:59">
      <c r="B15" t="s">
        <v>2718</v>
      </c>
      <c r="C15" t="s">
        <v>2719</v>
      </c>
      <c r="D15" t="s">
        <v>1686</v>
      </c>
      <c r="E15" t="s">
        <v>106</v>
      </c>
      <c r="F15" t="s">
        <v>682</v>
      </c>
      <c r="G15" s="77">
        <v>592.41999999999996</v>
      </c>
      <c r="H15" s="77">
        <v>16.649999999999999</v>
      </c>
      <c r="I15" s="77">
        <v>0.35371561697999998</v>
      </c>
      <c r="J15" s="78">
        <v>1E-4</v>
      </c>
      <c r="K15" s="78">
        <v>0.98760000000000003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352</v>
      </c>
      <c r="C17" s="16"/>
      <c r="D17" s="16"/>
    </row>
    <row r="18" spans="2:4">
      <c r="B18" t="s">
        <v>353</v>
      </c>
      <c r="C18" s="16"/>
      <c r="D18" s="16"/>
    </row>
    <row r="19" spans="2:4">
      <c r="B19" t="s">
        <v>354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3715</v>
      </c>
    </row>
    <row r="3" spans="2:52" s="1" customFormat="1">
      <c r="B3" s="2" t="s">
        <v>2</v>
      </c>
      <c r="C3" s="26" t="s">
        <v>3716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2238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2247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2720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2248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1059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2238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2248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1059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352</v>
      </c>
      <c r="C35" s="16"/>
      <c r="D35" s="16"/>
    </row>
    <row r="36" spans="2:12">
      <c r="B36" t="s">
        <v>353</v>
      </c>
      <c r="C36" s="16"/>
      <c r="D36" s="16"/>
    </row>
    <row r="37" spans="2:12">
      <c r="B37" t="s">
        <v>354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10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3715</v>
      </c>
    </row>
    <row r="3" spans="2:13" s="1" customFormat="1">
      <c r="B3" s="2" t="s">
        <v>2</v>
      </c>
      <c r="C3" s="26" t="s">
        <v>3716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7">
        <v>0</v>
      </c>
      <c r="J11" s="88">
        <f>J12+J35</f>
        <v>33678.845526609322</v>
      </c>
      <c r="K11" s="87">
        <f>J11/$J$11</f>
        <v>1</v>
      </c>
      <c r="L11" s="87">
        <f>J11/'סכום נכסי הקרן'!$C$42</f>
        <v>8.4867139022483717E-2</v>
      </c>
    </row>
    <row r="12" spans="2:13">
      <c r="B12" s="89" t="s">
        <v>204</v>
      </c>
      <c r="C12" s="26"/>
      <c r="D12" s="27"/>
      <c r="E12" s="27"/>
      <c r="F12" s="27"/>
      <c r="G12" s="27"/>
      <c r="H12" s="27"/>
      <c r="I12" s="90">
        <v>0</v>
      </c>
      <c r="J12" s="91">
        <f>J13+J15+J25+J27+J29+J31+J33</f>
        <v>33678.845526609322</v>
      </c>
      <c r="K12" s="90">
        <f t="shared" ref="K12:K39" si="0">J12/$J$11</f>
        <v>1</v>
      </c>
      <c r="L12" s="90">
        <f>J12/'סכום נכסי הקרן'!$C$42</f>
        <v>8.4867139022483717E-2</v>
      </c>
    </row>
    <row r="13" spans="2:13">
      <c r="B13" s="89" t="s">
        <v>205</v>
      </c>
      <c r="C13" s="26"/>
      <c r="D13" s="27"/>
      <c r="E13" s="27"/>
      <c r="F13" s="27"/>
      <c r="G13" s="27"/>
      <c r="H13" s="27"/>
      <c r="I13" s="90">
        <v>0</v>
      </c>
      <c r="J13" s="91">
        <f>SUM(J14)</f>
        <v>16855.41546</v>
      </c>
      <c r="K13" s="90">
        <f t="shared" si="0"/>
        <v>0.50047485881553466</v>
      </c>
      <c r="L13" s="90">
        <f>J13/'סכום נכסי הקרן'!$C$42</f>
        <v>4.2473869420355886E-2</v>
      </c>
    </row>
    <row r="14" spans="2:13">
      <c r="B14" s="99" t="s">
        <v>3826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98">
        <v>0</v>
      </c>
      <c r="I14" s="98">
        <v>0</v>
      </c>
      <c r="J14" s="96">
        <f>16851.27099+(4084.8+59.67)/1000</f>
        <v>16855.41546</v>
      </c>
      <c r="K14" s="98">
        <f t="shared" si="0"/>
        <v>0.50047485881553466</v>
      </c>
      <c r="L14" s="98">
        <f>J14/'סכום נכסי הקרן'!$C$42</f>
        <v>4.2473869420355886E-2</v>
      </c>
    </row>
    <row r="15" spans="2:13">
      <c r="B15" s="89" t="s">
        <v>210</v>
      </c>
      <c r="C15" s="26"/>
      <c r="D15" s="27"/>
      <c r="E15" s="27"/>
      <c r="F15" s="27"/>
      <c r="G15" s="27"/>
      <c r="H15" s="27"/>
      <c r="I15" s="90">
        <v>0</v>
      </c>
      <c r="J15" s="91">
        <f>SUM(J16:J24)</f>
        <v>10933.21052696532</v>
      </c>
      <c r="K15" s="90">
        <f t="shared" si="0"/>
        <v>0.32463139267428565</v>
      </c>
      <c r="L15" s="90">
        <f>J15/'סכום נכסי הקרן'!$C$42</f>
        <v>2.7550537533151107E-2</v>
      </c>
    </row>
    <row r="16" spans="2:13">
      <c r="B16" s="99" t="s">
        <v>3826</v>
      </c>
      <c r="C16" t="s">
        <v>218</v>
      </c>
      <c r="D16" t="s">
        <v>207</v>
      </c>
      <c r="E16" t="s">
        <v>208</v>
      </c>
      <c r="F16" t="s">
        <v>209</v>
      </c>
      <c r="G16" t="s">
        <v>110</v>
      </c>
      <c r="H16" s="98">
        <v>0</v>
      </c>
      <c r="I16" s="98">
        <v>0</v>
      </c>
      <c r="J16" s="96">
        <f>5.673958136+881.268308844-6.11138451</f>
        <v>880.83088247000001</v>
      </c>
      <c r="K16" s="98">
        <f t="shared" si="0"/>
        <v>2.6153832433895758E-2</v>
      </c>
      <c r="L16" s="98">
        <f>J16/'סכום נכסי הקרן'!$C$42</f>
        <v>2.2196009331381752E-3</v>
      </c>
    </row>
    <row r="17" spans="2:12">
      <c r="B17" s="99" t="s">
        <v>3826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98">
        <v>0</v>
      </c>
      <c r="I17" s="98">
        <v>0</v>
      </c>
      <c r="J17" s="96">
        <f>8.486540775+83.724190935</f>
        <v>92.21073170999999</v>
      </c>
      <c r="K17" s="98">
        <f t="shared" si="0"/>
        <v>2.7379421790793036E-3</v>
      </c>
      <c r="L17" s="98">
        <f>J17/'סכום נכסי הקרן'!$C$42</f>
        <v>2.323613195474453E-4</v>
      </c>
    </row>
    <row r="18" spans="2:12">
      <c r="B18" s="99" t="s">
        <v>3826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98">
        <v>0</v>
      </c>
      <c r="I18" s="98">
        <v>0</v>
      </c>
      <c r="J18" s="96">
        <f>1688.9918353+7936.19008336</f>
        <v>9625.1819186600005</v>
      </c>
      <c r="K18" s="98">
        <f t="shared" si="0"/>
        <v>0.285793107458367</v>
      </c>
      <c r="L18" s="98">
        <f>J18/'סכום נכסי הקרן'!$C$42</f>
        <v>2.4254443382336861E-2</v>
      </c>
    </row>
    <row r="19" spans="2:12">
      <c r="B19" s="99" t="s">
        <v>3826</v>
      </c>
      <c r="C19" t="s">
        <v>3827</v>
      </c>
      <c r="D19" t="s">
        <v>207</v>
      </c>
      <c r="E19" t="s">
        <v>208</v>
      </c>
      <c r="F19" t="s">
        <v>209</v>
      </c>
      <c r="G19" t="s">
        <v>202</v>
      </c>
      <c r="H19" s="98">
        <v>0</v>
      </c>
      <c r="I19" s="98">
        <v>0</v>
      </c>
      <c r="J19" s="96">
        <v>2.2163E-4</v>
      </c>
      <c r="K19" s="98">
        <f t="shared" si="0"/>
        <v>6.5806887538615996E-9</v>
      </c>
      <c r="L19" s="98">
        <f>J19/'סכום נכסי הקרן'!$C$42</f>
        <v>5.5848422733766754E-10</v>
      </c>
    </row>
    <row r="20" spans="2:12">
      <c r="B20" s="99" t="s">
        <v>3826</v>
      </c>
      <c r="C20" t="s">
        <v>217</v>
      </c>
      <c r="D20" t="s">
        <v>207</v>
      </c>
      <c r="E20" t="s">
        <v>208</v>
      </c>
      <c r="F20" t="s">
        <v>209</v>
      </c>
      <c r="G20" t="s">
        <v>116</v>
      </c>
      <c r="H20" s="98">
        <v>0</v>
      </c>
      <c r="I20" s="98">
        <v>0</v>
      </c>
      <c r="J20" s="96">
        <f>0.239359167+83.909323962</f>
        <v>84.148683129000005</v>
      </c>
      <c r="K20" s="98">
        <f t="shared" si="0"/>
        <v>2.4985619849265607E-3</v>
      </c>
      <c r="L20" s="98">
        <f>J20/'סכום נכסי הקרן'!$C$42</f>
        <v>2.1204580733105531E-4</v>
      </c>
    </row>
    <row r="21" spans="2:12">
      <c r="B21" s="99" t="s">
        <v>3826</v>
      </c>
      <c r="C21" t="s">
        <v>3828</v>
      </c>
      <c r="D21" t="s">
        <v>207</v>
      </c>
      <c r="E21" t="s">
        <v>208</v>
      </c>
      <c r="F21" t="s">
        <v>209</v>
      </c>
      <c r="G21" t="s">
        <v>200</v>
      </c>
      <c r="H21" s="98">
        <v>0</v>
      </c>
      <c r="I21" s="98">
        <v>0</v>
      </c>
      <c r="J21" s="96">
        <v>0.29207022131999999</v>
      </c>
      <c r="K21" s="98">
        <f t="shared" si="0"/>
        <v>8.6722159490068685E-6</v>
      </c>
      <c r="L21" s="98">
        <f>J21/'סכום נכסי הקרן'!$C$42</f>
        <v>7.3598615657736656E-7</v>
      </c>
    </row>
    <row r="22" spans="2:12">
      <c r="B22" s="99" t="s">
        <v>3826</v>
      </c>
      <c r="C22" t="s">
        <v>3829</v>
      </c>
      <c r="D22" t="s">
        <v>207</v>
      </c>
      <c r="E22" t="s">
        <v>208</v>
      </c>
      <c r="F22" t="s">
        <v>209</v>
      </c>
      <c r="G22" t="s">
        <v>201</v>
      </c>
      <c r="H22" s="98">
        <v>0</v>
      </c>
      <c r="I22" s="98">
        <v>0</v>
      </c>
      <c r="J22" s="96">
        <v>1.1040249E-2</v>
      </c>
      <c r="K22" s="98">
        <f t="shared" si="0"/>
        <v>3.2780960354704586E-7</v>
      </c>
      <c r="L22" s="98">
        <f>J22/'סכום נכסי הקרן'!$C$42</f>
        <v>2.7820263197132411E-8</v>
      </c>
    </row>
    <row r="23" spans="2:12">
      <c r="B23" s="99" t="s">
        <v>3826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98">
        <v>0</v>
      </c>
      <c r="I23" s="98">
        <v>0</v>
      </c>
      <c r="J23" s="96">
        <f>121.494808062+129.015630054</f>
        <v>250.51043811600002</v>
      </c>
      <c r="K23" s="98">
        <f t="shared" si="0"/>
        <v>7.4382133413116612E-3</v>
      </c>
      <c r="L23" s="98">
        <f>J23/'סכום נכסי הקרן'!$C$42</f>
        <v>6.3125988571598993E-4</v>
      </c>
    </row>
    <row r="24" spans="2:12">
      <c r="B24" s="99" t="s">
        <v>3826</v>
      </c>
      <c r="C24" t="s">
        <v>3830</v>
      </c>
      <c r="D24" t="s">
        <v>207</v>
      </c>
      <c r="E24" t="s">
        <v>208</v>
      </c>
      <c r="F24" t="s">
        <v>209</v>
      </c>
      <c r="G24" t="s">
        <v>199</v>
      </c>
      <c r="H24" s="98">
        <v>0</v>
      </c>
      <c r="I24" s="98">
        <v>0</v>
      </c>
      <c r="J24" s="96">
        <v>2.4540780000000002E-2</v>
      </c>
      <c r="K24" s="98">
        <f t="shared" si="0"/>
        <v>7.2867046409327105E-7</v>
      </c>
      <c r="L24" s="98">
        <f>J24/'סכום נכסי הקרן'!$C$42</f>
        <v>6.1840177577781366E-8</v>
      </c>
    </row>
    <row r="25" spans="2:12">
      <c r="B25" s="89" t="s">
        <v>220</v>
      </c>
      <c r="D25" s="16"/>
      <c r="I25" s="90">
        <v>0</v>
      </c>
      <c r="J25" s="91">
        <v>5885.6967199999999</v>
      </c>
      <c r="K25" s="90">
        <f t="shared" si="0"/>
        <v>0.17475945591275596</v>
      </c>
      <c r="L25" s="90">
        <f>J25/'סכום נכסי הקרן'!$C$42</f>
        <v>1.4831335040441474E-2</v>
      </c>
    </row>
    <row r="26" spans="2:12">
      <c r="B26" s="99" t="s">
        <v>3826</v>
      </c>
      <c r="C26" t="s">
        <v>207</v>
      </c>
      <c r="D26">
        <v>10</v>
      </c>
      <c r="E26" t="s">
        <v>211</v>
      </c>
      <c r="F26" t="s">
        <v>212</v>
      </c>
      <c r="G26" t="s">
        <v>102</v>
      </c>
      <c r="H26" s="98">
        <v>0</v>
      </c>
      <c r="I26" s="98">
        <v>0</v>
      </c>
      <c r="J26" s="96">
        <v>5885.6967199999999</v>
      </c>
      <c r="K26" s="98">
        <f t="shared" si="0"/>
        <v>0.17475945591275596</v>
      </c>
      <c r="L26" s="98">
        <f>J26/'סכום נכסי הקרן'!$C$42</f>
        <v>1.4831335040441474E-2</v>
      </c>
    </row>
    <row r="27" spans="2:12">
      <c r="B27" s="89" t="s">
        <v>221</v>
      </c>
      <c r="D27" s="16"/>
      <c r="I27" s="90">
        <v>0</v>
      </c>
      <c r="J27" s="91">
        <v>0</v>
      </c>
      <c r="K27" s="90">
        <f t="shared" si="0"/>
        <v>0</v>
      </c>
      <c r="L27" s="9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98">
        <v>0</v>
      </c>
      <c r="I28" s="98">
        <v>0</v>
      </c>
      <c r="J28" s="96">
        <v>0</v>
      </c>
      <c r="K28" s="98">
        <f t="shared" si="0"/>
        <v>0</v>
      </c>
      <c r="L28" s="98">
        <f>J28/'סכום נכסי הקרן'!$C$42</f>
        <v>0</v>
      </c>
    </row>
    <row r="29" spans="2:12">
      <c r="B29" s="89" t="s">
        <v>222</v>
      </c>
      <c r="D29" s="16"/>
      <c r="I29" s="90">
        <v>0</v>
      </c>
      <c r="J29" s="91">
        <v>0</v>
      </c>
      <c r="K29" s="90">
        <f t="shared" si="0"/>
        <v>0</v>
      </c>
      <c r="L29" s="9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98">
        <v>0</v>
      </c>
      <c r="I30" s="98">
        <v>0</v>
      </c>
      <c r="J30" s="96">
        <v>0</v>
      </c>
      <c r="K30" s="98">
        <f t="shared" si="0"/>
        <v>0</v>
      </c>
      <c r="L30" s="98">
        <f>J30/'סכום נכסי הקרן'!$C$42</f>
        <v>0</v>
      </c>
    </row>
    <row r="31" spans="2:12">
      <c r="B31" s="89" t="s">
        <v>223</v>
      </c>
      <c r="D31" s="16"/>
      <c r="I31" s="90">
        <v>0</v>
      </c>
      <c r="J31" s="91">
        <v>0</v>
      </c>
      <c r="K31" s="90">
        <f t="shared" si="0"/>
        <v>0</v>
      </c>
      <c r="L31" s="9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98">
        <v>0</v>
      </c>
      <c r="I32" s="98">
        <v>0</v>
      </c>
      <c r="J32" s="96">
        <v>0</v>
      </c>
      <c r="K32" s="98">
        <f t="shared" si="0"/>
        <v>0</v>
      </c>
      <c r="L32" s="98">
        <f>J32/'סכום נכסי הקרן'!$C$42</f>
        <v>0</v>
      </c>
    </row>
    <row r="33" spans="2:12">
      <c r="B33" s="89" t="s">
        <v>224</v>
      </c>
      <c r="D33" s="16"/>
      <c r="I33" s="90">
        <v>0</v>
      </c>
      <c r="J33" s="91">
        <v>4.5228196440000001</v>
      </c>
      <c r="K33" s="90">
        <f t="shared" si="0"/>
        <v>1.3429259742370222E-4</v>
      </c>
      <c r="L33" s="90">
        <f>J33/'סכום נכסי הקרן'!$C$42</f>
        <v>1.1397028535247776E-5</v>
      </c>
    </row>
    <row r="34" spans="2:12">
      <c r="B34" s="99" t="s">
        <v>3826</v>
      </c>
      <c r="C34" t="s">
        <v>207</v>
      </c>
      <c r="D34">
        <v>10</v>
      </c>
      <c r="E34" t="s">
        <v>211</v>
      </c>
      <c r="F34" t="s">
        <v>212</v>
      </c>
      <c r="G34" t="s">
        <v>203</v>
      </c>
      <c r="H34" s="98">
        <v>0</v>
      </c>
      <c r="I34" s="98">
        <v>0</v>
      </c>
      <c r="J34" s="96">
        <v>4.5228196440000001</v>
      </c>
      <c r="K34" s="98">
        <f t="shared" si="0"/>
        <v>1.3429259742370222E-4</v>
      </c>
      <c r="L34" s="98">
        <f>J34/'סכום נכסי הקרן'!$C$42</f>
        <v>1.1397028535247776E-5</v>
      </c>
    </row>
    <row r="35" spans="2:12">
      <c r="B35" s="89" t="s">
        <v>225</v>
      </c>
      <c r="D35" s="16"/>
      <c r="I35" s="90">
        <v>0</v>
      </c>
      <c r="J35" s="91">
        <v>0</v>
      </c>
      <c r="K35" s="90">
        <f t="shared" si="0"/>
        <v>0</v>
      </c>
      <c r="L35" s="90">
        <f>J35/'סכום נכסי הקרן'!$C$42</f>
        <v>0</v>
      </c>
    </row>
    <row r="36" spans="2:12">
      <c r="B36" s="89" t="s">
        <v>226</v>
      </c>
      <c r="D36" s="16"/>
      <c r="I36" s="90">
        <v>0</v>
      </c>
      <c r="J36" s="91">
        <v>0</v>
      </c>
      <c r="K36" s="90">
        <f t="shared" si="0"/>
        <v>0</v>
      </c>
      <c r="L36" s="9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98">
        <v>0</v>
      </c>
      <c r="I37" s="98">
        <v>0</v>
      </c>
      <c r="J37" s="96">
        <v>0</v>
      </c>
      <c r="K37" s="98">
        <f t="shared" si="0"/>
        <v>0</v>
      </c>
      <c r="L37" s="98">
        <f>J37/'סכום נכסי הקרן'!$C$42</f>
        <v>0</v>
      </c>
    </row>
    <row r="38" spans="2:12">
      <c r="B38" s="89" t="s">
        <v>224</v>
      </c>
      <c r="D38" s="16"/>
      <c r="I38" s="90">
        <v>0</v>
      </c>
      <c r="J38" s="91">
        <v>0</v>
      </c>
      <c r="K38" s="90">
        <f t="shared" si="0"/>
        <v>0</v>
      </c>
      <c r="L38" s="9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98">
        <v>0</v>
      </c>
      <c r="I39" s="98">
        <v>0</v>
      </c>
      <c r="J39" s="96">
        <v>0</v>
      </c>
      <c r="K39" s="98">
        <f t="shared" si="0"/>
        <v>0</v>
      </c>
      <c r="L39" s="98">
        <f>J39/'סכום נכסי הקרן'!$C$42</f>
        <v>0</v>
      </c>
    </row>
    <row r="40" spans="2:12">
      <c r="B40" t="s">
        <v>227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0201871D-0ACD-43F0-A259-B9BC2E1CD192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3715</v>
      </c>
    </row>
    <row r="3" spans="2:49" s="1" customFormat="1">
      <c r="B3" s="2" t="s">
        <v>2</v>
      </c>
      <c r="C3" s="26" t="s">
        <v>3716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30543388.309999999</v>
      </c>
      <c r="H11" s="7"/>
      <c r="I11" s="75">
        <v>-2496.9186008163897</v>
      </c>
      <c r="J11" s="76">
        <v>1</v>
      </c>
      <c r="K11" s="76">
        <v>-6.3E-3</v>
      </c>
      <c r="AW11" s="16"/>
    </row>
    <row r="12" spans="2:49">
      <c r="B12" s="79" t="s">
        <v>204</v>
      </c>
      <c r="C12" s="16"/>
      <c r="D12" s="16"/>
      <c r="G12" s="81">
        <v>30299968.579999998</v>
      </c>
      <c r="I12" s="81">
        <v>-2498.872766229927</v>
      </c>
      <c r="J12" s="80">
        <v>1.0007999999999999</v>
      </c>
      <c r="K12" s="80">
        <v>-6.3E-3</v>
      </c>
    </row>
    <row r="13" spans="2:49">
      <c r="B13" s="79" t="s">
        <v>2238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2247</v>
      </c>
      <c r="C15" s="16"/>
      <c r="D15" s="16"/>
      <c r="G15" s="81">
        <v>27781713.780000001</v>
      </c>
      <c r="I15" s="81">
        <v>-1883.1084250468284</v>
      </c>
      <c r="J15" s="80">
        <v>0.75419999999999998</v>
      </c>
      <c r="K15" s="80">
        <v>-4.7000000000000002E-3</v>
      </c>
    </row>
    <row r="16" spans="2:49">
      <c r="B16" t="s">
        <v>2721</v>
      </c>
      <c r="C16" t="s">
        <v>2722</v>
      </c>
      <c r="D16" t="s">
        <v>123</v>
      </c>
      <c r="E16" t="s">
        <v>106</v>
      </c>
      <c r="F16" t="s">
        <v>279</v>
      </c>
      <c r="G16" s="77">
        <v>6477.32</v>
      </c>
      <c r="H16" s="77">
        <v>-2.2961</v>
      </c>
      <c r="I16" s="77">
        <v>-0.53333051984872004</v>
      </c>
      <c r="J16" s="78">
        <v>2.0000000000000001E-4</v>
      </c>
      <c r="K16" s="78">
        <v>0</v>
      </c>
    </row>
    <row r="17" spans="2:11">
      <c r="B17" t="s">
        <v>2721</v>
      </c>
      <c r="C17" t="s">
        <v>2723</v>
      </c>
      <c r="D17" t="s">
        <v>123</v>
      </c>
      <c r="E17" t="s">
        <v>106</v>
      </c>
      <c r="F17" t="s">
        <v>273</v>
      </c>
      <c r="G17" s="77">
        <v>144686.91</v>
      </c>
      <c r="H17" s="77">
        <v>4.9820000000000002</v>
      </c>
      <c r="I17" s="77">
        <v>25.848970456333198</v>
      </c>
      <c r="J17" s="78">
        <v>-1.04E-2</v>
      </c>
      <c r="K17" s="78">
        <v>1E-4</v>
      </c>
    </row>
    <row r="18" spans="2:11">
      <c r="B18" t="s">
        <v>2724</v>
      </c>
      <c r="C18" t="s">
        <v>2725</v>
      </c>
      <c r="D18" t="s">
        <v>123</v>
      </c>
      <c r="E18" t="s">
        <v>106</v>
      </c>
      <c r="F18" t="s">
        <v>279</v>
      </c>
      <c r="G18" s="77">
        <v>16193.3</v>
      </c>
      <c r="H18" s="77">
        <v>0.57840000000000003</v>
      </c>
      <c r="I18" s="77">
        <v>0.33587210125919997</v>
      </c>
      <c r="J18" s="78">
        <v>-1E-4</v>
      </c>
      <c r="K18" s="78">
        <v>0</v>
      </c>
    </row>
    <row r="19" spans="2:11">
      <c r="B19" t="s">
        <v>2724</v>
      </c>
      <c r="C19" t="s">
        <v>2726</v>
      </c>
      <c r="D19" t="s">
        <v>123</v>
      </c>
      <c r="E19" t="s">
        <v>106</v>
      </c>
      <c r="F19" t="s">
        <v>273</v>
      </c>
      <c r="G19" s="77">
        <v>26336.58</v>
      </c>
      <c r="H19" s="77">
        <v>3.1916000000000002</v>
      </c>
      <c r="I19" s="77">
        <v>3.0142420181860801</v>
      </c>
      <c r="J19" s="78">
        <v>-1.1999999999999999E-3</v>
      </c>
      <c r="K19" s="78">
        <v>0</v>
      </c>
    </row>
    <row r="20" spans="2:11">
      <c r="B20" t="s">
        <v>2724</v>
      </c>
      <c r="C20" t="s">
        <v>2727</v>
      </c>
      <c r="D20" t="s">
        <v>123</v>
      </c>
      <c r="E20" t="s">
        <v>106</v>
      </c>
      <c r="F20" t="s">
        <v>279</v>
      </c>
      <c r="G20" s="77">
        <v>24257.38</v>
      </c>
      <c r="H20" s="77">
        <v>-1.3956999999999999</v>
      </c>
      <c r="I20" s="77">
        <v>-1.2140770660387601</v>
      </c>
      <c r="J20" s="78">
        <v>5.0000000000000001E-4</v>
      </c>
      <c r="K20" s="78">
        <v>0</v>
      </c>
    </row>
    <row r="21" spans="2:11">
      <c r="B21" t="s">
        <v>2724</v>
      </c>
      <c r="C21" t="s">
        <v>2728</v>
      </c>
      <c r="D21" t="s">
        <v>123</v>
      </c>
      <c r="E21" t="s">
        <v>106</v>
      </c>
      <c r="F21" t="s">
        <v>279</v>
      </c>
      <c r="G21" s="77">
        <v>11782.16</v>
      </c>
      <c r="H21" s="77">
        <v>0.57840000000000003</v>
      </c>
      <c r="I21" s="77">
        <v>0.24437877619584</v>
      </c>
      <c r="J21" s="78">
        <v>-1E-4</v>
      </c>
      <c r="K21" s="78">
        <v>0</v>
      </c>
    </row>
    <row r="22" spans="2:11">
      <c r="B22" t="s">
        <v>2724</v>
      </c>
      <c r="C22" t="s">
        <v>2729</v>
      </c>
      <c r="D22" t="s">
        <v>123</v>
      </c>
      <c r="E22" t="s">
        <v>106</v>
      </c>
      <c r="F22" t="s">
        <v>279</v>
      </c>
      <c r="G22" s="77">
        <v>58910.78</v>
      </c>
      <c r="H22" s="77">
        <v>0.52259999999999995</v>
      </c>
      <c r="I22" s="77">
        <v>1.10401370230008</v>
      </c>
      <c r="J22" s="78">
        <v>-4.0000000000000002E-4</v>
      </c>
      <c r="K22" s="78">
        <v>0</v>
      </c>
    </row>
    <row r="23" spans="2:11">
      <c r="B23" t="s">
        <v>2724</v>
      </c>
      <c r="C23" t="s">
        <v>2730</v>
      </c>
      <c r="D23" t="s">
        <v>123</v>
      </c>
      <c r="E23" t="s">
        <v>106</v>
      </c>
      <c r="F23" t="s">
        <v>279</v>
      </c>
      <c r="G23" s="77">
        <v>89079</v>
      </c>
      <c r="H23" s="77">
        <v>-1.234</v>
      </c>
      <c r="I23" s="77">
        <v>-3.9418562079599999</v>
      </c>
      <c r="J23" s="78">
        <v>1.6000000000000001E-3</v>
      </c>
      <c r="K23" s="78">
        <v>0</v>
      </c>
    </row>
    <row r="24" spans="2:11">
      <c r="B24" t="s">
        <v>2731</v>
      </c>
      <c r="C24" t="s">
        <v>2732</v>
      </c>
      <c r="D24" t="s">
        <v>123</v>
      </c>
      <c r="E24" t="s">
        <v>106</v>
      </c>
      <c r="F24" t="s">
        <v>279</v>
      </c>
      <c r="G24" s="77">
        <v>16193.3</v>
      </c>
      <c r="H24" s="77">
        <v>-0.79339999999999999</v>
      </c>
      <c r="I24" s="77">
        <v>-0.46072082492920002</v>
      </c>
      <c r="J24" s="78">
        <v>2.0000000000000001E-4</v>
      </c>
      <c r="K24" s="78">
        <v>0</v>
      </c>
    </row>
    <row r="25" spans="2:11">
      <c r="B25" t="s">
        <v>2733</v>
      </c>
      <c r="C25" t="s">
        <v>2734</v>
      </c>
      <c r="D25" t="s">
        <v>123</v>
      </c>
      <c r="E25" t="s">
        <v>106</v>
      </c>
      <c r="F25" t="s">
        <v>279</v>
      </c>
      <c r="G25" s="77">
        <v>34653.4</v>
      </c>
      <c r="H25" s="77">
        <v>0.51870000000000005</v>
      </c>
      <c r="I25" s="77">
        <v>0.64457340827880005</v>
      </c>
      <c r="J25" s="78">
        <v>-2.9999999999999997E-4</v>
      </c>
      <c r="K25" s="78">
        <v>0</v>
      </c>
    </row>
    <row r="26" spans="2:11">
      <c r="B26" t="s">
        <v>2735</v>
      </c>
      <c r="C26" t="s">
        <v>2736</v>
      </c>
      <c r="D26" t="s">
        <v>123</v>
      </c>
      <c r="E26" t="s">
        <v>106</v>
      </c>
      <c r="F26" t="s">
        <v>279</v>
      </c>
      <c r="G26" s="77">
        <v>34653.4</v>
      </c>
      <c r="H26" s="77">
        <v>-0.27379999999999999</v>
      </c>
      <c r="I26" s="77">
        <v>-0.34024329899119998</v>
      </c>
      <c r="J26" s="78">
        <v>1E-4</v>
      </c>
      <c r="K26" s="78">
        <v>0</v>
      </c>
    </row>
    <row r="27" spans="2:11">
      <c r="B27" t="s">
        <v>2737</v>
      </c>
      <c r="C27" t="s">
        <v>2738</v>
      </c>
      <c r="D27" t="s">
        <v>123</v>
      </c>
      <c r="E27" t="s">
        <v>106</v>
      </c>
      <c r="F27" t="s">
        <v>279</v>
      </c>
      <c r="G27" s="77">
        <v>34653.4</v>
      </c>
      <c r="H27" s="77">
        <v>2.5100000000000001E-2</v>
      </c>
      <c r="I27" s="77">
        <v>3.1191040192399998E-2</v>
      </c>
      <c r="J27" s="78">
        <v>0</v>
      </c>
      <c r="K27" s="78">
        <v>0</v>
      </c>
    </row>
    <row r="28" spans="2:11">
      <c r="B28" t="s">
        <v>2739</v>
      </c>
      <c r="C28" t="s">
        <v>2740</v>
      </c>
      <c r="D28" t="s">
        <v>123</v>
      </c>
      <c r="E28" t="s">
        <v>106</v>
      </c>
      <c r="F28" t="s">
        <v>279</v>
      </c>
      <c r="G28" s="77">
        <v>154997.46</v>
      </c>
      <c r="H28" s="77">
        <v>-2.305100000000007</v>
      </c>
      <c r="I28" s="77">
        <v>-12.8122273713496</v>
      </c>
      <c r="J28" s="78">
        <v>5.1000000000000004E-3</v>
      </c>
      <c r="K28" s="78">
        <v>0</v>
      </c>
    </row>
    <row r="29" spans="2:11">
      <c r="B29" t="s">
        <v>2741</v>
      </c>
      <c r="C29" t="s">
        <v>2742</v>
      </c>
      <c r="D29" t="s">
        <v>123</v>
      </c>
      <c r="E29" t="s">
        <v>106</v>
      </c>
      <c r="F29" t="s">
        <v>276</v>
      </c>
      <c r="G29" s="77">
        <v>27722.720000000001</v>
      </c>
      <c r="H29" s="77">
        <v>-2.1800999999999999</v>
      </c>
      <c r="I29" s="77">
        <v>-2.1673175051299198</v>
      </c>
      <c r="J29" s="78">
        <v>8.9999999999999998E-4</v>
      </c>
      <c r="K29" s="78">
        <v>0</v>
      </c>
    </row>
    <row r="30" spans="2:11">
      <c r="B30" t="s">
        <v>2741</v>
      </c>
      <c r="C30" t="s">
        <v>2743</v>
      </c>
      <c r="D30" t="s">
        <v>123</v>
      </c>
      <c r="E30" t="s">
        <v>106</v>
      </c>
      <c r="F30" t="s">
        <v>279</v>
      </c>
      <c r="G30" s="77">
        <v>80171.100000000006</v>
      </c>
      <c r="H30" s="77">
        <v>-2.1383000000000001</v>
      </c>
      <c r="I30" s="77">
        <v>-6.1474748918418003</v>
      </c>
      <c r="J30" s="78">
        <v>2.5000000000000001E-3</v>
      </c>
      <c r="K30" s="78">
        <v>0</v>
      </c>
    </row>
    <row r="31" spans="2:11">
      <c r="B31" t="s">
        <v>2744</v>
      </c>
      <c r="C31" t="s">
        <v>2745</v>
      </c>
      <c r="D31" t="s">
        <v>123</v>
      </c>
      <c r="E31" t="s">
        <v>106</v>
      </c>
      <c r="F31" t="s">
        <v>276</v>
      </c>
      <c r="G31" s="77">
        <v>98908.54</v>
      </c>
      <c r="H31" s="77">
        <v>-0.95479999999999998</v>
      </c>
      <c r="I31" s="77">
        <v>-3.3865421613531201</v>
      </c>
      <c r="J31" s="78">
        <v>1.4E-3</v>
      </c>
      <c r="K31" s="78">
        <v>0</v>
      </c>
    </row>
    <row r="32" spans="2:11">
      <c r="B32" t="s">
        <v>2744</v>
      </c>
      <c r="C32" t="s">
        <v>2746</v>
      </c>
      <c r="D32" t="s">
        <v>123</v>
      </c>
      <c r="E32" t="s">
        <v>106</v>
      </c>
      <c r="F32" t="s">
        <v>279</v>
      </c>
      <c r="G32" s="77">
        <v>74181.41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2747</v>
      </c>
      <c r="C33" t="s">
        <v>2748</v>
      </c>
      <c r="D33" t="s">
        <v>123</v>
      </c>
      <c r="E33" t="s">
        <v>106</v>
      </c>
      <c r="F33" t="s">
        <v>279</v>
      </c>
      <c r="G33" s="77">
        <v>53447.4</v>
      </c>
      <c r="H33" s="77">
        <v>-2.3664999999999998</v>
      </c>
      <c r="I33" s="77">
        <v>-4.5356901375060001</v>
      </c>
      <c r="J33" s="78">
        <v>1.8E-3</v>
      </c>
      <c r="K33" s="78">
        <v>0</v>
      </c>
    </row>
    <row r="34" spans="2:11">
      <c r="B34" t="s">
        <v>2749</v>
      </c>
      <c r="C34" t="s">
        <v>2750</v>
      </c>
      <c r="D34" t="s">
        <v>123</v>
      </c>
      <c r="E34" t="s">
        <v>106</v>
      </c>
      <c r="F34" t="s">
        <v>276</v>
      </c>
      <c r="G34" s="77">
        <v>27722.720000000001</v>
      </c>
      <c r="H34" s="77">
        <v>-1.9380999999999999</v>
      </c>
      <c r="I34" s="77">
        <v>-1.9267364142435199</v>
      </c>
      <c r="J34" s="78">
        <v>8.0000000000000004E-4</v>
      </c>
      <c r="K34" s="78">
        <v>0</v>
      </c>
    </row>
    <row r="35" spans="2:11">
      <c r="B35" t="s">
        <v>2749</v>
      </c>
      <c r="C35" t="s">
        <v>2751</v>
      </c>
      <c r="D35" t="s">
        <v>123</v>
      </c>
      <c r="E35" t="s">
        <v>106</v>
      </c>
      <c r="F35" t="s">
        <v>279</v>
      </c>
      <c r="G35" s="77">
        <v>26306.71</v>
      </c>
      <c r="H35" s="77">
        <v>-0.20380000000000001</v>
      </c>
      <c r="I35" s="77">
        <v>-0.19225648687828001</v>
      </c>
      <c r="J35" s="78">
        <v>1E-4</v>
      </c>
      <c r="K35" s="78">
        <v>0</v>
      </c>
    </row>
    <row r="36" spans="2:11">
      <c r="B36" t="s">
        <v>2752</v>
      </c>
      <c r="C36" t="s">
        <v>2753</v>
      </c>
      <c r="D36" t="s">
        <v>123</v>
      </c>
      <c r="E36" t="s">
        <v>106</v>
      </c>
      <c r="F36" t="s">
        <v>276</v>
      </c>
      <c r="G36" s="77">
        <v>182831.63</v>
      </c>
      <c r="H36" s="77">
        <v>4.9782999999999937</v>
      </c>
      <c r="I36" s="77">
        <v>32.639438632135899</v>
      </c>
      <c r="J36" s="78">
        <v>-1.3100000000000001E-2</v>
      </c>
      <c r="K36" s="78">
        <v>1E-4</v>
      </c>
    </row>
    <row r="37" spans="2:11">
      <c r="B37" t="s">
        <v>2754</v>
      </c>
      <c r="C37" t="s">
        <v>2755</v>
      </c>
      <c r="D37" t="s">
        <v>123</v>
      </c>
      <c r="E37" t="s">
        <v>106</v>
      </c>
      <c r="F37" t="s">
        <v>276</v>
      </c>
      <c r="G37" s="77">
        <v>34653.4</v>
      </c>
      <c r="H37" s="77">
        <v>-2.4144000000000001</v>
      </c>
      <c r="I37" s="77">
        <v>-3.0003046789056</v>
      </c>
      <c r="J37" s="78">
        <v>1.1999999999999999E-3</v>
      </c>
      <c r="K37" s="78">
        <v>0</v>
      </c>
    </row>
    <row r="38" spans="2:11">
      <c r="B38" t="s">
        <v>2756</v>
      </c>
      <c r="C38" t="s">
        <v>2757</v>
      </c>
      <c r="D38" t="s">
        <v>123</v>
      </c>
      <c r="E38" t="s">
        <v>106</v>
      </c>
      <c r="F38" t="s">
        <v>279</v>
      </c>
      <c r="G38" s="77">
        <v>34653.4</v>
      </c>
      <c r="H38" s="77">
        <v>0.14249999999999999</v>
      </c>
      <c r="I38" s="77">
        <v>0.17708060667</v>
      </c>
      <c r="J38" s="78">
        <v>-1E-4</v>
      </c>
      <c r="K38" s="78">
        <v>0</v>
      </c>
    </row>
    <row r="39" spans="2:11">
      <c r="B39" t="s">
        <v>2758</v>
      </c>
      <c r="C39" t="s">
        <v>2759</v>
      </c>
      <c r="D39" t="s">
        <v>123</v>
      </c>
      <c r="E39" t="s">
        <v>102</v>
      </c>
      <c r="F39" t="s">
        <v>273</v>
      </c>
      <c r="G39" s="77">
        <v>66709.919999999998</v>
      </c>
      <c r="H39" s="77">
        <v>-4.2012999999999998</v>
      </c>
      <c r="I39" s="77">
        <v>-2.80268386896</v>
      </c>
      <c r="J39" s="78">
        <v>1.1000000000000001E-3</v>
      </c>
      <c r="K39" s="78">
        <v>0</v>
      </c>
    </row>
    <row r="40" spans="2:11">
      <c r="B40" t="s">
        <v>2758</v>
      </c>
      <c r="C40" t="s">
        <v>2760</v>
      </c>
      <c r="D40" t="s">
        <v>123</v>
      </c>
      <c r="E40" t="s">
        <v>102</v>
      </c>
      <c r="F40" t="s">
        <v>273</v>
      </c>
      <c r="G40" s="77">
        <v>68873.34</v>
      </c>
      <c r="H40" s="77">
        <v>-4.2923999999999998</v>
      </c>
      <c r="I40" s="77">
        <v>-2.9563192461600001</v>
      </c>
      <c r="J40" s="78">
        <v>1.1999999999999999E-3</v>
      </c>
      <c r="K40" s="78">
        <v>0</v>
      </c>
    </row>
    <row r="41" spans="2:11">
      <c r="B41" t="s">
        <v>2758</v>
      </c>
      <c r="C41" t="s">
        <v>2761</v>
      </c>
      <c r="D41" t="s">
        <v>123</v>
      </c>
      <c r="E41" t="s">
        <v>102</v>
      </c>
      <c r="F41" t="s">
        <v>276</v>
      </c>
      <c r="G41" s="77">
        <v>183969.69</v>
      </c>
      <c r="H41" s="77">
        <v>1.835</v>
      </c>
      <c r="I41" s="77">
        <v>3.3758438114999998</v>
      </c>
      <c r="J41" s="78">
        <v>-1.4E-3</v>
      </c>
      <c r="K41" s="78">
        <v>0</v>
      </c>
    </row>
    <row r="42" spans="2:11">
      <c r="B42" t="s">
        <v>2762</v>
      </c>
      <c r="C42" t="s">
        <v>2763</v>
      </c>
      <c r="D42" t="s">
        <v>123</v>
      </c>
      <c r="E42" t="s">
        <v>102</v>
      </c>
      <c r="F42" t="s">
        <v>276</v>
      </c>
      <c r="G42" s="77">
        <v>300997.77</v>
      </c>
      <c r="H42" s="77">
        <v>-1.3331</v>
      </c>
      <c r="I42" s="77">
        <v>-4.0126012718700004</v>
      </c>
      <c r="J42" s="78">
        <v>1.6000000000000001E-3</v>
      </c>
      <c r="K42" s="78">
        <v>0</v>
      </c>
    </row>
    <row r="43" spans="2:11">
      <c r="B43" t="s">
        <v>2762</v>
      </c>
      <c r="C43" t="s">
        <v>2764</v>
      </c>
      <c r="D43" t="s">
        <v>123</v>
      </c>
      <c r="E43" t="s">
        <v>102</v>
      </c>
      <c r="F43" t="s">
        <v>276</v>
      </c>
      <c r="G43" s="77">
        <v>121356.21</v>
      </c>
      <c r="H43" s="77">
        <v>-1.3447</v>
      </c>
      <c r="I43" s="77">
        <v>-1.6318769558699999</v>
      </c>
      <c r="J43" s="78">
        <v>6.9999999999999999E-4</v>
      </c>
      <c r="K43" s="78">
        <v>0</v>
      </c>
    </row>
    <row r="44" spans="2:11">
      <c r="B44" t="s">
        <v>2765</v>
      </c>
      <c r="C44" t="s">
        <v>2766</v>
      </c>
      <c r="D44" t="s">
        <v>123</v>
      </c>
      <c r="E44" t="s">
        <v>102</v>
      </c>
      <c r="F44" t="s">
        <v>268</v>
      </c>
      <c r="G44" s="77">
        <v>67261.789999999994</v>
      </c>
      <c r="H44" s="77">
        <v>-3.5032000000000001</v>
      </c>
      <c r="I44" s="77">
        <v>-2.35631502728</v>
      </c>
      <c r="J44" s="78">
        <v>8.9999999999999998E-4</v>
      </c>
      <c r="K44" s="78">
        <v>0</v>
      </c>
    </row>
    <row r="45" spans="2:11">
      <c r="B45" t="s">
        <v>2765</v>
      </c>
      <c r="C45" t="s">
        <v>2767</v>
      </c>
      <c r="D45" t="s">
        <v>123</v>
      </c>
      <c r="E45" t="s">
        <v>102</v>
      </c>
      <c r="F45" t="s">
        <v>268</v>
      </c>
      <c r="G45" s="77">
        <v>203913.77</v>
      </c>
      <c r="H45" s="77">
        <v>-3.5032000000000001</v>
      </c>
      <c r="I45" s="77">
        <v>-7.1435071906400003</v>
      </c>
      <c r="J45" s="78">
        <v>2.8999999999999998E-3</v>
      </c>
      <c r="K45" s="78">
        <v>0</v>
      </c>
    </row>
    <row r="46" spans="2:11">
      <c r="B46" t="s">
        <v>2765</v>
      </c>
      <c r="C46" t="s">
        <v>2768</v>
      </c>
      <c r="D46" t="s">
        <v>123</v>
      </c>
      <c r="E46" t="s">
        <v>102</v>
      </c>
      <c r="F46" t="s">
        <v>268</v>
      </c>
      <c r="G46" s="77">
        <v>83930.53</v>
      </c>
      <c r="H46" s="77">
        <v>-3.5451000000000001</v>
      </c>
      <c r="I46" s="77">
        <v>-2.9754212190299998</v>
      </c>
      <c r="J46" s="78">
        <v>1.1999999999999999E-3</v>
      </c>
      <c r="K46" s="78">
        <v>0</v>
      </c>
    </row>
    <row r="47" spans="2:11">
      <c r="B47" t="s">
        <v>2765</v>
      </c>
      <c r="C47" t="s">
        <v>2769</v>
      </c>
      <c r="D47" t="s">
        <v>123</v>
      </c>
      <c r="E47" t="s">
        <v>102</v>
      </c>
      <c r="F47" t="s">
        <v>268</v>
      </c>
      <c r="G47" s="77">
        <v>746675.98</v>
      </c>
      <c r="H47" s="77">
        <v>-3.5032999999999999</v>
      </c>
      <c r="I47" s="77">
        <v>-26.158299607339998</v>
      </c>
      <c r="J47" s="78">
        <v>1.0500000000000001E-2</v>
      </c>
      <c r="K47" s="78">
        <v>-1E-4</v>
      </c>
    </row>
    <row r="48" spans="2:11">
      <c r="B48" t="s">
        <v>2770</v>
      </c>
      <c r="C48" t="s">
        <v>2771</v>
      </c>
      <c r="D48" t="s">
        <v>123</v>
      </c>
      <c r="E48" t="s">
        <v>102</v>
      </c>
      <c r="F48" t="s">
        <v>276</v>
      </c>
      <c r="G48" s="77">
        <v>213974.51</v>
      </c>
      <c r="H48" s="77">
        <v>-0.98470000000000002</v>
      </c>
      <c r="I48" s="77">
        <v>-2.1070069999699998</v>
      </c>
      <c r="J48" s="78">
        <v>8.0000000000000004E-4</v>
      </c>
      <c r="K48" s="78">
        <v>0</v>
      </c>
    </row>
    <row r="49" spans="2:11">
      <c r="B49" t="s">
        <v>2770</v>
      </c>
      <c r="C49" t="s">
        <v>2772</v>
      </c>
      <c r="D49" t="s">
        <v>123</v>
      </c>
      <c r="E49" t="s">
        <v>102</v>
      </c>
      <c r="F49" t="s">
        <v>276</v>
      </c>
      <c r="G49" s="77">
        <v>211829.1</v>
      </c>
      <c r="H49" s="77">
        <v>-1.0192000000000001</v>
      </c>
      <c r="I49" s="77">
        <v>-2.1589621872000002</v>
      </c>
      <c r="J49" s="78">
        <v>8.9999999999999998E-4</v>
      </c>
      <c r="K49" s="78">
        <v>0</v>
      </c>
    </row>
    <row r="50" spans="2:11">
      <c r="B50" t="s">
        <v>2773</v>
      </c>
      <c r="C50" t="s">
        <v>2774</v>
      </c>
      <c r="D50" t="s">
        <v>123</v>
      </c>
      <c r="E50" t="s">
        <v>102</v>
      </c>
      <c r="F50" t="s">
        <v>340</v>
      </c>
      <c r="G50" s="77">
        <v>57019.85</v>
      </c>
      <c r="H50" s="77">
        <v>-1.8274999999999999</v>
      </c>
      <c r="I50" s="77">
        <v>-1.04203775875</v>
      </c>
      <c r="J50" s="78">
        <v>4.0000000000000002E-4</v>
      </c>
      <c r="K50" s="78">
        <v>0</v>
      </c>
    </row>
    <row r="51" spans="2:11">
      <c r="B51" t="s">
        <v>2773</v>
      </c>
      <c r="C51" t="s">
        <v>2775</v>
      </c>
      <c r="D51" t="s">
        <v>123</v>
      </c>
      <c r="E51" t="s">
        <v>102</v>
      </c>
      <c r="F51" t="s">
        <v>340</v>
      </c>
      <c r="G51" s="77">
        <v>85385.98</v>
      </c>
      <c r="H51" s="77">
        <v>-1.8622000000000001</v>
      </c>
      <c r="I51" s="77">
        <v>-1.5900577195600001</v>
      </c>
      <c r="J51" s="78">
        <v>5.9999999999999995E-4</v>
      </c>
      <c r="K51" s="78">
        <v>0</v>
      </c>
    </row>
    <row r="52" spans="2:11">
      <c r="B52" t="s">
        <v>2773</v>
      </c>
      <c r="C52" t="s">
        <v>2776</v>
      </c>
      <c r="D52" t="s">
        <v>123</v>
      </c>
      <c r="E52" t="s">
        <v>102</v>
      </c>
      <c r="F52" t="s">
        <v>340</v>
      </c>
      <c r="G52" s="77">
        <v>134223.71</v>
      </c>
      <c r="H52" s="77">
        <v>-1.8274999999999999</v>
      </c>
      <c r="I52" s="77">
        <v>-2.45293830025</v>
      </c>
      <c r="J52" s="78">
        <v>1E-3</v>
      </c>
      <c r="K52" s="78">
        <v>0</v>
      </c>
    </row>
    <row r="53" spans="2:11">
      <c r="B53" t="s">
        <v>2773</v>
      </c>
      <c r="C53" t="s">
        <v>2777</v>
      </c>
      <c r="D53" t="s">
        <v>123</v>
      </c>
      <c r="E53" t="s">
        <v>102</v>
      </c>
      <c r="F53" t="s">
        <v>340</v>
      </c>
      <c r="G53" s="77">
        <v>85434.49</v>
      </c>
      <c r="H53" s="77">
        <v>-1.8044</v>
      </c>
      <c r="I53" s="77">
        <v>-1.5415799375599999</v>
      </c>
      <c r="J53" s="78">
        <v>5.9999999999999995E-4</v>
      </c>
      <c r="K53" s="78">
        <v>0</v>
      </c>
    </row>
    <row r="54" spans="2:11">
      <c r="B54" t="s">
        <v>2773</v>
      </c>
      <c r="C54" t="s">
        <v>2778</v>
      </c>
      <c r="D54" t="s">
        <v>123</v>
      </c>
      <c r="E54" t="s">
        <v>102</v>
      </c>
      <c r="F54" t="s">
        <v>340</v>
      </c>
      <c r="G54" s="77">
        <v>121979.97</v>
      </c>
      <c r="H54" s="77">
        <v>-1.8622000000000001</v>
      </c>
      <c r="I54" s="77">
        <v>-2.2715110013399999</v>
      </c>
      <c r="J54" s="78">
        <v>8.9999999999999998E-4</v>
      </c>
      <c r="K54" s="78">
        <v>0</v>
      </c>
    </row>
    <row r="55" spans="2:11">
      <c r="B55" t="s">
        <v>2773</v>
      </c>
      <c r="C55" t="s">
        <v>2779</v>
      </c>
      <c r="D55" t="s">
        <v>123</v>
      </c>
      <c r="E55" t="s">
        <v>102</v>
      </c>
      <c r="F55" t="s">
        <v>273</v>
      </c>
      <c r="G55" s="77">
        <v>299955.71999999997</v>
      </c>
      <c r="H55" s="77">
        <v>-6.4814999999999996</v>
      </c>
      <c r="I55" s="77">
        <v>-19.441629991799999</v>
      </c>
      <c r="J55" s="78">
        <v>7.7999999999999996E-3</v>
      </c>
      <c r="K55" s="78">
        <v>0</v>
      </c>
    </row>
    <row r="56" spans="2:11">
      <c r="B56" t="s">
        <v>2780</v>
      </c>
      <c r="C56" t="s">
        <v>2781</v>
      </c>
      <c r="D56" t="s">
        <v>123</v>
      </c>
      <c r="E56" t="s">
        <v>102</v>
      </c>
      <c r="F56" t="s">
        <v>268</v>
      </c>
      <c r="G56" s="77">
        <v>121721.8</v>
      </c>
      <c r="H56" s="77">
        <v>-2.9447999999999999</v>
      </c>
      <c r="I56" s="77">
        <v>-3.5844635664000002</v>
      </c>
      <c r="J56" s="78">
        <v>1.4E-3</v>
      </c>
      <c r="K56" s="78">
        <v>0</v>
      </c>
    </row>
    <row r="57" spans="2:11">
      <c r="B57" t="s">
        <v>2780</v>
      </c>
      <c r="C57" t="s">
        <v>2782</v>
      </c>
      <c r="D57" t="s">
        <v>123</v>
      </c>
      <c r="E57" t="s">
        <v>102</v>
      </c>
      <c r="F57" t="s">
        <v>268</v>
      </c>
      <c r="G57" s="77">
        <v>101434.83</v>
      </c>
      <c r="H57" s="77">
        <v>-2.9447999999999999</v>
      </c>
      <c r="I57" s="77">
        <v>-2.9870528738400002</v>
      </c>
      <c r="J57" s="78">
        <v>1.1999999999999999E-3</v>
      </c>
      <c r="K57" s="78">
        <v>0</v>
      </c>
    </row>
    <row r="58" spans="2:11">
      <c r="B58" t="s">
        <v>2780</v>
      </c>
      <c r="C58" t="s">
        <v>2783</v>
      </c>
      <c r="D58" t="s">
        <v>123</v>
      </c>
      <c r="E58" t="s">
        <v>102</v>
      </c>
      <c r="F58" t="s">
        <v>268</v>
      </c>
      <c r="G58" s="77">
        <v>297595.12</v>
      </c>
      <c r="H58" s="77">
        <v>-2.9447999999999999</v>
      </c>
      <c r="I58" s="77">
        <v>-8.7635810937599992</v>
      </c>
      <c r="J58" s="78">
        <v>3.5000000000000001E-3</v>
      </c>
      <c r="K58" s="78">
        <v>0</v>
      </c>
    </row>
    <row r="59" spans="2:11">
      <c r="B59" t="s">
        <v>2784</v>
      </c>
      <c r="C59" t="s">
        <v>2785</v>
      </c>
      <c r="D59" t="s">
        <v>123</v>
      </c>
      <c r="E59" t="s">
        <v>102</v>
      </c>
      <c r="F59" t="s">
        <v>627</v>
      </c>
      <c r="G59" s="77">
        <v>88449.1</v>
      </c>
      <c r="H59" s="77">
        <v>-5.0309999999999997</v>
      </c>
      <c r="I59" s="77">
        <v>-4.449874221</v>
      </c>
      <c r="J59" s="78">
        <v>1.8E-3</v>
      </c>
      <c r="K59" s="78">
        <v>0</v>
      </c>
    </row>
    <row r="60" spans="2:11">
      <c r="B60" t="s">
        <v>2784</v>
      </c>
      <c r="C60" t="s">
        <v>2786</v>
      </c>
      <c r="D60" t="s">
        <v>123</v>
      </c>
      <c r="E60" t="s">
        <v>102</v>
      </c>
      <c r="F60" t="s">
        <v>627</v>
      </c>
      <c r="G60" s="77">
        <v>77463.240000000005</v>
      </c>
      <c r="H60" s="77">
        <v>-4.9358000000000004</v>
      </c>
      <c r="I60" s="77">
        <v>-3.82343059992</v>
      </c>
      <c r="J60" s="78">
        <v>1.5E-3</v>
      </c>
      <c r="K60" s="78">
        <v>0</v>
      </c>
    </row>
    <row r="61" spans="2:11">
      <c r="B61" t="s">
        <v>2784</v>
      </c>
      <c r="C61" t="s">
        <v>2787</v>
      </c>
      <c r="D61" t="s">
        <v>123</v>
      </c>
      <c r="E61" t="s">
        <v>102</v>
      </c>
      <c r="F61" t="s">
        <v>627</v>
      </c>
      <c r="G61" s="77">
        <v>47319.91</v>
      </c>
      <c r="H61" s="77">
        <v>-5.0311000000000003</v>
      </c>
      <c r="I61" s="77">
        <v>-2.3807119920100002</v>
      </c>
      <c r="J61" s="78">
        <v>1E-3</v>
      </c>
      <c r="K61" s="78">
        <v>0</v>
      </c>
    </row>
    <row r="62" spans="2:11">
      <c r="B62" t="s">
        <v>2784</v>
      </c>
      <c r="C62" t="s">
        <v>2788</v>
      </c>
      <c r="D62" t="s">
        <v>123</v>
      </c>
      <c r="E62" t="s">
        <v>102</v>
      </c>
      <c r="F62" t="s">
        <v>627</v>
      </c>
      <c r="G62" s="77">
        <v>201292.24</v>
      </c>
      <c r="H62" s="77">
        <v>-4.9358000000000004</v>
      </c>
      <c r="I62" s="77">
        <v>-9.9353823819200002</v>
      </c>
      <c r="J62" s="78">
        <v>4.0000000000000001E-3</v>
      </c>
      <c r="K62" s="78">
        <v>0</v>
      </c>
    </row>
    <row r="63" spans="2:11">
      <c r="B63" t="s">
        <v>2784</v>
      </c>
      <c r="C63" t="s">
        <v>2789</v>
      </c>
      <c r="D63" t="s">
        <v>123</v>
      </c>
      <c r="E63" t="s">
        <v>106</v>
      </c>
      <c r="F63" t="s">
        <v>627</v>
      </c>
      <c r="G63" s="77">
        <v>23633.62</v>
      </c>
      <c r="H63" s="77">
        <v>-5.1481000000000003</v>
      </c>
      <c r="I63" s="77">
        <v>-1.21668239122</v>
      </c>
      <c r="J63" s="78">
        <v>5.0000000000000001E-4</v>
      </c>
      <c r="K63" s="78">
        <v>0</v>
      </c>
    </row>
    <row r="64" spans="2:11">
      <c r="B64" t="s">
        <v>2784</v>
      </c>
      <c r="C64" t="s">
        <v>2790</v>
      </c>
      <c r="D64" t="s">
        <v>123</v>
      </c>
      <c r="E64" t="s">
        <v>102</v>
      </c>
      <c r="F64" t="s">
        <v>627</v>
      </c>
      <c r="G64" s="77">
        <v>249594.01</v>
      </c>
      <c r="H64" s="77">
        <v>-4.9326999999999996</v>
      </c>
      <c r="I64" s="77">
        <v>-12.31172373127</v>
      </c>
      <c r="J64" s="78">
        <v>4.8999999999999998E-3</v>
      </c>
      <c r="K64" s="78">
        <v>0</v>
      </c>
    </row>
    <row r="65" spans="2:11">
      <c r="B65" t="s">
        <v>2784</v>
      </c>
      <c r="C65" t="s">
        <v>2791</v>
      </c>
      <c r="D65" t="s">
        <v>123</v>
      </c>
      <c r="E65" t="s">
        <v>102</v>
      </c>
      <c r="F65" t="s">
        <v>627</v>
      </c>
      <c r="G65" s="77">
        <v>224514.62</v>
      </c>
      <c r="H65" s="77">
        <v>-5.0308000000000002</v>
      </c>
      <c r="I65" s="77">
        <v>-11.294881502959999</v>
      </c>
      <c r="J65" s="78">
        <v>4.4999999999999997E-3</v>
      </c>
      <c r="K65" s="78">
        <v>0</v>
      </c>
    </row>
    <row r="66" spans="2:11">
      <c r="B66" t="s">
        <v>2792</v>
      </c>
      <c r="C66" t="s">
        <v>2793</v>
      </c>
      <c r="D66" t="s">
        <v>123</v>
      </c>
      <c r="E66" t="s">
        <v>102</v>
      </c>
      <c r="F66" t="s">
        <v>268</v>
      </c>
      <c r="G66" s="77">
        <v>135440.76</v>
      </c>
      <c r="H66" s="77">
        <v>-2.7919999999999998</v>
      </c>
      <c r="I66" s="77">
        <v>-3.7815060192000001</v>
      </c>
      <c r="J66" s="78">
        <v>1.5E-3</v>
      </c>
      <c r="K66" s="78">
        <v>0</v>
      </c>
    </row>
    <row r="67" spans="2:11">
      <c r="B67" t="s">
        <v>2792</v>
      </c>
      <c r="C67" t="s">
        <v>2794</v>
      </c>
      <c r="D67" t="s">
        <v>123</v>
      </c>
      <c r="E67" t="s">
        <v>102</v>
      </c>
      <c r="F67" t="s">
        <v>268</v>
      </c>
      <c r="G67" s="77">
        <v>132862.87</v>
      </c>
      <c r="H67" s="77">
        <v>-2.7772000000000001</v>
      </c>
      <c r="I67" s="77">
        <v>-3.6898676256399998</v>
      </c>
      <c r="J67" s="78">
        <v>1.5E-3</v>
      </c>
      <c r="K67" s="78">
        <v>0</v>
      </c>
    </row>
    <row r="68" spans="2:11">
      <c r="B68" t="s">
        <v>2792</v>
      </c>
      <c r="C68" t="s">
        <v>2795</v>
      </c>
      <c r="D68" t="s">
        <v>123</v>
      </c>
      <c r="E68" t="s">
        <v>102</v>
      </c>
      <c r="F68" t="s">
        <v>268</v>
      </c>
      <c r="G68" s="77">
        <v>120767.1</v>
      </c>
      <c r="H68" s="77">
        <v>-2.7919999999999998</v>
      </c>
      <c r="I68" s="77">
        <v>-3.3718174319999998</v>
      </c>
      <c r="J68" s="78">
        <v>1.4E-3</v>
      </c>
      <c r="K68" s="78">
        <v>0</v>
      </c>
    </row>
    <row r="69" spans="2:11">
      <c r="B69" t="s">
        <v>2796</v>
      </c>
      <c r="C69" t="s">
        <v>2797</v>
      </c>
      <c r="D69" t="s">
        <v>123</v>
      </c>
      <c r="E69" t="s">
        <v>102</v>
      </c>
      <c r="F69" t="s">
        <v>276</v>
      </c>
      <c r="G69" s="77">
        <v>94193.19</v>
      </c>
      <c r="H69" s="77">
        <v>2.1034000000000002</v>
      </c>
      <c r="I69" s="77">
        <v>1.9812595584599999</v>
      </c>
      <c r="J69" s="78">
        <v>-8.0000000000000004E-4</v>
      </c>
      <c r="K69" s="78">
        <v>0</v>
      </c>
    </row>
    <row r="70" spans="2:11">
      <c r="B70" t="s">
        <v>2796</v>
      </c>
      <c r="C70" t="s">
        <v>2798</v>
      </c>
      <c r="D70" t="s">
        <v>123</v>
      </c>
      <c r="E70" t="s">
        <v>102</v>
      </c>
      <c r="F70" t="s">
        <v>276</v>
      </c>
      <c r="G70" s="77">
        <v>211206.93</v>
      </c>
      <c r="H70" s="77">
        <v>0.72989999999999999</v>
      </c>
      <c r="I70" s="77">
        <v>1.54159938207</v>
      </c>
      <c r="J70" s="78">
        <v>-5.9999999999999995E-4</v>
      </c>
      <c r="K70" s="78">
        <v>0</v>
      </c>
    </row>
    <row r="71" spans="2:11">
      <c r="B71" t="s">
        <v>2796</v>
      </c>
      <c r="C71" t="s">
        <v>2799</v>
      </c>
      <c r="D71" t="s">
        <v>123</v>
      </c>
      <c r="E71" t="s">
        <v>102</v>
      </c>
      <c r="F71" t="s">
        <v>276</v>
      </c>
      <c r="G71" s="77">
        <v>74481.25</v>
      </c>
      <c r="H71" s="77">
        <v>0.64670000000000005</v>
      </c>
      <c r="I71" s="77">
        <v>0.48167024375</v>
      </c>
      <c r="J71" s="78">
        <v>-2.0000000000000001E-4</v>
      </c>
      <c r="K71" s="78">
        <v>0</v>
      </c>
    </row>
    <row r="72" spans="2:11">
      <c r="B72" t="s">
        <v>2796</v>
      </c>
      <c r="C72" t="s">
        <v>2800</v>
      </c>
      <c r="D72" t="s">
        <v>123</v>
      </c>
      <c r="E72" t="s">
        <v>102</v>
      </c>
      <c r="F72" t="s">
        <v>276</v>
      </c>
      <c r="G72" s="77">
        <v>126242.34</v>
      </c>
      <c r="H72" s="77">
        <v>2.3048999999999999</v>
      </c>
      <c r="I72" s="77">
        <v>2.90975969466</v>
      </c>
      <c r="J72" s="78">
        <v>-1.1999999999999999E-3</v>
      </c>
      <c r="K72" s="78">
        <v>0</v>
      </c>
    </row>
    <row r="73" spans="2:11">
      <c r="B73" t="s">
        <v>2796</v>
      </c>
      <c r="C73" t="s">
        <v>2801</v>
      </c>
      <c r="D73" t="s">
        <v>123</v>
      </c>
      <c r="E73" t="s">
        <v>102</v>
      </c>
      <c r="F73" t="s">
        <v>276</v>
      </c>
      <c r="G73" s="77">
        <v>239564.15</v>
      </c>
      <c r="H73" s="77">
        <v>2.1840999999999999</v>
      </c>
      <c r="I73" s="77">
        <v>5.2323206001499996</v>
      </c>
      <c r="J73" s="78">
        <v>-2.0999999999999999E-3</v>
      </c>
      <c r="K73" s="78">
        <v>0</v>
      </c>
    </row>
    <row r="74" spans="2:11">
      <c r="B74" t="s">
        <v>2802</v>
      </c>
      <c r="C74" t="s">
        <v>2803</v>
      </c>
      <c r="D74" t="s">
        <v>123</v>
      </c>
      <c r="E74" t="s">
        <v>102</v>
      </c>
      <c r="F74" t="s">
        <v>627</v>
      </c>
      <c r="G74" s="77">
        <v>116227.5</v>
      </c>
      <c r="H74" s="77">
        <v>-6.6273</v>
      </c>
      <c r="I74" s="77">
        <v>-7.7027451075000002</v>
      </c>
      <c r="J74" s="78">
        <v>3.0999999999999999E-3</v>
      </c>
      <c r="K74" s="78">
        <v>0</v>
      </c>
    </row>
    <row r="75" spans="2:11">
      <c r="B75" t="s">
        <v>2802</v>
      </c>
      <c r="C75" t="s">
        <v>2804</v>
      </c>
      <c r="D75" t="s">
        <v>123</v>
      </c>
      <c r="E75" t="s">
        <v>102</v>
      </c>
      <c r="F75" t="s">
        <v>627</v>
      </c>
      <c r="G75" s="77">
        <v>69863.33</v>
      </c>
      <c r="H75" s="77">
        <v>-6.4337</v>
      </c>
      <c r="I75" s="77">
        <v>-4.49479706221</v>
      </c>
      <c r="J75" s="78">
        <v>1.8E-3</v>
      </c>
      <c r="K75" s="78">
        <v>0</v>
      </c>
    </row>
    <row r="76" spans="2:11">
      <c r="B76" t="s">
        <v>2802</v>
      </c>
      <c r="C76" t="s">
        <v>2805</v>
      </c>
      <c r="D76" t="s">
        <v>123</v>
      </c>
      <c r="E76" t="s">
        <v>102</v>
      </c>
      <c r="F76" t="s">
        <v>627</v>
      </c>
      <c r="G76" s="77">
        <v>92968.14</v>
      </c>
      <c r="H76" s="77">
        <v>-6.6432000000000002</v>
      </c>
      <c r="I76" s="77">
        <v>-6.1760594764799999</v>
      </c>
      <c r="J76" s="78">
        <v>2.5000000000000001E-3</v>
      </c>
      <c r="K76" s="78">
        <v>0</v>
      </c>
    </row>
    <row r="77" spans="2:11">
      <c r="B77" t="s">
        <v>2802</v>
      </c>
      <c r="C77" t="s">
        <v>2806</v>
      </c>
      <c r="D77" t="s">
        <v>123</v>
      </c>
      <c r="E77" t="s">
        <v>102</v>
      </c>
      <c r="F77" t="s">
        <v>627</v>
      </c>
      <c r="G77" s="77">
        <v>119725.74</v>
      </c>
      <c r="H77" s="77">
        <v>-6.4337</v>
      </c>
      <c r="I77" s="77">
        <v>-7.70279493438</v>
      </c>
      <c r="J77" s="78">
        <v>3.0999999999999999E-3</v>
      </c>
      <c r="K77" s="78">
        <v>0</v>
      </c>
    </row>
    <row r="78" spans="2:11">
      <c r="B78" t="s">
        <v>2802</v>
      </c>
      <c r="C78" t="s">
        <v>2807</v>
      </c>
      <c r="D78" t="s">
        <v>123</v>
      </c>
      <c r="E78" t="s">
        <v>102</v>
      </c>
      <c r="F78" t="s">
        <v>627</v>
      </c>
      <c r="G78" s="77">
        <v>119793.44</v>
      </c>
      <c r="H78" s="77">
        <v>-6.3735999999999997</v>
      </c>
      <c r="I78" s="77">
        <v>-7.6351546918400004</v>
      </c>
      <c r="J78" s="78">
        <v>3.0999999999999999E-3</v>
      </c>
      <c r="K78" s="78">
        <v>0</v>
      </c>
    </row>
    <row r="79" spans="2:11">
      <c r="B79" t="s">
        <v>2808</v>
      </c>
      <c r="C79" t="s">
        <v>2809</v>
      </c>
      <c r="D79" t="s">
        <v>123</v>
      </c>
      <c r="E79" t="s">
        <v>102</v>
      </c>
      <c r="F79" t="s">
        <v>279</v>
      </c>
      <c r="G79" s="77">
        <v>2333.13</v>
      </c>
      <c r="H79" s="77">
        <v>1.1974</v>
      </c>
      <c r="I79" s="77">
        <v>2.7936898620000001E-2</v>
      </c>
      <c r="J79" s="78">
        <v>0</v>
      </c>
      <c r="K79" s="78">
        <v>0</v>
      </c>
    </row>
    <row r="80" spans="2:11">
      <c r="B80" t="s">
        <v>2808</v>
      </c>
      <c r="C80" t="s">
        <v>2810</v>
      </c>
      <c r="D80" t="s">
        <v>123</v>
      </c>
      <c r="E80" t="s">
        <v>102</v>
      </c>
      <c r="F80" t="s">
        <v>279</v>
      </c>
      <c r="G80" s="77">
        <v>93273.41</v>
      </c>
      <c r="H80" s="77">
        <v>1.1423000000000001</v>
      </c>
      <c r="I80" s="77">
        <v>1.06546216243</v>
      </c>
      <c r="J80" s="78">
        <v>-4.0000000000000002E-4</v>
      </c>
      <c r="K80" s="78">
        <v>0</v>
      </c>
    </row>
    <row r="81" spans="2:11">
      <c r="B81" t="s">
        <v>2808</v>
      </c>
      <c r="C81" t="s">
        <v>2811</v>
      </c>
      <c r="D81" t="s">
        <v>123</v>
      </c>
      <c r="E81" t="s">
        <v>102</v>
      </c>
      <c r="F81" t="s">
        <v>279</v>
      </c>
      <c r="G81" s="77">
        <v>51943.3</v>
      </c>
      <c r="H81" s="77">
        <v>0.28079999999999999</v>
      </c>
      <c r="I81" s="77">
        <v>0.14585678639999999</v>
      </c>
      <c r="J81" s="78">
        <v>-1E-4</v>
      </c>
      <c r="K81" s="78">
        <v>0</v>
      </c>
    </row>
    <row r="82" spans="2:11">
      <c r="B82" t="s">
        <v>2808</v>
      </c>
      <c r="C82" t="s">
        <v>2812</v>
      </c>
      <c r="D82" t="s">
        <v>123</v>
      </c>
      <c r="E82" t="s">
        <v>102</v>
      </c>
      <c r="F82" t="s">
        <v>279</v>
      </c>
      <c r="G82" s="77">
        <v>254331.23</v>
      </c>
      <c r="H82" s="77">
        <v>0.28079999999999999</v>
      </c>
      <c r="I82" s="77">
        <v>0.71416209383999996</v>
      </c>
      <c r="J82" s="78">
        <v>-2.9999999999999997E-4</v>
      </c>
      <c r="K82" s="78">
        <v>0</v>
      </c>
    </row>
    <row r="83" spans="2:11">
      <c r="B83" t="s">
        <v>2808</v>
      </c>
      <c r="C83" t="s">
        <v>2813</v>
      </c>
      <c r="D83" t="s">
        <v>123</v>
      </c>
      <c r="E83" t="s">
        <v>102</v>
      </c>
      <c r="F83" t="s">
        <v>279</v>
      </c>
      <c r="G83" s="77">
        <v>256690.05</v>
      </c>
      <c r="H83" s="77">
        <v>1.1972</v>
      </c>
      <c r="I83" s="77">
        <v>3.0730932786</v>
      </c>
      <c r="J83" s="78">
        <v>-1.1999999999999999E-3</v>
      </c>
      <c r="K83" s="78">
        <v>0</v>
      </c>
    </row>
    <row r="84" spans="2:11">
      <c r="B84" t="s">
        <v>2808</v>
      </c>
      <c r="C84" t="s">
        <v>2814</v>
      </c>
      <c r="D84" t="s">
        <v>123</v>
      </c>
      <c r="E84" t="s">
        <v>102</v>
      </c>
      <c r="F84" t="s">
        <v>279</v>
      </c>
      <c r="G84" s="77">
        <v>426405.46</v>
      </c>
      <c r="H84" s="77">
        <v>1.1971000000000001</v>
      </c>
      <c r="I84" s="77">
        <v>5.1044997616599996</v>
      </c>
      <c r="J84" s="78">
        <v>-2E-3</v>
      </c>
      <c r="K84" s="78">
        <v>0</v>
      </c>
    </row>
    <row r="85" spans="2:11">
      <c r="B85" t="s">
        <v>2815</v>
      </c>
      <c r="C85" t="s">
        <v>2816</v>
      </c>
      <c r="D85" t="s">
        <v>123</v>
      </c>
      <c r="E85" t="s">
        <v>102</v>
      </c>
      <c r="F85" t="s">
        <v>276</v>
      </c>
      <c r="G85" s="77">
        <v>104107.7</v>
      </c>
      <c r="H85" s="77">
        <v>0.65910000000000002</v>
      </c>
      <c r="I85" s="77">
        <v>0.68617385070000003</v>
      </c>
      <c r="J85" s="78">
        <v>-2.9999999999999997E-4</v>
      </c>
      <c r="K85" s="78">
        <v>0</v>
      </c>
    </row>
    <row r="86" spans="2:11">
      <c r="B86" t="s">
        <v>2815</v>
      </c>
      <c r="C86" t="s">
        <v>2817</v>
      </c>
      <c r="D86" t="s">
        <v>123</v>
      </c>
      <c r="E86" t="s">
        <v>102</v>
      </c>
      <c r="F86" t="s">
        <v>276</v>
      </c>
      <c r="G86" s="77">
        <v>99017.24</v>
      </c>
      <c r="H86" s="77">
        <v>0.65910000000000002</v>
      </c>
      <c r="I86" s="77">
        <v>0.65262262884</v>
      </c>
      <c r="J86" s="78">
        <v>-2.9999999999999997E-4</v>
      </c>
      <c r="K86" s="78">
        <v>0</v>
      </c>
    </row>
    <row r="87" spans="2:11">
      <c r="B87" t="s">
        <v>2815</v>
      </c>
      <c r="C87" t="s">
        <v>2818</v>
      </c>
      <c r="D87" t="s">
        <v>123</v>
      </c>
      <c r="E87" t="s">
        <v>102</v>
      </c>
      <c r="F87" t="s">
        <v>276</v>
      </c>
      <c r="G87" s="77">
        <v>190898.08</v>
      </c>
      <c r="H87" s="77">
        <v>0.65910000000000002</v>
      </c>
      <c r="I87" s="77">
        <v>1.25820924528</v>
      </c>
      <c r="J87" s="78">
        <v>-5.0000000000000001E-4</v>
      </c>
      <c r="K87" s="78">
        <v>0</v>
      </c>
    </row>
    <row r="88" spans="2:11">
      <c r="B88" t="s">
        <v>2819</v>
      </c>
      <c r="C88" t="s">
        <v>2820</v>
      </c>
      <c r="D88" t="s">
        <v>123</v>
      </c>
      <c r="E88" t="s">
        <v>102</v>
      </c>
      <c r="F88" t="s">
        <v>285</v>
      </c>
      <c r="G88" s="77">
        <v>117665.62</v>
      </c>
      <c r="H88" s="77">
        <v>-5.3185000000000002</v>
      </c>
      <c r="I88" s="77">
        <v>-6.2580459997000002</v>
      </c>
      <c r="J88" s="78">
        <v>2.5000000000000001E-3</v>
      </c>
      <c r="K88" s="78">
        <v>0</v>
      </c>
    </row>
    <row r="89" spans="2:11">
      <c r="B89" t="s">
        <v>2819</v>
      </c>
      <c r="C89" t="s">
        <v>2821</v>
      </c>
      <c r="D89" t="s">
        <v>123</v>
      </c>
      <c r="E89" t="s">
        <v>102</v>
      </c>
      <c r="F89" t="s">
        <v>285</v>
      </c>
      <c r="G89" s="77">
        <v>235157.97</v>
      </c>
      <c r="H89" s="77">
        <v>-5.3960999999999997</v>
      </c>
      <c r="I89" s="77">
        <v>-12.689359219170001</v>
      </c>
      <c r="J89" s="78">
        <v>5.1000000000000004E-3</v>
      </c>
      <c r="K89" s="78">
        <v>0</v>
      </c>
    </row>
    <row r="90" spans="2:11">
      <c r="B90" t="s">
        <v>2822</v>
      </c>
      <c r="C90" t="s">
        <v>2823</v>
      </c>
      <c r="D90" t="s">
        <v>123</v>
      </c>
      <c r="E90" t="s">
        <v>102</v>
      </c>
      <c r="F90" t="s">
        <v>276</v>
      </c>
      <c r="G90" s="77">
        <v>2341.29</v>
      </c>
      <c r="H90" s="77">
        <v>1.843</v>
      </c>
      <c r="I90" s="77">
        <v>4.3149974700000003E-2</v>
      </c>
      <c r="J90" s="78">
        <v>0</v>
      </c>
      <c r="K90" s="78">
        <v>0</v>
      </c>
    </row>
    <row r="91" spans="2:11">
      <c r="B91" t="s">
        <v>2822</v>
      </c>
      <c r="C91" t="s">
        <v>2824</v>
      </c>
      <c r="D91" t="s">
        <v>123</v>
      </c>
      <c r="E91" t="s">
        <v>102</v>
      </c>
      <c r="F91" t="s">
        <v>276</v>
      </c>
      <c r="G91" s="77">
        <v>35102.89</v>
      </c>
      <c r="H91" s="77">
        <v>1.7970999999999999</v>
      </c>
      <c r="I91" s="77">
        <v>0.63083403619</v>
      </c>
      <c r="J91" s="78">
        <v>-2.9999999999999997E-4</v>
      </c>
      <c r="K91" s="78">
        <v>0</v>
      </c>
    </row>
    <row r="92" spans="2:11">
      <c r="B92" t="s">
        <v>2822</v>
      </c>
      <c r="C92" t="s">
        <v>2825</v>
      </c>
      <c r="D92" t="s">
        <v>123</v>
      </c>
      <c r="E92" t="s">
        <v>102</v>
      </c>
      <c r="F92" t="s">
        <v>276</v>
      </c>
      <c r="G92" s="77">
        <v>75371.149999999994</v>
      </c>
      <c r="H92" s="77">
        <v>2.1248</v>
      </c>
      <c r="I92" s="77">
        <v>1.6014861951999999</v>
      </c>
      <c r="J92" s="78">
        <v>-5.9999999999999995E-4</v>
      </c>
      <c r="K92" s="78">
        <v>0</v>
      </c>
    </row>
    <row r="93" spans="2:11">
      <c r="B93" t="s">
        <v>2822</v>
      </c>
      <c r="C93" t="s">
        <v>2826</v>
      </c>
      <c r="D93" t="s">
        <v>123</v>
      </c>
      <c r="E93" t="s">
        <v>102</v>
      </c>
      <c r="F93" t="s">
        <v>276</v>
      </c>
      <c r="G93" s="77">
        <v>75121.64</v>
      </c>
      <c r="H93" s="77">
        <v>1.7998000000000001</v>
      </c>
      <c r="I93" s="77">
        <v>1.35203927672</v>
      </c>
      <c r="J93" s="78">
        <v>-5.0000000000000001E-4</v>
      </c>
      <c r="K93" s="78">
        <v>0</v>
      </c>
    </row>
    <row r="94" spans="2:11">
      <c r="B94" t="s">
        <v>2822</v>
      </c>
      <c r="C94" t="s">
        <v>2827</v>
      </c>
      <c r="D94" t="s">
        <v>123</v>
      </c>
      <c r="E94" t="s">
        <v>102</v>
      </c>
      <c r="F94" t="s">
        <v>276</v>
      </c>
      <c r="G94" s="77">
        <v>75111.240000000005</v>
      </c>
      <c r="H94" s="77">
        <v>1.7862</v>
      </c>
      <c r="I94" s="77">
        <v>1.3416369688800001</v>
      </c>
      <c r="J94" s="78">
        <v>-5.0000000000000001E-4</v>
      </c>
      <c r="K94" s="78">
        <v>0</v>
      </c>
    </row>
    <row r="95" spans="2:11">
      <c r="B95" t="s">
        <v>2822</v>
      </c>
      <c r="C95" t="s">
        <v>2828</v>
      </c>
      <c r="D95" t="s">
        <v>123</v>
      </c>
      <c r="E95" t="s">
        <v>102</v>
      </c>
      <c r="F95" t="s">
        <v>276</v>
      </c>
      <c r="G95" s="77">
        <v>285588.65000000002</v>
      </c>
      <c r="H95" s="77">
        <v>1.8432999999999999</v>
      </c>
      <c r="I95" s="77">
        <v>5.2642555854499999</v>
      </c>
      <c r="J95" s="78">
        <v>-2.0999999999999999E-3</v>
      </c>
      <c r="K95" s="78">
        <v>0</v>
      </c>
    </row>
    <row r="96" spans="2:11">
      <c r="B96" t="s">
        <v>2822</v>
      </c>
      <c r="C96" t="s">
        <v>2829</v>
      </c>
      <c r="D96" t="s">
        <v>123</v>
      </c>
      <c r="E96" t="s">
        <v>102</v>
      </c>
      <c r="F96" t="s">
        <v>276</v>
      </c>
      <c r="G96" s="77">
        <v>321797.89</v>
      </c>
      <c r="H96" s="77">
        <v>1.7862</v>
      </c>
      <c r="I96" s="77">
        <v>5.7479539111799998</v>
      </c>
      <c r="J96" s="78">
        <v>-2.3E-3</v>
      </c>
      <c r="K96" s="78">
        <v>0</v>
      </c>
    </row>
    <row r="97" spans="2:11">
      <c r="B97" t="s">
        <v>2830</v>
      </c>
      <c r="C97" t="s">
        <v>2831</v>
      </c>
      <c r="D97" t="s">
        <v>123</v>
      </c>
      <c r="E97" t="s">
        <v>102</v>
      </c>
      <c r="F97" t="s">
        <v>268</v>
      </c>
      <c r="G97" s="77">
        <v>45082.15</v>
      </c>
      <c r="H97" s="77">
        <v>-2.919</v>
      </c>
      <c r="I97" s="77">
        <v>-1.3159479585</v>
      </c>
      <c r="J97" s="78">
        <v>5.0000000000000001E-4</v>
      </c>
      <c r="K97" s="78">
        <v>0</v>
      </c>
    </row>
    <row r="98" spans="2:11">
      <c r="B98" t="s">
        <v>2830</v>
      </c>
      <c r="C98" t="s">
        <v>2832</v>
      </c>
      <c r="D98" t="s">
        <v>123</v>
      </c>
      <c r="E98" t="s">
        <v>102</v>
      </c>
      <c r="F98" t="s">
        <v>268</v>
      </c>
      <c r="G98" s="77">
        <v>60296.92</v>
      </c>
      <c r="H98" s="77">
        <v>-2.919</v>
      </c>
      <c r="I98" s="77">
        <v>-1.7600670947999999</v>
      </c>
      <c r="J98" s="78">
        <v>6.9999999999999999E-4</v>
      </c>
      <c r="K98" s="78">
        <v>0</v>
      </c>
    </row>
    <row r="99" spans="2:11">
      <c r="B99" t="s">
        <v>2830</v>
      </c>
      <c r="C99" t="s">
        <v>2833</v>
      </c>
      <c r="D99" t="s">
        <v>123</v>
      </c>
      <c r="E99" t="s">
        <v>102</v>
      </c>
      <c r="F99" t="s">
        <v>273</v>
      </c>
      <c r="G99" s="77">
        <v>141635.38</v>
      </c>
      <c r="H99" s="77">
        <v>-5.1550000000000002</v>
      </c>
      <c r="I99" s="77">
        <v>-7.301303839</v>
      </c>
      <c r="J99" s="78">
        <v>2.8999999999999998E-3</v>
      </c>
      <c r="K99" s="78">
        <v>0</v>
      </c>
    </row>
    <row r="100" spans="2:11">
      <c r="B100" t="s">
        <v>2830</v>
      </c>
      <c r="C100" t="s">
        <v>2834</v>
      </c>
      <c r="D100" t="s">
        <v>123</v>
      </c>
      <c r="E100" t="s">
        <v>102</v>
      </c>
      <c r="F100" t="s">
        <v>273</v>
      </c>
      <c r="G100" s="77">
        <v>70817.69</v>
      </c>
      <c r="H100" s="77">
        <v>-5.1550000000000002</v>
      </c>
      <c r="I100" s="77">
        <v>-3.6506519195</v>
      </c>
      <c r="J100" s="78">
        <v>1.5E-3</v>
      </c>
      <c r="K100" s="78">
        <v>0</v>
      </c>
    </row>
    <row r="101" spans="2:11">
      <c r="B101" t="s">
        <v>2830</v>
      </c>
      <c r="C101" t="s">
        <v>2835</v>
      </c>
      <c r="D101" t="s">
        <v>123</v>
      </c>
      <c r="E101" t="s">
        <v>102</v>
      </c>
      <c r="F101" t="s">
        <v>273</v>
      </c>
      <c r="G101" s="77">
        <v>70817.69</v>
      </c>
      <c r="H101" s="77">
        <v>-5.1550000000000002</v>
      </c>
      <c r="I101" s="77">
        <v>-3.6506519195</v>
      </c>
      <c r="J101" s="78">
        <v>1.5E-3</v>
      </c>
      <c r="K101" s="78">
        <v>0</v>
      </c>
    </row>
    <row r="102" spans="2:11">
      <c r="B102" t="s">
        <v>2830</v>
      </c>
      <c r="C102" t="s">
        <v>2836</v>
      </c>
      <c r="D102" t="s">
        <v>123</v>
      </c>
      <c r="E102" t="s">
        <v>102</v>
      </c>
      <c r="F102" t="s">
        <v>273</v>
      </c>
      <c r="G102" s="77">
        <v>248153</v>
      </c>
      <c r="H102" s="77">
        <v>-5.0316999999999998</v>
      </c>
      <c r="I102" s="77">
        <v>-12.486314501000001</v>
      </c>
      <c r="J102" s="78">
        <v>5.0000000000000001E-3</v>
      </c>
      <c r="K102" s="78">
        <v>0</v>
      </c>
    </row>
    <row r="103" spans="2:11">
      <c r="B103" t="s">
        <v>2830</v>
      </c>
      <c r="C103" t="s">
        <v>2837</v>
      </c>
      <c r="D103" t="s">
        <v>123</v>
      </c>
      <c r="E103" t="s">
        <v>102</v>
      </c>
      <c r="F103" t="s">
        <v>273</v>
      </c>
      <c r="G103" s="77">
        <v>403202.94</v>
      </c>
      <c r="H103" s="77">
        <v>-5.1548999999999996</v>
      </c>
      <c r="I103" s="77">
        <v>-20.784708354060001</v>
      </c>
      <c r="J103" s="78">
        <v>8.3000000000000001E-3</v>
      </c>
      <c r="K103" s="78">
        <v>-1E-4</v>
      </c>
    </row>
    <row r="104" spans="2:11">
      <c r="B104" t="s">
        <v>2838</v>
      </c>
      <c r="C104" t="s">
        <v>2839</v>
      </c>
      <c r="D104" t="s">
        <v>123</v>
      </c>
      <c r="E104" t="s">
        <v>102</v>
      </c>
      <c r="F104" t="s">
        <v>273</v>
      </c>
      <c r="G104" s="77">
        <v>130582.77</v>
      </c>
      <c r="H104" s="77">
        <v>-6.4256000000000002</v>
      </c>
      <c r="I104" s="77">
        <v>-8.3907264691200005</v>
      </c>
      <c r="J104" s="78">
        <v>3.3999999999999998E-3</v>
      </c>
      <c r="K104" s="78">
        <v>0</v>
      </c>
    </row>
    <row r="105" spans="2:11">
      <c r="B105" t="s">
        <v>2838</v>
      </c>
      <c r="C105" t="s">
        <v>2840</v>
      </c>
      <c r="D105" t="s">
        <v>123</v>
      </c>
      <c r="E105" t="s">
        <v>102</v>
      </c>
      <c r="F105" t="s">
        <v>273</v>
      </c>
      <c r="G105" s="77">
        <v>81577.570000000007</v>
      </c>
      <c r="H105" s="77">
        <v>-6.3305999999999996</v>
      </c>
      <c r="I105" s="77">
        <v>-5.1643496464199998</v>
      </c>
      <c r="J105" s="78">
        <v>2.0999999999999999E-3</v>
      </c>
      <c r="K105" s="78">
        <v>0</v>
      </c>
    </row>
    <row r="106" spans="2:11">
      <c r="B106" t="s">
        <v>2838</v>
      </c>
      <c r="C106" t="s">
        <v>2841</v>
      </c>
      <c r="D106" t="s">
        <v>123</v>
      </c>
      <c r="E106" t="s">
        <v>102</v>
      </c>
      <c r="F106" t="s">
        <v>273</v>
      </c>
      <c r="G106" s="77">
        <v>344099.29</v>
      </c>
      <c r="H106" s="77">
        <v>-6.4730999999999996</v>
      </c>
      <c r="I106" s="77">
        <v>-22.273891140989999</v>
      </c>
      <c r="J106" s="78">
        <v>8.8999999999999999E-3</v>
      </c>
      <c r="K106" s="78">
        <v>-1E-4</v>
      </c>
    </row>
    <row r="107" spans="2:11">
      <c r="B107" t="s">
        <v>2842</v>
      </c>
      <c r="C107" t="s">
        <v>2843</v>
      </c>
      <c r="D107" t="s">
        <v>123</v>
      </c>
      <c r="E107" t="s">
        <v>102</v>
      </c>
      <c r="F107" t="s">
        <v>279</v>
      </c>
      <c r="G107" s="77">
        <v>126052.57</v>
      </c>
      <c r="H107" s="77">
        <v>0.51629999999999998</v>
      </c>
      <c r="I107" s="77">
        <v>0.65080941890999999</v>
      </c>
      <c r="J107" s="78">
        <v>-2.9999999999999997E-4</v>
      </c>
      <c r="K107" s="78">
        <v>0</v>
      </c>
    </row>
    <row r="108" spans="2:11">
      <c r="B108" t="s">
        <v>2842</v>
      </c>
      <c r="C108" t="s">
        <v>2844</v>
      </c>
      <c r="D108" t="s">
        <v>123</v>
      </c>
      <c r="E108" t="s">
        <v>102</v>
      </c>
      <c r="F108" t="s">
        <v>279</v>
      </c>
      <c r="G108" s="77">
        <v>113726.36</v>
      </c>
      <c r="H108" s="77">
        <v>0.54420000000000002</v>
      </c>
      <c r="I108" s="77">
        <v>0.61889885111999998</v>
      </c>
      <c r="J108" s="78">
        <v>-2.0000000000000001E-4</v>
      </c>
      <c r="K108" s="78">
        <v>0</v>
      </c>
    </row>
    <row r="109" spans="2:11">
      <c r="B109" t="s">
        <v>2842</v>
      </c>
      <c r="C109" t="s">
        <v>2845</v>
      </c>
      <c r="D109" t="s">
        <v>123</v>
      </c>
      <c r="E109" t="s">
        <v>102</v>
      </c>
      <c r="F109" t="s">
        <v>279</v>
      </c>
      <c r="G109" s="77">
        <v>379950.71</v>
      </c>
      <c r="H109" s="77">
        <v>0.5161</v>
      </c>
      <c r="I109" s="77">
        <v>1.96092561431</v>
      </c>
      <c r="J109" s="78">
        <v>-8.0000000000000004E-4</v>
      </c>
      <c r="K109" s="78">
        <v>0</v>
      </c>
    </row>
    <row r="110" spans="2:11">
      <c r="B110" t="s">
        <v>2842</v>
      </c>
      <c r="C110" t="s">
        <v>2846</v>
      </c>
      <c r="D110" t="s">
        <v>123</v>
      </c>
      <c r="E110" t="s">
        <v>102</v>
      </c>
      <c r="F110" t="s">
        <v>279</v>
      </c>
      <c r="G110" s="77">
        <v>47391.54</v>
      </c>
      <c r="H110" s="77">
        <v>1.5338000000000001</v>
      </c>
      <c r="I110" s="77">
        <v>0.72689144051999999</v>
      </c>
      <c r="J110" s="78">
        <v>-2.9999999999999997E-4</v>
      </c>
      <c r="K110" s="78">
        <v>0</v>
      </c>
    </row>
    <row r="111" spans="2:11">
      <c r="B111" t="s">
        <v>2847</v>
      </c>
      <c r="C111" t="s">
        <v>2848</v>
      </c>
      <c r="D111" t="s">
        <v>123</v>
      </c>
      <c r="E111" t="s">
        <v>102</v>
      </c>
      <c r="F111" t="s">
        <v>273</v>
      </c>
      <c r="G111" s="77">
        <v>159703.18</v>
      </c>
      <c r="H111" s="77">
        <v>-6.0369999999999999</v>
      </c>
      <c r="I111" s="77">
        <v>-9.6412809765999992</v>
      </c>
      <c r="J111" s="78">
        <v>3.8999999999999998E-3</v>
      </c>
      <c r="K111" s="78">
        <v>0</v>
      </c>
    </row>
    <row r="112" spans="2:11">
      <c r="B112" t="s">
        <v>2847</v>
      </c>
      <c r="C112" t="s">
        <v>2849</v>
      </c>
      <c r="D112" t="s">
        <v>123</v>
      </c>
      <c r="E112" t="s">
        <v>102</v>
      </c>
      <c r="F112" t="s">
        <v>340</v>
      </c>
      <c r="G112" s="77">
        <v>192894.69</v>
      </c>
      <c r="H112" s="77">
        <v>-2.9434</v>
      </c>
      <c r="I112" s="77">
        <v>-5.6776623054600002</v>
      </c>
      <c r="J112" s="78">
        <v>2.3E-3</v>
      </c>
      <c r="K112" s="78">
        <v>0</v>
      </c>
    </row>
    <row r="113" spans="2:11">
      <c r="B113" t="s">
        <v>2847</v>
      </c>
      <c r="C113" t="s">
        <v>2850</v>
      </c>
      <c r="D113" t="s">
        <v>123</v>
      </c>
      <c r="E113" t="s">
        <v>102</v>
      </c>
      <c r="F113" t="s">
        <v>273</v>
      </c>
      <c r="G113" s="77">
        <v>14045.02</v>
      </c>
      <c r="H113" s="77">
        <v>-6.0369999999999999</v>
      </c>
      <c r="I113" s="77">
        <v>-0.84789785740000001</v>
      </c>
      <c r="J113" s="78">
        <v>2.9999999999999997E-4</v>
      </c>
      <c r="K113" s="78">
        <v>0</v>
      </c>
    </row>
    <row r="114" spans="2:11">
      <c r="B114" t="s">
        <v>2851</v>
      </c>
      <c r="C114" t="s">
        <v>2852</v>
      </c>
      <c r="D114" t="s">
        <v>123</v>
      </c>
      <c r="E114" t="s">
        <v>102</v>
      </c>
      <c r="F114" t="s">
        <v>279</v>
      </c>
      <c r="G114" s="77">
        <v>169851.56</v>
      </c>
      <c r="H114" s="77">
        <v>1.5649</v>
      </c>
      <c r="I114" s="77">
        <v>2.6580070624399998</v>
      </c>
      <c r="J114" s="78">
        <v>-1.1000000000000001E-3</v>
      </c>
      <c r="K114" s="78">
        <v>0</v>
      </c>
    </row>
    <row r="115" spans="2:11">
      <c r="B115" t="s">
        <v>2851</v>
      </c>
      <c r="C115" t="s">
        <v>2853</v>
      </c>
      <c r="D115" t="s">
        <v>123</v>
      </c>
      <c r="E115" t="s">
        <v>102</v>
      </c>
      <c r="F115" t="s">
        <v>279</v>
      </c>
      <c r="G115" s="77">
        <v>149785.85999999999</v>
      </c>
      <c r="H115" s="77">
        <v>1.5102</v>
      </c>
      <c r="I115" s="77">
        <v>2.2620660577199998</v>
      </c>
      <c r="J115" s="78">
        <v>-8.9999999999999998E-4</v>
      </c>
      <c r="K115" s="78">
        <v>0</v>
      </c>
    </row>
    <row r="116" spans="2:11">
      <c r="B116" t="s">
        <v>2851</v>
      </c>
      <c r="C116" t="s">
        <v>2854</v>
      </c>
      <c r="D116" t="s">
        <v>123</v>
      </c>
      <c r="E116" t="s">
        <v>102</v>
      </c>
      <c r="F116" t="s">
        <v>279</v>
      </c>
      <c r="G116" s="77">
        <v>109842.96</v>
      </c>
      <c r="H116" s="77">
        <v>1.5102</v>
      </c>
      <c r="I116" s="77">
        <v>1.6588483819199999</v>
      </c>
      <c r="J116" s="78">
        <v>-6.9999999999999999E-4</v>
      </c>
      <c r="K116" s="78">
        <v>0</v>
      </c>
    </row>
    <row r="117" spans="2:11">
      <c r="B117" t="s">
        <v>2851</v>
      </c>
      <c r="C117" t="s">
        <v>2855</v>
      </c>
      <c r="D117" t="s">
        <v>123</v>
      </c>
      <c r="E117" t="s">
        <v>102</v>
      </c>
      <c r="F117" t="s">
        <v>279</v>
      </c>
      <c r="G117" s="77">
        <v>124856.2</v>
      </c>
      <c r="H117" s="77">
        <v>1.5376000000000001</v>
      </c>
      <c r="I117" s="77">
        <v>1.9197889312</v>
      </c>
      <c r="J117" s="78">
        <v>-8.0000000000000004E-4</v>
      </c>
      <c r="K117" s="78">
        <v>0</v>
      </c>
    </row>
    <row r="118" spans="2:11">
      <c r="B118" t="s">
        <v>2856</v>
      </c>
      <c r="C118" t="s">
        <v>2857</v>
      </c>
      <c r="D118" t="s">
        <v>123</v>
      </c>
      <c r="E118" t="s">
        <v>102</v>
      </c>
      <c r="F118" t="s">
        <v>340</v>
      </c>
      <c r="G118" s="77">
        <v>252299.51999999999</v>
      </c>
      <c r="H118" s="77">
        <v>-6.2108999999999996</v>
      </c>
      <c r="I118" s="77">
        <v>-15.67007088768</v>
      </c>
      <c r="J118" s="78">
        <v>6.3E-3</v>
      </c>
      <c r="K118" s="78">
        <v>0</v>
      </c>
    </row>
    <row r="119" spans="2:11">
      <c r="B119" t="s">
        <v>2856</v>
      </c>
      <c r="C119" t="s">
        <v>2858</v>
      </c>
      <c r="D119" t="s">
        <v>123</v>
      </c>
      <c r="E119" t="s">
        <v>102</v>
      </c>
      <c r="F119" t="s">
        <v>340</v>
      </c>
      <c r="G119" s="77">
        <v>318208</v>
      </c>
      <c r="H119" s="77">
        <v>-6.2676999999999996</v>
      </c>
      <c r="I119" s="77">
        <v>-19.944322816</v>
      </c>
      <c r="J119" s="78">
        <v>8.0000000000000002E-3</v>
      </c>
      <c r="K119" s="78">
        <v>-1E-4</v>
      </c>
    </row>
    <row r="120" spans="2:11">
      <c r="B120" t="s">
        <v>2856</v>
      </c>
      <c r="C120" t="s">
        <v>2859</v>
      </c>
      <c r="D120" t="s">
        <v>123</v>
      </c>
      <c r="E120" t="s">
        <v>102</v>
      </c>
      <c r="F120" t="s">
        <v>340</v>
      </c>
      <c r="G120" s="77">
        <v>210449.14</v>
      </c>
      <c r="H120" s="77">
        <v>-6.1101999999999999</v>
      </c>
      <c r="I120" s="77">
        <v>-12.85886335228</v>
      </c>
      <c r="J120" s="78">
        <v>5.1000000000000004E-3</v>
      </c>
      <c r="K120" s="78">
        <v>0</v>
      </c>
    </row>
    <row r="121" spans="2:11">
      <c r="B121" t="s">
        <v>2860</v>
      </c>
      <c r="C121" t="s">
        <v>2861</v>
      </c>
      <c r="D121" t="s">
        <v>123</v>
      </c>
      <c r="E121" t="s">
        <v>102</v>
      </c>
      <c r="F121" t="s">
        <v>273</v>
      </c>
      <c r="G121" s="77">
        <v>97120.94</v>
      </c>
      <c r="H121" s="77">
        <v>-6.6382000000000003</v>
      </c>
      <c r="I121" s="77">
        <v>-6.4470822390800002</v>
      </c>
      <c r="J121" s="78">
        <v>2.5999999999999999E-3</v>
      </c>
      <c r="K121" s="78">
        <v>0</v>
      </c>
    </row>
    <row r="122" spans="2:11">
      <c r="B122" t="s">
        <v>2860</v>
      </c>
      <c r="C122" t="s">
        <v>2862</v>
      </c>
      <c r="D122" t="s">
        <v>123</v>
      </c>
      <c r="E122" t="s">
        <v>102</v>
      </c>
      <c r="F122" t="s">
        <v>273</v>
      </c>
      <c r="G122" s="77">
        <v>138716.17000000001</v>
      </c>
      <c r="H122" s="77">
        <v>-6.5167999999999999</v>
      </c>
      <c r="I122" s="77">
        <v>-9.0398553665599994</v>
      </c>
      <c r="J122" s="78">
        <v>3.5999999999999999E-3</v>
      </c>
      <c r="K122" s="78">
        <v>0</v>
      </c>
    </row>
    <row r="123" spans="2:11">
      <c r="B123" t="s">
        <v>2860</v>
      </c>
      <c r="C123" t="s">
        <v>2863</v>
      </c>
      <c r="D123" t="s">
        <v>123</v>
      </c>
      <c r="E123" t="s">
        <v>102</v>
      </c>
      <c r="F123" t="s">
        <v>273</v>
      </c>
      <c r="G123" s="77">
        <v>80922.62</v>
      </c>
      <c r="H123" s="77">
        <v>-6.5103999999999997</v>
      </c>
      <c r="I123" s="77">
        <v>-5.26838625248</v>
      </c>
      <c r="J123" s="78">
        <v>2.0999999999999999E-3</v>
      </c>
      <c r="K123" s="78">
        <v>0</v>
      </c>
    </row>
    <row r="124" spans="2:11">
      <c r="B124" t="s">
        <v>2860</v>
      </c>
      <c r="C124" t="s">
        <v>2864</v>
      </c>
      <c r="D124" t="s">
        <v>123</v>
      </c>
      <c r="E124" t="s">
        <v>102</v>
      </c>
      <c r="F124" t="s">
        <v>279</v>
      </c>
      <c r="G124" s="77">
        <v>223231.97</v>
      </c>
      <c r="H124" s="77">
        <v>0.749</v>
      </c>
      <c r="I124" s="77">
        <v>1.6720074552999999</v>
      </c>
      <c r="J124" s="78">
        <v>-6.9999999999999999E-4</v>
      </c>
      <c r="K124" s="78">
        <v>0</v>
      </c>
    </row>
    <row r="125" spans="2:11">
      <c r="B125" t="s">
        <v>2865</v>
      </c>
      <c r="C125" t="s">
        <v>2866</v>
      </c>
      <c r="D125" t="s">
        <v>123</v>
      </c>
      <c r="E125" t="s">
        <v>102</v>
      </c>
      <c r="F125" t="s">
        <v>273</v>
      </c>
      <c r="G125" s="77">
        <v>32159.89</v>
      </c>
      <c r="H125" s="77">
        <v>-7.3414000000000001</v>
      </c>
      <c r="I125" s="77">
        <v>-2.3609861644599999</v>
      </c>
      <c r="J125" s="78">
        <v>8.9999999999999998E-4</v>
      </c>
      <c r="K125" s="78">
        <v>0</v>
      </c>
    </row>
    <row r="126" spans="2:11">
      <c r="B126" t="s">
        <v>2865</v>
      </c>
      <c r="C126" t="s">
        <v>2867</v>
      </c>
      <c r="D126" t="s">
        <v>123</v>
      </c>
      <c r="E126" t="s">
        <v>102</v>
      </c>
      <c r="F126" t="s">
        <v>273</v>
      </c>
      <c r="G126" s="77">
        <v>80291.929999999993</v>
      </c>
      <c r="H126" s="77">
        <v>-7.3414000000000001</v>
      </c>
      <c r="I126" s="77">
        <v>-5.8945517490199997</v>
      </c>
      <c r="J126" s="78">
        <v>2.3999999999999998E-3</v>
      </c>
      <c r="K126" s="78">
        <v>0</v>
      </c>
    </row>
    <row r="127" spans="2:11">
      <c r="B127" t="s">
        <v>2865</v>
      </c>
      <c r="C127" t="s">
        <v>2868</v>
      </c>
      <c r="D127" t="s">
        <v>123</v>
      </c>
      <c r="E127" t="s">
        <v>102</v>
      </c>
      <c r="F127" t="s">
        <v>273</v>
      </c>
      <c r="G127" s="77">
        <v>172132.1</v>
      </c>
      <c r="H127" s="77">
        <v>-7.2927999999999997</v>
      </c>
      <c r="I127" s="77">
        <v>-12.553249788800001</v>
      </c>
      <c r="J127" s="78">
        <v>5.0000000000000001E-3</v>
      </c>
      <c r="K127" s="78">
        <v>0</v>
      </c>
    </row>
    <row r="128" spans="2:11">
      <c r="B128" t="s">
        <v>2865</v>
      </c>
      <c r="C128" t="s">
        <v>2869</v>
      </c>
      <c r="D128" t="s">
        <v>123</v>
      </c>
      <c r="E128" t="s">
        <v>102</v>
      </c>
      <c r="F128" t="s">
        <v>273</v>
      </c>
      <c r="G128" s="77">
        <v>91762.2</v>
      </c>
      <c r="H128" s="77">
        <v>-7.3414000000000001</v>
      </c>
      <c r="I128" s="77">
        <v>-6.7366301507999999</v>
      </c>
      <c r="J128" s="78">
        <v>2.7000000000000001E-3</v>
      </c>
      <c r="K128" s="78">
        <v>0</v>
      </c>
    </row>
    <row r="129" spans="2:11">
      <c r="B129" t="s">
        <v>2865</v>
      </c>
      <c r="C129" t="s">
        <v>2870</v>
      </c>
      <c r="D129" t="s">
        <v>123</v>
      </c>
      <c r="E129" t="s">
        <v>102</v>
      </c>
      <c r="F129" t="s">
        <v>273</v>
      </c>
      <c r="G129" s="77">
        <v>573187.35</v>
      </c>
      <c r="H129" s="77">
        <v>-7.2927999999999997</v>
      </c>
      <c r="I129" s="77">
        <v>-41.801407060800003</v>
      </c>
      <c r="J129" s="78">
        <v>1.67E-2</v>
      </c>
      <c r="K129" s="78">
        <v>-1E-4</v>
      </c>
    </row>
    <row r="130" spans="2:11">
      <c r="B130" t="s">
        <v>2871</v>
      </c>
      <c r="C130" t="s">
        <v>2872</v>
      </c>
      <c r="D130" t="s">
        <v>123</v>
      </c>
      <c r="E130" t="s">
        <v>102</v>
      </c>
      <c r="F130" t="s">
        <v>627</v>
      </c>
      <c r="G130" s="77">
        <v>23051.439999999999</v>
      </c>
      <c r="H130" s="77">
        <v>-7.4905999999999997</v>
      </c>
      <c r="I130" s="77">
        <v>-1.7266911646400001</v>
      </c>
      <c r="J130" s="78">
        <v>6.9999999999999999E-4</v>
      </c>
      <c r="K130" s="78">
        <v>0</v>
      </c>
    </row>
    <row r="131" spans="2:11">
      <c r="B131" t="s">
        <v>2871</v>
      </c>
      <c r="C131" t="s">
        <v>2873</v>
      </c>
      <c r="D131" t="s">
        <v>123</v>
      </c>
      <c r="E131" t="s">
        <v>102</v>
      </c>
      <c r="F131" t="s">
        <v>627</v>
      </c>
      <c r="G131" s="77">
        <v>115291.86</v>
      </c>
      <c r="H131" s="77">
        <v>-7.4583000000000004</v>
      </c>
      <c r="I131" s="77">
        <v>-8.5988127943800006</v>
      </c>
      <c r="J131" s="78">
        <v>3.3999999999999998E-3</v>
      </c>
      <c r="K131" s="78">
        <v>0</v>
      </c>
    </row>
    <row r="132" spans="2:11">
      <c r="B132" t="s">
        <v>2871</v>
      </c>
      <c r="C132" t="s">
        <v>2874</v>
      </c>
      <c r="D132" t="s">
        <v>123</v>
      </c>
      <c r="E132" t="s">
        <v>102</v>
      </c>
      <c r="F132" t="s">
        <v>627</v>
      </c>
      <c r="G132" s="77">
        <v>160021.07999999999</v>
      </c>
      <c r="H132" s="77">
        <v>-8.3901000000000003</v>
      </c>
      <c r="I132" s="77">
        <v>-13.42592863308</v>
      </c>
      <c r="J132" s="78">
        <v>5.4000000000000003E-3</v>
      </c>
      <c r="K132" s="78">
        <v>0</v>
      </c>
    </row>
    <row r="133" spans="2:11">
      <c r="B133" t="s">
        <v>2871</v>
      </c>
      <c r="C133" t="s">
        <v>2875</v>
      </c>
      <c r="D133" t="s">
        <v>123</v>
      </c>
      <c r="E133" t="s">
        <v>102</v>
      </c>
      <c r="F133" t="s">
        <v>627</v>
      </c>
      <c r="G133" s="77">
        <v>177766.05</v>
      </c>
      <c r="H133" s="77">
        <v>-7.4905999999999997</v>
      </c>
      <c r="I133" s="77">
        <v>-13.3157437413</v>
      </c>
      <c r="J133" s="78">
        <v>5.3E-3</v>
      </c>
      <c r="K133" s="78">
        <v>0</v>
      </c>
    </row>
    <row r="134" spans="2:11">
      <c r="B134" t="s">
        <v>2871</v>
      </c>
      <c r="C134" t="s">
        <v>2876</v>
      </c>
      <c r="D134" t="s">
        <v>123</v>
      </c>
      <c r="E134" t="s">
        <v>102</v>
      </c>
      <c r="F134" t="s">
        <v>627</v>
      </c>
      <c r="G134" s="77">
        <v>165964.87</v>
      </c>
      <c r="H134" s="77">
        <v>-7.4583000000000004</v>
      </c>
      <c r="I134" s="77">
        <v>-12.378157899210001</v>
      </c>
      <c r="J134" s="78">
        <v>5.0000000000000001E-3</v>
      </c>
      <c r="K134" s="78">
        <v>0</v>
      </c>
    </row>
    <row r="135" spans="2:11">
      <c r="B135" t="s">
        <v>2871</v>
      </c>
      <c r="C135" t="s">
        <v>2877</v>
      </c>
      <c r="D135" t="s">
        <v>123</v>
      </c>
      <c r="E135" t="s">
        <v>102</v>
      </c>
      <c r="F135" t="s">
        <v>627</v>
      </c>
      <c r="G135" s="77">
        <v>335115.2</v>
      </c>
      <c r="H135" s="77">
        <v>-8.3375000000000004</v>
      </c>
      <c r="I135" s="77">
        <v>-27.940229800000001</v>
      </c>
      <c r="J135" s="78">
        <v>1.12E-2</v>
      </c>
      <c r="K135" s="78">
        <v>-1E-4</v>
      </c>
    </row>
    <row r="136" spans="2:11">
      <c r="B136" t="s">
        <v>2878</v>
      </c>
      <c r="C136" t="s">
        <v>2879</v>
      </c>
      <c r="D136" t="s">
        <v>123</v>
      </c>
      <c r="E136" t="s">
        <v>102</v>
      </c>
      <c r="F136" t="s">
        <v>273</v>
      </c>
      <c r="G136" s="77">
        <v>219910.48</v>
      </c>
      <c r="H136" s="77">
        <v>-6.3716999999999997</v>
      </c>
      <c r="I136" s="77">
        <v>-14.012036054159999</v>
      </c>
      <c r="J136" s="78">
        <v>5.5999999999999999E-3</v>
      </c>
      <c r="K136" s="78">
        <v>0</v>
      </c>
    </row>
    <row r="137" spans="2:11">
      <c r="B137" t="s">
        <v>2878</v>
      </c>
      <c r="C137" t="s">
        <v>2880</v>
      </c>
      <c r="D137" t="s">
        <v>123</v>
      </c>
      <c r="E137" t="s">
        <v>102</v>
      </c>
      <c r="F137" t="s">
        <v>273</v>
      </c>
      <c r="G137" s="77">
        <v>111155.91</v>
      </c>
      <c r="H137" s="77">
        <v>-6.3303000000000003</v>
      </c>
      <c r="I137" s="77">
        <v>-7.0365025707299997</v>
      </c>
      <c r="J137" s="78">
        <v>2.8E-3</v>
      </c>
      <c r="K137" s="78">
        <v>0</v>
      </c>
    </row>
    <row r="138" spans="2:11">
      <c r="B138" t="s">
        <v>2878</v>
      </c>
      <c r="C138" t="s">
        <v>2881</v>
      </c>
      <c r="D138" t="s">
        <v>123</v>
      </c>
      <c r="E138" t="s">
        <v>102</v>
      </c>
      <c r="F138" t="s">
        <v>273</v>
      </c>
      <c r="G138" s="77">
        <v>108771.76</v>
      </c>
      <c r="H138" s="77">
        <v>-6.3971999999999998</v>
      </c>
      <c r="I138" s="77">
        <v>-6.9583470307199997</v>
      </c>
      <c r="J138" s="78">
        <v>2.8E-3</v>
      </c>
      <c r="K138" s="78">
        <v>0</v>
      </c>
    </row>
    <row r="139" spans="2:11">
      <c r="B139" t="s">
        <v>2882</v>
      </c>
      <c r="C139" t="s">
        <v>2883</v>
      </c>
      <c r="D139" t="s">
        <v>123</v>
      </c>
      <c r="E139" t="s">
        <v>102</v>
      </c>
      <c r="F139" t="s">
        <v>268</v>
      </c>
      <c r="G139" s="77">
        <v>108565.64</v>
      </c>
      <c r="H139" s="77">
        <v>-2.6989000000000001</v>
      </c>
      <c r="I139" s="77">
        <v>-2.9300780579599999</v>
      </c>
      <c r="J139" s="78">
        <v>1.1999999999999999E-3</v>
      </c>
      <c r="K139" s="78">
        <v>0</v>
      </c>
    </row>
    <row r="140" spans="2:11">
      <c r="B140" t="s">
        <v>2882</v>
      </c>
      <c r="C140" t="s">
        <v>2884</v>
      </c>
      <c r="D140" t="s">
        <v>123</v>
      </c>
      <c r="E140" t="s">
        <v>102</v>
      </c>
      <c r="F140" t="s">
        <v>268</v>
      </c>
      <c r="G140" s="77">
        <v>60400.88</v>
      </c>
      <c r="H140" s="77">
        <v>-2.5516000000000001</v>
      </c>
      <c r="I140" s="77">
        <v>-1.5411888540800001</v>
      </c>
      <c r="J140" s="78">
        <v>5.9999999999999995E-4</v>
      </c>
      <c r="K140" s="78">
        <v>0</v>
      </c>
    </row>
    <row r="141" spans="2:11">
      <c r="B141" t="s">
        <v>2882</v>
      </c>
      <c r="C141" t="s">
        <v>2885</v>
      </c>
      <c r="D141" t="s">
        <v>123</v>
      </c>
      <c r="E141" t="s">
        <v>102</v>
      </c>
      <c r="F141" t="s">
        <v>268</v>
      </c>
      <c r="G141" s="77">
        <v>62105.88</v>
      </c>
      <c r="H141" s="77">
        <v>-2.5516000000000001</v>
      </c>
      <c r="I141" s="77">
        <v>-1.58469363408</v>
      </c>
      <c r="J141" s="78">
        <v>5.9999999999999995E-4</v>
      </c>
      <c r="K141" s="78">
        <v>0</v>
      </c>
    </row>
    <row r="142" spans="2:11">
      <c r="B142" t="s">
        <v>2886</v>
      </c>
      <c r="C142" t="s">
        <v>2887</v>
      </c>
      <c r="D142" t="s">
        <v>123</v>
      </c>
      <c r="E142" t="s">
        <v>102</v>
      </c>
      <c r="F142" t="s">
        <v>279</v>
      </c>
      <c r="G142" s="77">
        <v>93659.46</v>
      </c>
      <c r="H142" s="77">
        <v>1.8823000000000001</v>
      </c>
      <c r="I142" s="77">
        <v>1.76295201558</v>
      </c>
      <c r="J142" s="78">
        <v>-6.9999999999999999E-4</v>
      </c>
      <c r="K142" s="78">
        <v>0</v>
      </c>
    </row>
    <row r="143" spans="2:11">
      <c r="B143" t="s">
        <v>2886</v>
      </c>
      <c r="C143" t="s">
        <v>2888</v>
      </c>
      <c r="D143" t="s">
        <v>123</v>
      </c>
      <c r="E143" t="s">
        <v>102</v>
      </c>
      <c r="F143" t="s">
        <v>279</v>
      </c>
      <c r="G143" s="77">
        <v>193078.73</v>
      </c>
      <c r="H143" s="77">
        <v>1.8170999999999999</v>
      </c>
      <c r="I143" s="77">
        <v>3.5084336028299998</v>
      </c>
      <c r="J143" s="78">
        <v>-1.4E-3</v>
      </c>
      <c r="K143" s="78">
        <v>0</v>
      </c>
    </row>
    <row r="144" spans="2:11">
      <c r="B144" t="s">
        <v>2886</v>
      </c>
      <c r="C144" t="s">
        <v>2889</v>
      </c>
      <c r="D144" t="s">
        <v>123</v>
      </c>
      <c r="E144" t="s">
        <v>102</v>
      </c>
      <c r="F144" t="s">
        <v>279</v>
      </c>
      <c r="G144" s="77">
        <v>277090.92</v>
      </c>
      <c r="H144" s="77">
        <v>1.9393</v>
      </c>
      <c r="I144" s="77">
        <v>5.3736242115600001</v>
      </c>
      <c r="J144" s="78">
        <v>-2.2000000000000001E-3</v>
      </c>
      <c r="K144" s="78">
        <v>0</v>
      </c>
    </row>
    <row r="145" spans="2:11">
      <c r="B145" t="s">
        <v>2890</v>
      </c>
      <c r="C145" t="s">
        <v>2891</v>
      </c>
      <c r="D145" t="s">
        <v>123</v>
      </c>
      <c r="E145" t="s">
        <v>102</v>
      </c>
      <c r="F145" t="s">
        <v>279</v>
      </c>
      <c r="G145" s="77">
        <v>145154.78</v>
      </c>
      <c r="H145" s="77">
        <v>1.931</v>
      </c>
      <c r="I145" s="77">
        <v>2.8029388017999999</v>
      </c>
      <c r="J145" s="78">
        <v>-1.1000000000000001E-3</v>
      </c>
      <c r="K145" s="78">
        <v>0</v>
      </c>
    </row>
    <row r="146" spans="2:11">
      <c r="B146" t="s">
        <v>2890</v>
      </c>
      <c r="C146" t="s">
        <v>2892</v>
      </c>
      <c r="D146" t="s">
        <v>123</v>
      </c>
      <c r="E146" t="s">
        <v>102</v>
      </c>
      <c r="F146" t="s">
        <v>279</v>
      </c>
      <c r="G146" s="77">
        <v>187752.12</v>
      </c>
      <c r="H146" s="77">
        <v>1.9581</v>
      </c>
      <c r="I146" s="77">
        <v>3.6763742617199999</v>
      </c>
      <c r="J146" s="78">
        <v>-1.5E-3</v>
      </c>
      <c r="K146" s="78">
        <v>0</v>
      </c>
    </row>
    <row r="147" spans="2:11">
      <c r="B147" t="s">
        <v>2893</v>
      </c>
      <c r="C147" t="s">
        <v>2894</v>
      </c>
      <c r="D147" t="s">
        <v>123</v>
      </c>
      <c r="E147" t="s">
        <v>102</v>
      </c>
      <c r="F147" t="s">
        <v>279</v>
      </c>
      <c r="G147" s="77">
        <v>23124.03</v>
      </c>
      <c r="H147" s="77">
        <v>0.65349999999999997</v>
      </c>
      <c r="I147" s="77">
        <v>0.15111553605</v>
      </c>
      <c r="J147" s="78">
        <v>-1E-4</v>
      </c>
      <c r="K147" s="78">
        <v>0</v>
      </c>
    </row>
    <row r="148" spans="2:11">
      <c r="B148" t="s">
        <v>2893</v>
      </c>
      <c r="C148" t="s">
        <v>2895</v>
      </c>
      <c r="D148" t="s">
        <v>123</v>
      </c>
      <c r="E148" t="s">
        <v>102</v>
      </c>
      <c r="F148" t="s">
        <v>279</v>
      </c>
      <c r="G148" s="77">
        <v>203870.53</v>
      </c>
      <c r="H148" s="77">
        <v>0.53369999999999995</v>
      </c>
      <c r="I148" s="77">
        <v>1.08805701861</v>
      </c>
      <c r="J148" s="78">
        <v>-4.0000000000000002E-4</v>
      </c>
      <c r="K148" s="78">
        <v>0</v>
      </c>
    </row>
    <row r="149" spans="2:11">
      <c r="B149" t="s">
        <v>2893</v>
      </c>
      <c r="C149" t="s">
        <v>2896</v>
      </c>
      <c r="D149" t="s">
        <v>123</v>
      </c>
      <c r="E149" t="s">
        <v>102</v>
      </c>
      <c r="F149" t="s">
        <v>279</v>
      </c>
      <c r="G149" s="77">
        <v>69135.47</v>
      </c>
      <c r="H149" s="77">
        <v>0.4471</v>
      </c>
      <c r="I149" s="77">
        <v>0.30910468636999999</v>
      </c>
      <c r="J149" s="78">
        <v>-1E-4</v>
      </c>
      <c r="K149" s="78">
        <v>0</v>
      </c>
    </row>
    <row r="150" spans="2:11">
      <c r="B150" t="s">
        <v>2893</v>
      </c>
      <c r="C150" t="s">
        <v>2897</v>
      </c>
      <c r="D150" t="s">
        <v>123</v>
      </c>
      <c r="E150" t="s">
        <v>102</v>
      </c>
      <c r="F150" t="s">
        <v>279</v>
      </c>
      <c r="G150" s="77">
        <v>148455.17000000001</v>
      </c>
      <c r="H150" s="77">
        <v>0.65349999999999997</v>
      </c>
      <c r="I150" s="77">
        <v>0.97015453595000001</v>
      </c>
      <c r="J150" s="78">
        <v>-4.0000000000000002E-4</v>
      </c>
      <c r="K150" s="78">
        <v>0</v>
      </c>
    </row>
    <row r="151" spans="2:11">
      <c r="B151" t="s">
        <v>2893</v>
      </c>
      <c r="C151" t="s">
        <v>2898</v>
      </c>
      <c r="D151" t="s">
        <v>123</v>
      </c>
      <c r="E151" t="s">
        <v>102</v>
      </c>
      <c r="F151" t="s">
        <v>279</v>
      </c>
      <c r="G151" s="77">
        <v>86492.11</v>
      </c>
      <c r="H151" s="77">
        <v>0.53090000000000004</v>
      </c>
      <c r="I151" s="77">
        <v>0.45918661198999999</v>
      </c>
      <c r="J151" s="78">
        <v>-2.0000000000000001E-4</v>
      </c>
      <c r="K151" s="78">
        <v>0</v>
      </c>
    </row>
    <row r="152" spans="2:11">
      <c r="B152" t="s">
        <v>2893</v>
      </c>
      <c r="C152" t="s">
        <v>2899</v>
      </c>
      <c r="D152" t="s">
        <v>123</v>
      </c>
      <c r="E152" t="s">
        <v>102</v>
      </c>
      <c r="F152" t="s">
        <v>279</v>
      </c>
      <c r="G152" s="77">
        <v>254830.07999999999</v>
      </c>
      <c r="H152" s="77">
        <v>0.81740000000000002</v>
      </c>
      <c r="I152" s="77">
        <v>2.0829810739200001</v>
      </c>
      <c r="J152" s="78">
        <v>-8.0000000000000004E-4</v>
      </c>
      <c r="K152" s="78">
        <v>0</v>
      </c>
    </row>
    <row r="153" spans="2:11">
      <c r="B153" t="s">
        <v>2893</v>
      </c>
      <c r="C153" t="s">
        <v>2900</v>
      </c>
      <c r="D153" t="s">
        <v>123</v>
      </c>
      <c r="E153" t="s">
        <v>102</v>
      </c>
      <c r="F153" t="s">
        <v>279</v>
      </c>
      <c r="G153" s="77">
        <v>450248.81</v>
      </c>
      <c r="H153" s="77">
        <v>0.53349999999999997</v>
      </c>
      <c r="I153" s="77">
        <v>2.4020774013500001</v>
      </c>
      <c r="J153" s="78">
        <v>-1E-3</v>
      </c>
      <c r="K153" s="78">
        <v>0</v>
      </c>
    </row>
    <row r="154" spans="2:11">
      <c r="B154" t="s">
        <v>2901</v>
      </c>
      <c r="C154" t="s">
        <v>2902</v>
      </c>
      <c r="D154" t="s">
        <v>123</v>
      </c>
      <c r="E154" t="s">
        <v>102</v>
      </c>
      <c r="F154" t="s">
        <v>279</v>
      </c>
      <c r="G154" s="77">
        <v>116209.60000000001</v>
      </c>
      <c r="H154" s="77">
        <v>1.3129999999999999</v>
      </c>
      <c r="I154" s="77">
        <v>1.5258320480000001</v>
      </c>
      <c r="J154" s="78">
        <v>-5.9999999999999995E-4</v>
      </c>
      <c r="K154" s="78">
        <v>0</v>
      </c>
    </row>
    <row r="155" spans="2:11">
      <c r="B155" t="s">
        <v>2901</v>
      </c>
      <c r="C155" t="s">
        <v>2903</v>
      </c>
      <c r="D155" t="s">
        <v>123</v>
      </c>
      <c r="E155" t="s">
        <v>102</v>
      </c>
      <c r="F155" t="s">
        <v>279</v>
      </c>
      <c r="G155" s="77">
        <v>74269.17</v>
      </c>
      <c r="H155" s="77">
        <v>0.86539999999999995</v>
      </c>
      <c r="I155" s="77">
        <v>0.64272539717999999</v>
      </c>
      <c r="J155" s="78">
        <v>-2.9999999999999997E-4</v>
      </c>
      <c r="K155" s="78">
        <v>0</v>
      </c>
    </row>
    <row r="156" spans="2:11">
      <c r="B156" t="s">
        <v>2901</v>
      </c>
      <c r="C156" t="s">
        <v>2904</v>
      </c>
      <c r="D156" t="s">
        <v>123</v>
      </c>
      <c r="E156" t="s">
        <v>102</v>
      </c>
      <c r="F156" t="s">
        <v>279</v>
      </c>
      <c r="G156" s="77">
        <v>124343.33</v>
      </c>
      <c r="H156" s="77">
        <v>1.3129999999999999</v>
      </c>
      <c r="I156" s="77">
        <v>1.6326279229</v>
      </c>
      <c r="J156" s="78">
        <v>-6.9999999999999999E-4</v>
      </c>
      <c r="K156" s="78">
        <v>0</v>
      </c>
    </row>
    <row r="157" spans="2:11">
      <c r="B157" t="s">
        <v>2905</v>
      </c>
      <c r="C157" t="s">
        <v>2906</v>
      </c>
      <c r="D157" t="s">
        <v>123</v>
      </c>
      <c r="E157" t="s">
        <v>102</v>
      </c>
      <c r="F157" t="s">
        <v>340</v>
      </c>
      <c r="G157" s="77">
        <v>314515.99</v>
      </c>
      <c r="H157" s="77">
        <v>-6.5095999999999998</v>
      </c>
      <c r="I157" s="77">
        <v>-20.47373288504</v>
      </c>
      <c r="J157" s="78">
        <v>8.2000000000000007E-3</v>
      </c>
      <c r="K157" s="78">
        <v>-1E-4</v>
      </c>
    </row>
    <row r="158" spans="2:11">
      <c r="B158" t="s">
        <v>2905</v>
      </c>
      <c r="C158" t="s">
        <v>2907</v>
      </c>
      <c r="D158" t="s">
        <v>123</v>
      </c>
      <c r="E158" t="s">
        <v>102</v>
      </c>
      <c r="F158" t="s">
        <v>340</v>
      </c>
      <c r="G158" s="77">
        <v>81393.210000000006</v>
      </c>
      <c r="H158" s="77">
        <v>-6.7031999999999998</v>
      </c>
      <c r="I158" s="77">
        <v>-5.4559496527200002</v>
      </c>
      <c r="J158" s="78">
        <v>2.2000000000000001E-3</v>
      </c>
      <c r="K158" s="78">
        <v>0</v>
      </c>
    </row>
    <row r="159" spans="2:11">
      <c r="B159" t="s">
        <v>2905</v>
      </c>
      <c r="C159" t="s">
        <v>2908</v>
      </c>
      <c r="D159" t="s">
        <v>123</v>
      </c>
      <c r="E159" t="s">
        <v>102</v>
      </c>
      <c r="F159" t="s">
        <v>340</v>
      </c>
      <c r="G159" s="77">
        <v>101624.53</v>
      </c>
      <c r="H159" s="77">
        <v>-6.7031999999999998</v>
      </c>
      <c r="I159" s="77">
        <v>-6.8120954949600003</v>
      </c>
      <c r="J159" s="78">
        <v>2.7000000000000001E-3</v>
      </c>
      <c r="K159" s="78">
        <v>0</v>
      </c>
    </row>
    <row r="160" spans="2:11">
      <c r="B160" t="s">
        <v>2905</v>
      </c>
      <c r="C160" t="s">
        <v>2909</v>
      </c>
      <c r="D160" t="s">
        <v>123</v>
      </c>
      <c r="E160" t="s">
        <v>102</v>
      </c>
      <c r="F160" t="s">
        <v>273</v>
      </c>
      <c r="G160" s="77">
        <v>418865.49</v>
      </c>
      <c r="H160" s="77">
        <v>-6.5983999999999998</v>
      </c>
      <c r="I160" s="77">
        <v>-27.638420492160002</v>
      </c>
      <c r="J160" s="78">
        <v>1.11E-2</v>
      </c>
      <c r="K160" s="78">
        <v>-1E-4</v>
      </c>
    </row>
    <row r="161" spans="2:11">
      <c r="B161" t="s">
        <v>2910</v>
      </c>
      <c r="C161" t="s">
        <v>2911</v>
      </c>
      <c r="D161" t="s">
        <v>123</v>
      </c>
      <c r="E161" t="s">
        <v>102</v>
      </c>
      <c r="F161" t="s">
        <v>279</v>
      </c>
      <c r="G161" s="77">
        <v>113430.97</v>
      </c>
      <c r="H161" s="77">
        <v>2.4887000000000001</v>
      </c>
      <c r="I161" s="77">
        <v>2.8229565503899998</v>
      </c>
      <c r="J161" s="78">
        <v>-1.1000000000000001E-3</v>
      </c>
      <c r="K161" s="78">
        <v>0</v>
      </c>
    </row>
    <row r="162" spans="2:11">
      <c r="B162" t="s">
        <v>2910</v>
      </c>
      <c r="C162" t="s">
        <v>2912</v>
      </c>
      <c r="D162" t="s">
        <v>123</v>
      </c>
      <c r="E162" t="s">
        <v>102</v>
      </c>
      <c r="F162" t="s">
        <v>279</v>
      </c>
      <c r="G162" s="77">
        <v>221361.32</v>
      </c>
      <c r="H162" s="77">
        <v>9.9000000000000005E-2</v>
      </c>
      <c r="I162" s="77">
        <v>0.21914770680000001</v>
      </c>
      <c r="J162" s="78">
        <v>-1E-4</v>
      </c>
      <c r="K162" s="78">
        <v>0</v>
      </c>
    </row>
    <row r="163" spans="2:11">
      <c r="B163" t="s">
        <v>2913</v>
      </c>
      <c r="C163" t="s">
        <v>2914</v>
      </c>
      <c r="D163" t="s">
        <v>123</v>
      </c>
      <c r="E163" t="s">
        <v>102</v>
      </c>
      <c r="F163" t="s">
        <v>340</v>
      </c>
      <c r="G163" s="77">
        <v>188032.12</v>
      </c>
      <c r="H163" s="77">
        <v>-5.5683999999999996</v>
      </c>
      <c r="I163" s="77">
        <v>-10.47038057008</v>
      </c>
      <c r="J163" s="78">
        <v>4.1999999999999997E-3</v>
      </c>
      <c r="K163" s="78">
        <v>0</v>
      </c>
    </row>
    <row r="164" spans="2:11">
      <c r="B164" t="s">
        <v>2913</v>
      </c>
      <c r="C164" t="s">
        <v>2915</v>
      </c>
      <c r="D164" t="s">
        <v>123</v>
      </c>
      <c r="E164" t="s">
        <v>102</v>
      </c>
      <c r="F164" t="s">
        <v>340</v>
      </c>
      <c r="G164" s="77">
        <v>94257.25</v>
      </c>
      <c r="H164" s="77">
        <v>-5.2981999999999996</v>
      </c>
      <c r="I164" s="77">
        <v>-4.9939376194999996</v>
      </c>
      <c r="J164" s="78">
        <v>2E-3</v>
      </c>
      <c r="K164" s="78">
        <v>0</v>
      </c>
    </row>
    <row r="165" spans="2:11">
      <c r="B165" t="s">
        <v>2913</v>
      </c>
      <c r="C165" t="s">
        <v>2916</v>
      </c>
      <c r="D165" t="s">
        <v>123</v>
      </c>
      <c r="E165" t="s">
        <v>102</v>
      </c>
      <c r="F165" t="s">
        <v>340</v>
      </c>
      <c r="G165" s="77">
        <v>141385.87</v>
      </c>
      <c r="H165" s="77">
        <v>-5.2981999999999996</v>
      </c>
      <c r="I165" s="77">
        <v>-7.4909061643400001</v>
      </c>
      <c r="J165" s="78">
        <v>3.0000000000000001E-3</v>
      </c>
      <c r="K165" s="78">
        <v>0</v>
      </c>
    </row>
    <row r="166" spans="2:11">
      <c r="B166" t="s">
        <v>2913</v>
      </c>
      <c r="C166" t="s">
        <v>2917</v>
      </c>
      <c r="D166" t="s">
        <v>123</v>
      </c>
      <c r="E166" t="s">
        <v>102</v>
      </c>
      <c r="F166" t="s">
        <v>340</v>
      </c>
      <c r="G166" s="77">
        <v>272317.18</v>
      </c>
      <c r="H166" s="77">
        <v>-5.4005000000000001</v>
      </c>
      <c r="I166" s="77">
        <v>-14.7064893059</v>
      </c>
      <c r="J166" s="78">
        <v>5.8999999999999999E-3</v>
      </c>
      <c r="K166" s="78">
        <v>0</v>
      </c>
    </row>
    <row r="167" spans="2:11">
      <c r="B167" t="s">
        <v>2913</v>
      </c>
      <c r="C167" t="s">
        <v>2918</v>
      </c>
      <c r="D167" t="s">
        <v>123</v>
      </c>
      <c r="E167" t="s">
        <v>102</v>
      </c>
      <c r="F167" t="s">
        <v>273</v>
      </c>
      <c r="G167" s="77">
        <v>298949.12</v>
      </c>
      <c r="H167" s="77">
        <v>-6.6757999999999997</v>
      </c>
      <c r="I167" s="77">
        <v>-19.957245352960001</v>
      </c>
      <c r="J167" s="78">
        <v>8.0000000000000002E-3</v>
      </c>
      <c r="K167" s="78">
        <v>-1E-4</v>
      </c>
    </row>
    <row r="168" spans="2:11">
      <c r="B168" t="s">
        <v>2919</v>
      </c>
      <c r="C168" t="s">
        <v>2920</v>
      </c>
      <c r="D168" t="s">
        <v>123</v>
      </c>
      <c r="E168" t="s">
        <v>102</v>
      </c>
      <c r="F168" t="s">
        <v>273</v>
      </c>
      <c r="G168" s="77">
        <v>106975.05</v>
      </c>
      <c r="H168" s="77">
        <v>-3.5589</v>
      </c>
      <c r="I168" s="77">
        <v>-3.8071350544499998</v>
      </c>
      <c r="J168" s="78">
        <v>1.5E-3</v>
      </c>
      <c r="K168" s="78">
        <v>0</v>
      </c>
    </row>
    <row r="169" spans="2:11">
      <c r="B169" t="s">
        <v>2919</v>
      </c>
      <c r="C169" t="s">
        <v>2921</v>
      </c>
      <c r="D169" t="s">
        <v>123</v>
      </c>
      <c r="E169" t="s">
        <v>102</v>
      </c>
      <c r="F169" t="s">
        <v>273</v>
      </c>
      <c r="G169" s="77">
        <v>109463.85</v>
      </c>
      <c r="H169" s="77">
        <v>-3.4533</v>
      </c>
      <c r="I169" s="77">
        <v>-3.7801151320500002</v>
      </c>
      <c r="J169" s="78">
        <v>1.5E-3</v>
      </c>
      <c r="K169" s="78">
        <v>0</v>
      </c>
    </row>
    <row r="170" spans="2:11">
      <c r="B170" t="s">
        <v>2919</v>
      </c>
      <c r="C170" t="s">
        <v>2922</v>
      </c>
      <c r="D170" t="s">
        <v>123</v>
      </c>
      <c r="E170" t="s">
        <v>102</v>
      </c>
      <c r="F170" t="s">
        <v>273</v>
      </c>
      <c r="G170" s="77">
        <v>47544.46</v>
      </c>
      <c r="H170" s="77">
        <v>-3.5589</v>
      </c>
      <c r="I170" s="77">
        <v>-1.69205978694</v>
      </c>
      <c r="J170" s="78">
        <v>6.9999999999999999E-4</v>
      </c>
      <c r="K170" s="78">
        <v>0</v>
      </c>
    </row>
    <row r="171" spans="2:11">
      <c r="B171" t="s">
        <v>2919</v>
      </c>
      <c r="C171" t="s">
        <v>2923</v>
      </c>
      <c r="D171" t="s">
        <v>123</v>
      </c>
      <c r="E171" t="s">
        <v>102</v>
      </c>
      <c r="F171" t="s">
        <v>273</v>
      </c>
      <c r="G171" s="77">
        <v>85669.86</v>
      </c>
      <c r="H171" s="77">
        <v>-3.4502999999999999</v>
      </c>
      <c r="I171" s="77">
        <v>-2.9558671795799998</v>
      </c>
      <c r="J171" s="78">
        <v>1.1999999999999999E-3</v>
      </c>
      <c r="K171" s="78">
        <v>0</v>
      </c>
    </row>
    <row r="172" spans="2:11">
      <c r="B172" t="s">
        <v>2924</v>
      </c>
      <c r="C172" t="s">
        <v>2925</v>
      </c>
      <c r="D172" t="s">
        <v>123</v>
      </c>
      <c r="E172" t="s">
        <v>102</v>
      </c>
      <c r="F172" t="s">
        <v>279</v>
      </c>
      <c r="G172" s="77">
        <v>34171.1</v>
      </c>
      <c r="H172" s="77">
        <v>-0.83299999999999996</v>
      </c>
      <c r="I172" s="77">
        <v>-0.28464526299999998</v>
      </c>
      <c r="J172" s="78">
        <v>1E-4</v>
      </c>
      <c r="K172" s="78">
        <v>0</v>
      </c>
    </row>
    <row r="173" spans="2:11">
      <c r="B173" t="s">
        <v>2924</v>
      </c>
      <c r="C173" t="s">
        <v>2926</v>
      </c>
      <c r="D173" t="s">
        <v>123</v>
      </c>
      <c r="E173" t="s">
        <v>102</v>
      </c>
      <c r="F173" t="s">
        <v>279</v>
      </c>
      <c r="G173" s="77">
        <v>100273.08</v>
      </c>
      <c r="H173" s="77">
        <v>1.9547000000000001</v>
      </c>
      <c r="I173" s="77">
        <v>1.9600378947599999</v>
      </c>
      <c r="J173" s="78">
        <v>-8.0000000000000004E-4</v>
      </c>
      <c r="K173" s="78">
        <v>0</v>
      </c>
    </row>
    <row r="174" spans="2:11">
      <c r="B174" t="s">
        <v>2924</v>
      </c>
      <c r="C174" t="s">
        <v>2927</v>
      </c>
      <c r="D174" t="s">
        <v>123</v>
      </c>
      <c r="E174" t="s">
        <v>102</v>
      </c>
      <c r="F174" t="s">
        <v>279</v>
      </c>
      <c r="G174" s="77">
        <v>41473.19</v>
      </c>
      <c r="H174" s="77">
        <v>-0.74709999999999999</v>
      </c>
      <c r="I174" s="77">
        <v>-0.30984620249</v>
      </c>
      <c r="J174" s="78">
        <v>1E-4</v>
      </c>
      <c r="K174" s="78">
        <v>0</v>
      </c>
    </row>
    <row r="175" spans="2:11">
      <c r="B175" t="s">
        <v>2924</v>
      </c>
      <c r="C175" t="s">
        <v>2928</v>
      </c>
      <c r="D175" t="s">
        <v>123</v>
      </c>
      <c r="E175" t="s">
        <v>102</v>
      </c>
      <c r="F175" t="s">
        <v>279</v>
      </c>
      <c r="G175" s="77">
        <v>121876.01</v>
      </c>
      <c r="H175" s="77">
        <v>-0.83309999999999995</v>
      </c>
      <c r="I175" s="77">
        <v>-1.01534903931</v>
      </c>
      <c r="J175" s="78">
        <v>4.0000000000000002E-4</v>
      </c>
      <c r="K175" s="78">
        <v>0</v>
      </c>
    </row>
    <row r="176" spans="2:11">
      <c r="B176" t="s">
        <v>2924</v>
      </c>
      <c r="C176" t="s">
        <v>2929</v>
      </c>
      <c r="D176" t="s">
        <v>123</v>
      </c>
      <c r="E176" t="s">
        <v>102</v>
      </c>
      <c r="F176" t="s">
        <v>279</v>
      </c>
      <c r="G176" s="77">
        <v>48847.43</v>
      </c>
      <c r="H176" s="77">
        <v>-0.63280000000000003</v>
      </c>
      <c r="I176" s="77">
        <v>-0.30910653704000002</v>
      </c>
      <c r="J176" s="78">
        <v>1E-4</v>
      </c>
      <c r="K176" s="78">
        <v>0</v>
      </c>
    </row>
    <row r="177" spans="2:11">
      <c r="B177" t="s">
        <v>2924</v>
      </c>
      <c r="C177" t="s">
        <v>2930</v>
      </c>
      <c r="D177" t="s">
        <v>123</v>
      </c>
      <c r="E177" t="s">
        <v>102</v>
      </c>
      <c r="F177" t="s">
        <v>279</v>
      </c>
      <c r="G177" s="77">
        <v>96659.62</v>
      </c>
      <c r="H177" s="77">
        <v>1.9547000000000001</v>
      </c>
      <c r="I177" s="77">
        <v>1.8894055921399999</v>
      </c>
      <c r="J177" s="78">
        <v>-8.0000000000000004E-4</v>
      </c>
      <c r="K177" s="78">
        <v>0</v>
      </c>
    </row>
    <row r="178" spans="2:11">
      <c r="B178" t="s">
        <v>2924</v>
      </c>
      <c r="C178" t="s">
        <v>2931</v>
      </c>
      <c r="D178" t="s">
        <v>123</v>
      </c>
      <c r="E178" t="s">
        <v>102</v>
      </c>
      <c r="F178" t="s">
        <v>279</v>
      </c>
      <c r="G178" s="77">
        <v>95151.37</v>
      </c>
      <c r="H178" s="77">
        <v>1.9550000000000001</v>
      </c>
      <c r="I178" s="77">
        <v>1.8602092834999999</v>
      </c>
      <c r="J178" s="78">
        <v>-6.9999999999999999E-4</v>
      </c>
      <c r="K178" s="78">
        <v>0</v>
      </c>
    </row>
    <row r="179" spans="2:11">
      <c r="B179" t="s">
        <v>2932</v>
      </c>
      <c r="C179" t="s">
        <v>2933</v>
      </c>
      <c r="D179" t="s">
        <v>123</v>
      </c>
      <c r="E179" t="s">
        <v>102</v>
      </c>
      <c r="F179" t="s">
        <v>340</v>
      </c>
      <c r="G179" s="77">
        <v>55381.09</v>
      </c>
      <c r="H179" s="77">
        <v>-4.6772</v>
      </c>
      <c r="I179" s="77">
        <v>-2.5902843414799999</v>
      </c>
      <c r="J179" s="78">
        <v>1E-3</v>
      </c>
      <c r="K179" s="78">
        <v>0</v>
      </c>
    </row>
    <row r="180" spans="2:11">
      <c r="B180" t="s">
        <v>2932</v>
      </c>
      <c r="C180" t="s">
        <v>2934</v>
      </c>
      <c r="D180" t="s">
        <v>123</v>
      </c>
      <c r="E180" t="s">
        <v>102</v>
      </c>
      <c r="F180" t="s">
        <v>340</v>
      </c>
      <c r="G180" s="77">
        <v>286369.32</v>
      </c>
      <c r="H180" s="77">
        <v>-4.8365999999999998</v>
      </c>
      <c r="I180" s="77">
        <v>-13.85053853112</v>
      </c>
      <c r="J180" s="78">
        <v>5.4999999999999997E-3</v>
      </c>
      <c r="K180" s="78">
        <v>0</v>
      </c>
    </row>
    <row r="181" spans="2:11">
      <c r="B181" t="s">
        <v>2932</v>
      </c>
      <c r="C181" t="s">
        <v>2935</v>
      </c>
      <c r="D181" t="s">
        <v>123</v>
      </c>
      <c r="E181" t="s">
        <v>102</v>
      </c>
      <c r="F181" t="s">
        <v>276</v>
      </c>
      <c r="G181" s="77">
        <v>50090.8</v>
      </c>
      <c r="H181" s="77">
        <v>0.93369999999999997</v>
      </c>
      <c r="I181" s="77">
        <v>0.46769779960000002</v>
      </c>
      <c r="J181" s="78">
        <v>-2.0000000000000001E-4</v>
      </c>
      <c r="K181" s="78">
        <v>0</v>
      </c>
    </row>
    <row r="182" spans="2:11">
      <c r="B182" t="s">
        <v>2932</v>
      </c>
      <c r="C182" t="s">
        <v>2936</v>
      </c>
      <c r="D182" t="s">
        <v>123</v>
      </c>
      <c r="E182" t="s">
        <v>102</v>
      </c>
      <c r="F182" t="s">
        <v>340</v>
      </c>
      <c r="G182" s="77">
        <v>60983.48</v>
      </c>
      <c r="H182" s="77">
        <v>-4.5854999999999997</v>
      </c>
      <c r="I182" s="77">
        <v>-2.7963974754000001</v>
      </c>
      <c r="J182" s="78">
        <v>1.1000000000000001E-3</v>
      </c>
      <c r="K182" s="78">
        <v>0</v>
      </c>
    </row>
    <row r="183" spans="2:11">
      <c r="B183" t="s">
        <v>2932</v>
      </c>
      <c r="C183" t="s">
        <v>2937</v>
      </c>
      <c r="D183" t="s">
        <v>123</v>
      </c>
      <c r="E183" t="s">
        <v>102</v>
      </c>
      <c r="F183" t="s">
        <v>340</v>
      </c>
      <c r="G183" s="77">
        <v>213255.13</v>
      </c>
      <c r="H183" s="77">
        <v>-4.6772</v>
      </c>
      <c r="I183" s="77">
        <v>-9.9743689403599998</v>
      </c>
      <c r="J183" s="78">
        <v>4.0000000000000001E-3</v>
      </c>
      <c r="K183" s="78">
        <v>0</v>
      </c>
    </row>
    <row r="184" spans="2:11">
      <c r="B184" t="s">
        <v>2932</v>
      </c>
      <c r="C184" t="s">
        <v>2938</v>
      </c>
      <c r="D184" t="s">
        <v>123</v>
      </c>
      <c r="E184" t="s">
        <v>102</v>
      </c>
      <c r="F184" t="s">
        <v>340</v>
      </c>
      <c r="G184" s="77">
        <v>592486.88</v>
      </c>
      <c r="H184" s="77">
        <v>-4.5854999999999997</v>
      </c>
      <c r="I184" s="77">
        <v>-27.168485882399999</v>
      </c>
      <c r="J184" s="78">
        <v>1.09E-2</v>
      </c>
      <c r="K184" s="78">
        <v>-1E-4</v>
      </c>
    </row>
    <row r="185" spans="2:11">
      <c r="B185" t="s">
        <v>2939</v>
      </c>
      <c r="C185" t="s">
        <v>2940</v>
      </c>
      <c r="D185" t="s">
        <v>123</v>
      </c>
      <c r="E185" t="s">
        <v>102</v>
      </c>
      <c r="F185" t="s">
        <v>273</v>
      </c>
      <c r="G185" s="77">
        <v>368684.45</v>
      </c>
      <c r="H185" s="77">
        <v>-3.4931000000000001</v>
      </c>
      <c r="I185" s="77">
        <v>-12.878516522949999</v>
      </c>
      <c r="J185" s="78">
        <v>5.1999999999999998E-3</v>
      </c>
      <c r="K185" s="78">
        <v>0</v>
      </c>
    </row>
    <row r="186" spans="2:11">
      <c r="B186" t="s">
        <v>2941</v>
      </c>
      <c r="C186" t="s">
        <v>2942</v>
      </c>
      <c r="D186" t="s">
        <v>123</v>
      </c>
      <c r="E186" t="s">
        <v>102</v>
      </c>
      <c r="F186" t="s">
        <v>340</v>
      </c>
      <c r="G186" s="77">
        <v>47391.99</v>
      </c>
      <c r="H186" s="77">
        <v>-4.7026000000000003</v>
      </c>
      <c r="I186" s="77">
        <v>-2.22865572174</v>
      </c>
      <c r="J186" s="78">
        <v>8.9999999999999998E-4</v>
      </c>
      <c r="K186" s="78">
        <v>0</v>
      </c>
    </row>
    <row r="187" spans="2:11">
      <c r="B187" t="s">
        <v>2941</v>
      </c>
      <c r="C187" t="s">
        <v>2943</v>
      </c>
      <c r="D187" t="s">
        <v>123</v>
      </c>
      <c r="E187" t="s">
        <v>102</v>
      </c>
      <c r="F187" t="s">
        <v>340</v>
      </c>
      <c r="G187" s="77">
        <v>676336.6</v>
      </c>
      <c r="H187" s="77">
        <v>-4.7026000000000003</v>
      </c>
      <c r="I187" s="77">
        <v>-31.8054049516</v>
      </c>
      <c r="J187" s="78">
        <v>1.2699999999999999E-2</v>
      </c>
      <c r="K187" s="78">
        <v>-1E-4</v>
      </c>
    </row>
    <row r="188" spans="2:11">
      <c r="B188" t="s">
        <v>2944</v>
      </c>
      <c r="C188" t="s">
        <v>2945</v>
      </c>
      <c r="D188" t="s">
        <v>123</v>
      </c>
      <c r="E188" t="s">
        <v>102</v>
      </c>
      <c r="F188" t="s">
        <v>276</v>
      </c>
      <c r="G188" s="77">
        <v>65903.490000000005</v>
      </c>
      <c r="H188" s="77">
        <v>-4.7234999999999996</v>
      </c>
      <c r="I188" s="77">
        <v>-3.1129513501499999</v>
      </c>
      <c r="J188" s="78">
        <v>1.1999999999999999E-3</v>
      </c>
      <c r="K188" s="78">
        <v>0</v>
      </c>
    </row>
    <row r="189" spans="2:11">
      <c r="B189" t="s">
        <v>2944</v>
      </c>
      <c r="C189" t="s">
        <v>2946</v>
      </c>
      <c r="D189" t="s">
        <v>123</v>
      </c>
      <c r="E189" t="s">
        <v>102</v>
      </c>
      <c r="F189" t="s">
        <v>276</v>
      </c>
      <c r="G189" s="77">
        <v>87016.14</v>
      </c>
      <c r="H189" s="77">
        <v>-4.6679000000000004</v>
      </c>
      <c r="I189" s="77">
        <v>-4.0618263990600001</v>
      </c>
      <c r="J189" s="78">
        <v>1.6000000000000001E-3</v>
      </c>
      <c r="K189" s="78">
        <v>0</v>
      </c>
    </row>
    <row r="190" spans="2:11">
      <c r="B190" t="s">
        <v>2944</v>
      </c>
      <c r="C190" t="s">
        <v>2947</v>
      </c>
      <c r="D190" t="s">
        <v>123</v>
      </c>
      <c r="E190" t="s">
        <v>102</v>
      </c>
      <c r="F190" t="s">
        <v>276</v>
      </c>
      <c r="G190" s="77">
        <v>169238.89</v>
      </c>
      <c r="H190" s="77">
        <v>-4.7234999999999996</v>
      </c>
      <c r="I190" s="77">
        <v>-7.9939989691499997</v>
      </c>
      <c r="J190" s="78">
        <v>3.2000000000000002E-3</v>
      </c>
      <c r="K190" s="78">
        <v>0</v>
      </c>
    </row>
    <row r="191" spans="2:11">
      <c r="B191" t="s">
        <v>2944</v>
      </c>
      <c r="C191" t="s">
        <v>2948</v>
      </c>
      <c r="D191" t="s">
        <v>123</v>
      </c>
      <c r="E191" t="s">
        <v>102</v>
      </c>
      <c r="F191" t="s">
        <v>276</v>
      </c>
      <c r="G191" s="77">
        <v>105821.09</v>
      </c>
      <c r="H191" s="77">
        <v>-4.6772</v>
      </c>
      <c r="I191" s="77">
        <v>-4.9494640214799999</v>
      </c>
      <c r="J191" s="78">
        <v>2E-3</v>
      </c>
      <c r="K191" s="78">
        <v>0</v>
      </c>
    </row>
    <row r="192" spans="2:11">
      <c r="B192" t="s">
        <v>2944</v>
      </c>
      <c r="C192" t="s">
        <v>2949</v>
      </c>
      <c r="D192" t="s">
        <v>123</v>
      </c>
      <c r="E192" t="s">
        <v>102</v>
      </c>
      <c r="F192" t="s">
        <v>276</v>
      </c>
      <c r="G192" s="77">
        <v>302271.77</v>
      </c>
      <c r="H192" s="77">
        <v>-4.6679000000000004</v>
      </c>
      <c r="I192" s="77">
        <v>-14.10974395183</v>
      </c>
      <c r="J192" s="78">
        <v>5.7000000000000002E-3</v>
      </c>
      <c r="K192" s="78">
        <v>0</v>
      </c>
    </row>
    <row r="193" spans="2:11">
      <c r="B193" t="s">
        <v>2944</v>
      </c>
      <c r="C193" t="s">
        <v>2950</v>
      </c>
      <c r="D193" t="s">
        <v>123</v>
      </c>
      <c r="E193" t="s">
        <v>102</v>
      </c>
      <c r="F193" t="s">
        <v>276</v>
      </c>
      <c r="G193" s="77">
        <v>253885.84</v>
      </c>
      <c r="H193" s="77">
        <v>-4.6772</v>
      </c>
      <c r="I193" s="77">
        <v>-11.87474850848</v>
      </c>
      <c r="J193" s="78">
        <v>4.7999999999999996E-3</v>
      </c>
      <c r="K193" s="78">
        <v>0</v>
      </c>
    </row>
    <row r="194" spans="2:11">
      <c r="B194" t="s">
        <v>2951</v>
      </c>
      <c r="C194" t="s">
        <v>2952</v>
      </c>
      <c r="D194" t="s">
        <v>123</v>
      </c>
      <c r="E194" t="s">
        <v>102</v>
      </c>
      <c r="F194" t="s">
        <v>268</v>
      </c>
      <c r="G194" s="77">
        <v>135635.07999999999</v>
      </c>
      <c r="H194" s="77">
        <v>-2.7016</v>
      </c>
      <c r="I194" s="77">
        <v>-3.66431732128</v>
      </c>
      <c r="J194" s="78">
        <v>1.5E-3</v>
      </c>
      <c r="K194" s="78">
        <v>0</v>
      </c>
    </row>
    <row r="195" spans="2:11">
      <c r="B195" t="s">
        <v>2951</v>
      </c>
      <c r="C195" t="s">
        <v>2953</v>
      </c>
      <c r="D195" t="s">
        <v>123</v>
      </c>
      <c r="E195" t="s">
        <v>102</v>
      </c>
      <c r="F195" t="s">
        <v>268</v>
      </c>
      <c r="G195" s="77">
        <v>120940.37</v>
      </c>
      <c r="H195" s="77">
        <v>-2.7016</v>
      </c>
      <c r="I195" s="77">
        <v>-3.2673250359199999</v>
      </c>
      <c r="J195" s="78">
        <v>1.2999999999999999E-3</v>
      </c>
      <c r="K195" s="78">
        <v>0</v>
      </c>
    </row>
    <row r="196" spans="2:11">
      <c r="B196" t="s">
        <v>2951</v>
      </c>
      <c r="C196" t="s">
        <v>2954</v>
      </c>
      <c r="D196" t="s">
        <v>123</v>
      </c>
      <c r="E196" t="s">
        <v>102</v>
      </c>
      <c r="F196" t="s">
        <v>268</v>
      </c>
      <c r="G196" s="77">
        <v>108899.35</v>
      </c>
      <c r="H196" s="77">
        <v>-2.6516000000000002</v>
      </c>
      <c r="I196" s="77">
        <v>-2.8875751645999999</v>
      </c>
      <c r="J196" s="78">
        <v>1.1999999999999999E-3</v>
      </c>
      <c r="K196" s="78">
        <v>0</v>
      </c>
    </row>
    <row r="197" spans="2:11">
      <c r="B197" t="s">
        <v>2951</v>
      </c>
      <c r="C197" t="s">
        <v>2955</v>
      </c>
      <c r="D197" t="s">
        <v>123</v>
      </c>
      <c r="E197" t="s">
        <v>102</v>
      </c>
      <c r="F197" t="s">
        <v>268</v>
      </c>
      <c r="G197" s="77">
        <v>96860.41</v>
      </c>
      <c r="H197" s="77">
        <v>-2.5869</v>
      </c>
      <c r="I197" s="77">
        <v>-2.5056819462900002</v>
      </c>
      <c r="J197" s="78">
        <v>1E-3</v>
      </c>
      <c r="K197" s="78">
        <v>0</v>
      </c>
    </row>
    <row r="198" spans="2:11">
      <c r="B198" t="s">
        <v>2951</v>
      </c>
      <c r="C198" t="s">
        <v>2956</v>
      </c>
      <c r="D198" t="s">
        <v>123</v>
      </c>
      <c r="E198" t="s">
        <v>102</v>
      </c>
      <c r="F198" t="s">
        <v>279</v>
      </c>
      <c r="G198" s="77">
        <v>97797.51</v>
      </c>
      <c r="H198" s="77">
        <v>1.3272999999999999</v>
      </c>
      <c r="I198" s="77">
        <v>1.2980663502300001</v>
      </c>
      <c r="J198" s="78">
        <v>-5.0000000000000001E-4</v>
      </c>
      <c r="K198" s="78">
        <v>0</v>
      </c>
    </row>
    <row r="199" spans="2:11">
      <c r="B199" t="s">
        <v>2957</v>
      </c>
      <c r="C199" t="s">
        <v>2958</v>
      </c>
      <c r="D199" t="s">
        <v>123</v>
      </c>
      <c r="E199" t="s">
        <v>102</v>
      </c>
      <c r="F199" t="s">
        <v>276</v>
      </c>
      <c r="G199" s="77">
        <v>87487.87</v>
      </c>
      <c r="H199" s="77">
        <v>-5.1769999999999996</v>
      </c>
      <c r="I199" s="77">
        <v>-4.5292470298999996</v>
      </c>
      <c r="J199" s="78">
        <v>1.8E-3</v>
      </c>
      <c r="K199" s="78">
        <v>0</v>
      </c>
    </row>
    <row r="200" spans="2:11">
      <c r="B200" t="s">
        <v>2957</v>
      </c>
      <c r="C200" t="s">
        <v>2959</v>
      </c>
      <c r="D200" t="s">
        <v>123</v>
      </c>
      <c r="E200" t="s">
        <v>102</v>
      </c>
      <c r="F200" t="s">
        <v>276</v>
      </c>
      <c r="G200" s="77">
        <v>117014.14</v>
      </c>
      <c r="H200" s="77">
        <v>-5.1769999999999996</v>
      </c>
      <c r="I200" s="77">
        <v>-6.0578220278000003</v>
      </c>
      <c r="J200" s="78">
        <v>2.3999999999999998E-3</v>
      </c>
      <c r="K200" s="78">
        <v>0</v>
      </c>
    </row>
    <row r="201" spans="2:11">
      <c r="B201" t="s">
        <v>2957</v>
      </c>
      <c r="C201" t="s">
        <v>2960</v>
      </c>
      <c r="D201" t="s">
        <v>123</v>
      </c>
      <c r="E201" t="s">
        <v>102</v>
      </c>
      <c r="F201" t="s">
        <v>276</v>
      </c>
      <c r="G201" s="77">
        <v>144964.32</v>
      </c>
      <c r="H201" s="77">
        <v>-5.2736000000000001</v>
      </c>
      <c r="I201" s="77">
        <v>-7.6448383795200003</v>
      </c>
      <c r="J201" s="78">
        <v>3.0999999999999999E-3</v>
      </c>
      <c r="K201" s="78">
        <v>0</v>
      </c>
    </row>
    <row r="202" spans="2:11">
      <c r="B202" t="s">
        <v>2957</v>
      </c>
      <c r="C202" t="s">
        <v>2961</v>
      </c>
      <c r="D202" t="s">
        <v>123</v>
      </c>
      <c r="E202" t="s">
        <v>102</v>
      </c>
      <c r="F202" t="s">
        <v>276</v>
      </c>
      <c r="G202" s="77">
        <v>60110.51</v>
      </c>
      <c r="H202" s="77">
        <v>-5.2610999999999999</v>
      </c>
      <c r="I202" s="77">
        <v>-3.1624740416099999</v>
      </c>
      <c r="J202" s="78">
        <v>1.2999999999999999E-3</v>
      </c>
      <c r="K202" s="78">
        <v>0</v>
      </c>
    </row>
    <row r="203" spans="2:11">
      <c r="B203" t="s">
        <v>2957</v>
      </c>
      <c r="C203" t="s">
        <v>2962</v>
      </c>
      <c r="D203" t="s">
        <v>123</v>
      </c>
      <c r="E203" t="s">
        <v>102</v>
      </c>
      <c r="F203" t="s">
        <v>276</v>
      </c>
      <c r="G203" s="77">
        <v>604917.67000000004</v>
      </c>
      <c r="H203" s="77">
        <v>-4.5976999999999997</v>
      </c>
      <c r="I203" s="77">
        <v>-27.812299713590001</v>
      </c>
      <c r="J203" s="78">
        <v>1.11E-2</v>
      </c>
      <c r="K203" s="78">
        <v>-1E-4</v>
      </c>
    </row>
    <row r="204" spans="2:11">
      <c r="B204" t="s">
        <v>2963</v>
      </c>
      <c r="C204" t="s">
        <v>2964</v>
      </c>
      <c r="D204" t="s">
        <v>123</v>
      </c>
      <c r="E204" t="s">
        <v>102</v>
      </c>
      <c r="F204" t="s">
        <v>268</v>
      </c>
      <c r="G204" s="77">
        <v>319949.99</v>
      </c>
      <c r="H204" s="77">
        <v>-3.2608999999999999</v>
      </c>
      <c r="I204" s="77">
        <v>-10.43324922391</v>
      </c>
      <c r="J204" s="78">
        <v>4.1999999999999997E-3</v>
      </c>
      <c r="K204" s="78">
        <v>0</v>
      </c>
    </row>
    <row r="205" spans="2:11">
      <c r="B205" t="s">
        <v>2963</v>
      </c>
      <c r="C205" t="s">
        <v>2965</v>
      </c>
      <c r="D205" t="s">
        <v>123</v>
      </c>
      <c r="E205" t="s">
        <v>102</v>
      </c>
      <c r="F205" t="s">
        <v>268</v>
      </c>
      <c r="G205" s="77">
        <v>266036.39</v>
      </c>
      <c r="H205" s="77">
        <v>-3.2103999999999999</v>
      </c>
      <c r="I205" s="77">
        <v>-8.5408322645600006</v>
      </c>
      <c r="J205" s="78">
        <v>3.3999999999999998E-3</v>
      </c>
      <c r="K205" s="78">
        <v>0</v>
      </c>
    </row>
    <row r="206" spans="2:11">
      <c r="B206" t="s">
        <v>2963</v>
      </c>
      <c r="C206" t="s">
        <v>2966</v>
      </c>
      <c r="D206" t="s">
        <v>123</v>
      </c>
      <c r="E206" t="s">
        <v>102</v>
      </c>
      <c r="F206" t="s">
        <v>268</v>
      </c>
      <c r="G206" s="77">
        <v>185409.03</v>
      </c>
      <c r="H206" s="77">
        <v>-3.3205</v>
      </c>
      <c r="I206" s="77">
        <v>-6.1565068411499997</v>
      </c>
      <c r="J206" s="78">
        <v>2.5000000000000001E-3</v>
      </c>
      <c r="K206" s="78">
        <v>0</v>
      </c>
    </row>
    <row r="207" spans="2:11">
      <c r="B207" t="s">
        <v>2963</v>
      </c>
      <c r="C207" t="s">
        <v>2967</v>
      </c>
      <c r="D207" t="s">
        <v>123</v>
      </c>
      <c r="E207" t="s">
        <v>102</v>
      </c>
      <c r="F207" t="s">
        <v>268</v>
      </c>
      <c r="G207" s="77">
        <v>85778.43</v>
      </c>
      <c r="H207" s="77">
        <v>-3.3205</v>
      </c>
      <c r="I207" s="77">
        <v>-2.8482727681500002</v>
      </c>
      <c r="J207" s="78">
        <v>1.1000000000000001E-3</v>
      </c>
      <c r="K207" s="78">
        <v>0</v>
      </c>
    </row>
    <row r="208" spans="2:11">
      <c r="B208" t="s">
        <v>2963</v>
      </c>
      <c r="C208" t="s">
        <v>2968</v>
      </c>
      <c r="D208" t="s">
        <v>123</v>
      </c>
      <c r="E208" t="s">
        <v>102</v>
      </c>
      <c r="F208" t="s">
        <v>268</v>
      </c>
      <c r="G208" s="77">
        <v>365031.91</v>
      </c>
      <c r="H208" s="77">
        <v>-3.3205</v>
      </c>
      <c r="I208" s="77">
        <v>-12.12088457155</v>
      </c>
      <c r="J208" s="78">
        <v>4.8999999999999998E-3</v>
      </c>
      <c r="K208" s="78">
        <v>0</v>
      </c>
    </row>
    <row r="209" spans="2:11">
      <c r="B209" t="s">
        <v>2969</v>
      </c>
      <c r="C209" t="s">
        <v>2970</v>
      </c>
      <c r="D209" t="s">
        <v>123</v>
      </c>
      <c r="E209" t="s">
        <v>102</v>
      </c>
      <c r="F209" t="s">
        <v>279</v>
      </c>
      <c r="G209" s="77">
        <v>171135.82</v>
      </c>
      <c r="H209" s="77">
        <v>-0.51180000000000003</v>
      </c>
      <c r="I209" s="77">
        <v>-0.87587312675999995</v>
      </c>
      <c r="J209" s="78">
        <v>4.0000000000000002E-4</v>
      </c>
      <c r="K209" s="78">
        <v>0</v>
      </c>
    </row>
    <row r="210" spans="2:11">
      <c r="B210" t="s">
        <v>2969</v>
      </c>
      <c r="C210" t="s">
        <v>2971</v>
      </c>
      <c r="D210" t="s">
        <v>123</v>
      </c>
      <c r="E210" t="s">
        <v>102</v>
      </c>
      <c r="F210" t="s">
        <v>279</v>
      </c>
      <c r="G210" s="77">
        <v>73395.899999999994</v>
      </c>
      <c r="H210" s="77">
        <v>-0.44059999999999999</v>
      </c>
      <c r="I210" s="77">
        <v>-0.3233823354</v>
      </c>
      <c r="J210" s="78">
        <v>1E-4</v>
      </c>
      <c r="K210" s="78">
        <v>0</v>
      </c>
    </row>
    <row r="211" spans="2:11">
      <c r="B211" t="s">
        <v>2972</v>
      </c>
      <c r="C211" t="s">
        <v>2973</v>
      </c>
      <c r="D211" t="s">
        <v>123</v>
      </c>
      <c r="E211" t="s">
        <v>102</v>
      </c>
      <c r="F211" t="s">
        <v>279</v>
      </c>
      <c r="G211" s="77">
        <v>57097.58</v>
      </c>
      <c r="H211" s="77">
        <v>-0.54930000000000001</v>
      </c>
      <c r="I211" s="77">
        <v>-0.31363700694000002</v>
      </c>
      <c r="J211" s="78">
        <v>1E-4</v>
      </c>
      <c r="K211" s="78">
        <v>0</v>
      </c>
    </row>
    <row r="212" spans="2:11">
      <c r="B212" t="s">
        <v>2972</v>
      </c>
      <c r="C212" t="s">
        <v>2974</v>
      </c>
      <c r="D212" t="s">
        <v>123</v>
      </c>
      <c r="E212" t="s">
        <v>102</v>
      </c>
      <c r="F212" t="s">
        <v>279</v>
      </c>
      <c r="G212" s="77">
        <v>41543.879999999997</v>
      </c>
      <c r="H212" s="77">
        <v>-0.54930000000000001</v>
      </c>
      <c r="I212" s="77">
        <v>-0.22820053284</v>
      </c>
      <c r="J212" s="78">
        <v>1E-4</v>
      </c>
      <c r="K212" s="78">
        <v>0</v>
      </c>
    </row>
    <row r="213" spans="2:11">
      <c r="B213" t="s">
        <v>2972</v>
      </c>
      <c r="C213" t="s">
        <v>2975</v>
      </c>
      <c r="D213" t="s">
        <v>123</v>
      </c>
      <c r="E213" t="s">
        <v>102</v>
      </c>
      <c r="F213" t="s">
        <v>279</v>
      </c>
      <c r="G213" s="77">
        <v>207837.23</v>
      </c>
      <c r="H213" s="77">
        <v>-0.49230000000000002</v>
      </c>
      <c r="I213" s="77">
        <v>-1.02318268329</v>
      </c>
      <c r="J213" s="78">
        <v>4.0000000000000002E-4</v>
      </c>
      <c r="K213" s="78">
        <v>0</v>
      </c>
    </row>
    <row r="214" spans="2:11">
      <c r="B214" t="s">
        <v>2976</v>
      </c>
      <c r="C214" t="s">
        <v>2977</v>
      </c>
      <c r="D214" t="s">
        <v>123</v>
      </c>
      <c r="E214" t="s">
        <v>102</v>
      </c>
      <c r="F214" t="s">
        <v>340</v>
      </c>
      <c r="G214" s="77">
        <v>93517.05</v>
      </c>
      <c r="H214" s="77">
        <v>-6.0942999999999996</v>
      </c>
      <c r="I214" s="77">
        <v>-5.6992095781499996</v>
      </c>
      <c r="J214" s="78">
        <v>2.3E-3</v>
      </c>
      <c r="K214" s="78">
        <v>0</v>
      </c>
    </row>
    <row r="215" spans="2:11">
      <c r="B215" t="s">
        <v>2976</v>
      </c>
      <c r="C215" t="s">
        <v>2978</v>
      </c>
      <c r="D215" t="s">
        <v>123</v>
      </c>
      <c r="E215" t="s">
        <v>102</v>
      </c>
      <c r="F215" t="s">
        <v>340</v>
      </c>
      <c r="G215" s="77">
        <v>256920.31</v>
      </c>
      <c r="H215" s="77">
        <v>-6.1981999999999999</v>
      </c>
      <c r="I215" s="77">
        <v>-15.924434654420001</v>
      </c>
      <c r="J215" s="78">
        <v>6.4000000000000003E-3</v>
      </c>
      <c r="K215" s="78">
        <v>0</v>
      </c>
    </row>
    <row r="216" spans="2:11">
      <c r="B216" t="s">
        <v>2976</v>
      </c>
      <c r="C216" t="s">
        <v>2979</v>
      </c>
      <c r="D216" t="s">
        <v>123</v>
      </c>
      <c r="E216" t="s">
        <v>102</v>
      </c>
      <c r="F216" t="s">
        <v>340</v>
      </c>
      <c r="G216" s="77">
        <v>81752.22</v>
      </c>
      <c r="H216" s="77">
        <v>-6.1919000000000004</v>
      </c>
      <c r="I216" s="77">
        <v>-5.0620157101799999</v>
      </c>
      <c r="J216" s="78">
        <v>2E-3</v>
      </c>
      <c r="K216" s="78">
        <v>0</v>
      </c>
    </row>
    <row r="217" spans="2:11">
      <c r="B217" t="s">
        <v>2976</v>
      </c>
      <c r="C217" t="s">
        <v>2980</v>
      </c>
      <c r="D217" t="s">
        <v>123</v>
      </c>
      <c r="E217" t="s">
        <v>102</v>
      </c>
      <c r="F217" t="s">
        <v>340</v>
      </c>
      <c r="G217" s="77">
        <v>292829.89</v>
      </c>
      <c r="H217" s="77">
        <v>-5.8808999999999996</v>
      </c>
      <c r="I217" s="77">
        <v>-17.221033001009999</v>
      </c>
      <c r="J217" s="78">
        <v>6.8999999999999999E-3</v>
      </c>
      <c r="K217" s="78">
        <v>0</v>
      </c>
    </row>
    <row r="218" spans="2:11">
      <c r="B218" t="s">
        <v>2976</v>
      </c>
      <c r="C218" t="s">
        <v>2981</v>
      </c>
      <c r="D218" t="s">
        <v>123</v>
      </c>
      <c r="E218" t="s">
        <v>102</v>
      </c>
      <c r="F218" t="s">
        <v>340</v>
      </c>
      <c r="G218" s="77">
        <v>354624.97</v>
      </c>
      <c r="H218" s="77">
        <v>-6.1951000000000001</v>
      </c>
      <c r="I218" s="77">
        <v>-21.969371516470002</v>
      </c>
      <c r="J218" s="78">
        <v>8.8000000000000005E-3</v>
      </c>
      <c r="K218" s="78">
        <v>-1E-4</v>
      </c>
    </row>
    <row r="219" spans="2:11">
      <c r="B219" t="s">
        <v>2982</v>
      </c>
      <c r="C219" t="s">
        <v>2983</v>
      </c>
      <c r="D219" t="s">
        <v>123</v>
      </c>
      <c r="E219" t="s">
        <v>102</v>
      </c>
      <c r="F219" t="s">
        <v>276</v>
      </c>
      <c r="G219" s="77">
        <v>94174.080000000002</v>
      </c>
      <c r="H219" s="77">
        <v>-4.5265000000000004</v>
      </c>
      <c r="I219" s="77">
        <v>-4.2627897311999998</v>
      </c>
      <c r="J219" s="78">
        <v>1.6999999999999999E-3</v>
      </c>
      <c r="K219" s="78">
        <v>0</v>
      </c>
    </row>
    <row r="220" spans="2:11">
      <c r="B220" t="s">
        <v>2982</v>
      </c>
      <c r="C220" t="s">
        <v>2984</v>
      </c>
      <c r="D220" t="s">
        <v>123</v>
      </c>
      <c r="E220" t="s">
        <v>102</v>
      </c>
      <c r="F220" t="s">
        <v>276</v>
      </c>
      <c r="G220" s="77">
        <v>146098.73000000001</v>
      </c>
      <c r="H220" s="77">
        <v>-4.4343000000000004</v>
      </c>
      <c r="I220" s="77">
        <v>-6.47845598439</v>
      </c>
      <c r="J220" s="78">
        <v>2.5999999999999999E-3</v>
      </c>
      <c r="K220" s="78">
        <v>0</v>
      </c>
    </row>
    <row r="221" spans="2:11">
      <c r="B221" t="s">
        <v>2982</v>
      </c>
      <c r="C221" t="s">
        <v>2985</v>
      </c>
      <c r="D221" t="s">
        <v>123</v>
      </c>
      <c r="E221" t="s">
        <v>102</v>
      </c>
      <c r="F221" t="s">
        <v>276</v>
      </c>
      <c r="G221" s="77">
        <v>105867.87</v>
      </c>
      <c r="H221" s="77">
        <v>-4.6035000000000004</v>
      </c>
      <c r="I221" s="77">
        <v>-4.8736273954499998</v>
      </c>
      <c r="J221" s="78">
        <v>2E-3</v>
      </c>
      <c r="K221" s="78">
        <v>0</v>
      </c>
    </row>
    <row r="222" spans="2:11">
      <c r="B222" t="s">
        <v>2986</v>
      </c>
      <c r="C222" t="s">
        <v>2987</v>
      </c>
      <c r="D222" t="s">
        <v>123</v>
      </c>
      <c r="E222" t="s">
        <v>102</v>
      </c>
      <c r="F222" t="s">
        <v>340</v>
      </c>
      <c r="G222" s="77">
        <v>96555.46</v>
      </c>
      <c r="H222" s="77">
        <v>-2.8955000000000002</v>
      </c>
      <c r="I222" s="77">
        <v>-2.7957633443000001</v>
      </c>
      <c r="J222" s="78">
        <v>1.1000000000000001E-3</v>
      </c>
      <c r="K222" s="78">
        <v>0</v>
      </c>
    </row>
    <row r="223" spans="2:11">
      <c r="B223" t="s">
        <v>2986</v>
      </c>
      <c r="C223" t="s">
        <v>2988</v>
      </c>
      <c r="D223" t="s">
        <v>123</v>
      </c>
      <c r="E223" t="s">
        <v>102</v>
      </c>
      <c r="F223" t="s">
        <v>340</v>
      </c>
      <c r="G223" s="77">
        <v>193948.15</v>
      </c>
      <c r="H223" s="77">
        <v>-2.4514</v>
      </c>
      <c r="I223" s="77">
        <v>-4.7544449490999998</v>
      </c>
      <c r="J223" s="78">
        <v>1.9E-3</v>
      </c>
      <c r="K223" s="78">
        <v>0</v>
      </c>
    </row>
    <row r="224" spans="2:11">
      <c r="B224" t="s">
        <v>2986</v>
      </c>
      <c r="C224" t="s">
        <v>2989</v>
      </c>
      <c r="D224" t="s">
        <v>123</v>
      </c>
      <c r="E224" t="s">
        <v>102</v>
      </c>
      <c r="F224" t="s">
        <v>340</v>
      </c>
      <c r="G224" s="77">
        <v>96633.09</v>
      </c>
      <c r="H224" s="77">
        <v>-2.8129</v>
      </c>
      <c r="I224" s="77">
        <v>-2.7181921886099998</v>
      </c>
      <c r="J224" s="78">
        <v>1.1000000000000001E-3</v>
      </c>
      <c r="K224" s="78">
        <v>0</v>
      </c>
    </row>
    <row r="225" spans="2:11">
      <c r="B225" t="s">
        <v>2986</v>
      </c>
      <c r="C225" t="s">
        <v>2990</v>
      </c>
      <c r="D225" t="s">
        <v>123</v>
      </c>
      <c r="E225" t="s">
        <v>102</v>
      </c>
      <c r="F225" t="s">
        <v>340</v>
      </c>
      <c r="G225" s="77">
        <v>118566.61</v>
      </c>
      <c r="H225" s="77">
        <v>-4.742</v>
      </c>
      <c r="I225" s="77">
        <v>-5.6224286462000004</v>
      </c>
      <c r="J225" s="78">
        <v>2.3E-3</v>
      </c>
      <c r="K225" s="78">
        <v>0</v>
      </c>
    </row>
    <row r="226" spans="2:11">
      <c r="B226" t="s">
        <v>2986</v>
      </c>
      <c r="C226" t="s">
        <v>2991</v>
      </c>
      <c r="D226" t="s">
        <v>123</v>
      </c>
      <c r="E226" t="s">
        <v>102</v>
      </c>
      <c r="F226" t="s">
        <v>340</v>
      </c>
      <c r="G226" s="77">
        <v>124101.3</v>
      </c>
      <c r="H226" s="77">
        <v>-2.8955000000000002</v>
      </c>
      <c r="I226" s="77">
        <v>-3.5933531415000002</v>
      </c>
      <c r="J226" s="78">
        <v>1.4E-3</v>
      </c>
      <c r="K226" s="78">
        <v>0</v>
      </c>
    </row>
    <row r="227" spans="2:11">
      <c r="B227" t="s">
        <v>2986</v>
      </c>
      <c r="C227" t="s">
        <v>2992</v>
      </c>
      <c r="D227" t="s">
        <v>123</v>
      </c>
      <c r="E227" t="s">
        <v>102</v>
      </c>
      <c r="F227" t="s">
        <v>340</v>
      </c>
      <c r="G227" s="77">
        <v>155006.37</v>
      </c>
      <c r="H227" s="77">
        <v>-2.9754</v>
      </c>
      <c r="I227" s="77">
        <v>-4.61205953298</v>
      </c>
      <c r="J227" s="78">
        <v>1.8E-3</v>
      </c>
      <c r="K227" s="78">
        <v>0</v>
      </c>
    </row>
    <row r="228" spans="2:11">
      <c r="B228" t="s">
        <v>2993</v>
      </c>
      <c r="C228" t="s">
        <v>2994</v>
      </c>
      <c r="D228" t="s">
        <v>123</v>
      </c>
      <c r="E228" t="s">
        <v>102</v>
      </c>
      <c r="F228" t="s">
        <v>340</v>
      </c>
      <c r="G228" s="77">
        <v>294380.63</v>
      </c>
      <c r="H228" s="77">
        <v>-5.3178000000000001</v>
      </c>
      <c r="I228" s="77">
        <v>-15.65457314214</v>
      </c>
      <c r="J228" s="78">
        <v>6.3E-3</v>
      </c>
      <c r="K228" s="78">
        <v>0</v>
      </c>
    </row>
    <row r="229" spans="2:11">
      <c r="B229" t="s">
        <v>2993</v>
      </c>
      <c r="C229" t="s">
        <v>2995</v>
      </c>
      <c r="D229" t="s">
        <v>123</v>
      </c>
      <c r="E229" t="s">
        <v>102</v>
      </c>
      <c r="F229" t="s">
        <v>340</v>
      </c>
      <c r="G229" s="77">
        <v>94118.63</v>
      </c>
      <c r="H229" s="77">
        <v>-5.4108999999999998</v>
      </c>
      <c r="I229" s="77">
        <v>-5.0926649506699997</v>
      </c>
      <c r="J229" s="78">
        <v>2E-3</v>
      </c>
      <c r="K229" s="78">
        <v>0</v>
      </c>
    </row>
    <row r="230" spans="2:11">
      <c r="B230" t="s">
        <v>2993</v>
      </c>
      <c r="C230" t="s">
        <v>2996</v>
      </c>
      <c r="D230" t="s">
        <v>123</v>
      </c>
      <c r="E230" t="s">
        <v>102</v>
      </c>
      <c r="F230" t="s">
        <v>340</v>
      </c>
      <c r="G230" s="77">
        <v>357455.58</v>
      </c>
      <c r="H230" s="77">
        <v>-5.3490000000000002</v>
      </c>
      <c r="I230" s="77">
        <v>-19.120298974200001</v>
      </c>
      <c r="J230" s="78">
        <v>7.7000000000000002E-3</v>
      </c>
      <c r="K230" s="78">
        <v>0</v>
      </c>
    </row>
    <row r="231" spans="2:11">
      <c r="B231" t="s">
        <v>2997</v>
      </c>
      <c r="C231" t="s">
        <v>2998</v>
      </c>
      <c r="D231" t="s">
        <v>123</v>
      </c>
      <c r="E231" t="s">
        <v>102</v>
      </c>
      <c r="F231" t="s">
        <v>276</v>
      </c>
      <c r="G231" s="77">
        <v>83176.13</v>
      </c>
      <c r="H231" s="77">
        <v>-3.5487000000000002</v>
      </c>
      <c r="I231" s="77">
        <v>-2.95167132531</v>
      </c>
      <c r="J231" s="78">
        <v>1.1999999999999999E-3</v>
      </c>
      <c r="K231" s="78">
        <v>0</v>
      </c>
    </row>
    <row r="232" spans="2:11">
      <c r="B232" t="s">
        <v>2997</v>
      </c>
      <c r="C232" t="s">
        <v>2999</v>
      </c>
      <c r="D232" t="s">
        <v>123</v>
      </c>
      <c r="E232" t="s">
        <v>102</v>
      </c>
      <c r="F232" t="s">
        <v>276</v>
      </c>
      <c r="G232" s="77">
        <v>522850.64</v>
      </c>
      <c r="H232" s="77">
        <v>-3.4550999999999998</v>
      </c>
      <c r="I232" s="77">
        <v>-18.065012462639999</v>
      </c>
      <c r="J232" s="78">
        <v>7.1999999999999998E-3</v>
      </c>
      <c r="K232" s="78">
        <v>0</v>
      </c>
    </row>
    <row r="233" spans="2:11">
      <c r="B233" t="s">
        <v>2997</v>
      </c>
      <c r="C233" t="s">
        <v>3000</v>
      </c>
      <c r="D233" t="s">
        <v>123</v>
      </c>
      <c r="E233" t="s">
        <v>102</v>
      </c>
      <c r="F233" t="s">
        <v>276</v>
      </c>
      <c r="G233" s="77">
        <v>451423.14</v>
      </c>
      <c r="H233" s="77">
        <v>-3.4552</v>
      </c>
      <c r="I233" s="77">
        <v>-15.59757233328</v>
      </c>
      <c r="J233" s="78">
        <v>6.1999999999999998E-3</v>
      </c>
      <c r="K233" s="78">
        <v>0</v>
      </c>
    </row>
    <row r="234" spans="2:11">
      <c r="B234" t="s">
        <v>3001</v>
      </c>
      <c r="C234" t="s">
        <v>3002</v>
      </c>
      <c r="D234" t="s">
        <v>123</v>
      </c>
      <c r="E234" t="s">
        <v>102</v>
      </c>
      <c r="F234" t="s">
        <v>285</v>
      </c>
      <c r="G234" s="77">
        <v>69570.17</v>
      </c>
      <c r="H234" s="77">
        <v>-6.9492000000000003</v>
      </c>
      <c r="I234" s="77">
        <v>-4.8345702536399999</v>
      </c>
      <c r="J234" s="78">
        <v>1.9E-3</v>
      </c>
      <c r="K234" s="78">
        <v>0</v>
      </c>
    </row>
    <row r="235" spans="2:11">
      <c r="B235" t="s">
        <v>3001</v>
      </c>
      <c r="C235" t="s">
        <v>3003</v>
      </c>
      <c r="D235" t="s">
        <v>123</v>
      </c>
      <c r="E235" t="s">
        <v>102</v>
      </c>
      <c r="F235" t="s">
        <v>285</v>
      </c>
      <c r="G235" s="77">
        <v>83534.100000000006</v>
      </c>
      <c r="H235" s="77">
        <v>-6.8853</v>
      </c>
      <c r="I235" s="77">
        <v>-5.7515733872999997</v>
      </c>
      <c r="J235" s="78">
        <v>2.3E-3</v>
      </c>
      <c r="K235" s="78">
        <v>0</v>
      </c>
    </row>
    <row r="236" spans="2:11">
      <c r="B236" t="s">
        <v>3001</v>
      </c>
      <c r="C236" t="s">
        <v>3004</v>
      </c>
      <c r="D236" t="s">
        <v>123</v>
      </c>
      <c r="E236" t="s">
        <v>102</v>
      </c>
      <c r="F236" t="s">
        <v>285</v>
      </c>
      <c r="G236" s="77">
        <v>238589.19</v>
      </c>
      <c r="H236" s="77">
        <v>-6.8853</v>
      </c>
      <c r="I236" s="77">
        <v>-16.427581499070001</v>
      </c>
      <c r="J236" s="78">
        <v>6.6E-3</v>
      </c>
      <c r="K236" s="78">
        <v>0</v>
      </c>
    </row>
    <row r="237" spans="2:11">
      <c r="B237" t="s">
        <v>3001</v>
      </c>
      <c r="C237" t="s">
        <v>3005</v>
      </c>
      <c r="D237" t="s">
        <v>123</v>
      </c>
      <c r="E237" t="s">
        <v>102</v>
      </c>
      <c r="F237" t="s">
        <v>285</v>
      </c>
      <c r="G237" s="77">
        <v>315875.74</v>
      </c>
      <c r="H237" s="77">
        <v>-6.9715999999999996</v>
      </c>
      <c r="I237" s="77">
        <v>-22.02159308984</v>
      </c>
      <c r="J237" s="78">
        <v>8.8000000000000005E-3</v>
      </c>
      <c r="K237" s="78">
        <v>-1E-4</v>
      </c>
    </row>
    <row r="238" spans="2:11">
      <c r="B238" t="s">
        <v>3001</v>
      </c>
      <c r="C238" t="s">
        <v>3006</v>
      </c>
      <c r="D238" t="s">
        <v>123</v>
      </c>
      <c r="E238" t="s">
        <v>102</v>
      </c>
      <c r="F238" t="s">
        <v>285</v>
      </c>
      <c r="G238" s="77">
        <v>651364.66</v>
      </c>
      <c r="H238" s="77">
        <v>-6.9490999999999996</v>
      </c>
      <c r="I238" s="77">
        <v>-45.263981588059998</v>
      </c>
      <c r="J238" s="78">
        <v>1.8100000000000002E-2</v>
      </c>
      <c r="K238" s="78">
        <v>-1E-4</v>
      </c>
    </row>
    <row r="239" spans="2:11">
      <c r="B239" t="s">
        <v>3007</v>
      </c>
      <c r="C239" t="s">
        <v>3008</v>
      </c>
      <c r="D239" t="s">
        <v>123</v>
      </c>
      <c r="E239" t="s">
        <v>102</v>
      </c>
      <c r="F239" t="s">
        <v>276</v>
      </c>
      <c r="G239" s="77">
        <v>44373.53</v>
      </c>
      <c r="H239" s="77">
        <v>-3.6520000000000001</v>
      </c>
      <c r="I239" s="77">
        <v>-1.6205213156</v>
      </c>
      <c r="J239" s="78">
        <v>5.9999999999999995E-4</v>
      </c>
      <c r="K239" s="78">
        <v>0</v>
      </c>
    </row>
    <row r="240" spans="2:11">
      <c r="B240" t="s">
        <v>3007</v>
      </c>
      <c r="C240" t="s">
        <v>3009</v>
      </c>
      <c r="D240" t="s">
        <v>123</v>
      </c>
      <c r="E240" t="s">
        <v>102</v>
      </c>
      <c r="F240" t="s">
        <v>276</v>
      </c>
      <c r="G240" s="77">
        <v>47479.32</v>
      </c>
      <c r="H240" s="77">
        <v>-3.6520999999999999</v>
      </c>
      <c r="I240" s="77">
        <v>-1.7339922457200001</v>
      </c>
      <c r="J240" s="78">
        <v>6.9999999999999999E-4</v>
      </c>
      <c r="K240" s="78">
        <v>0</v>
      </c>
    </row>
    <row r="241" spans="2:11">
      <c r="B241" t="s">
        <v>3007</v>
      </c>
      <c r="C241" t="s">
        <v>3010</v>
      </c>
      <c r="D241" t="s">
        <v>123</v>
      </c>
      <c r="E241" t="s">
        <v>102</v>
      </c>
      <c r="F241" t="s">
        <v>276</v>
      </c>
      <c r="G241" s="77">
        <v>122009.72</v>
      </c>
      <c r="H241" s="77">
        <v>-3.6854</v>
      </c>
      <c r="I241" s="77">
        <v>-4.49654622088</v>
      </c>
      <c r="J241" s="78">
        <v>1.8E-3</v>
      </c>
      <c r="K241" s="78">
        <v>0</v>
      </c>
    </row>
    <row r="242" spans="2:11">
      <c r="B242" t="s">
        <v>3007</v>
      </c>
      <c r="C242" t="s">
        <v>3011</v>
      </c>
      <c r="D242" t="s">
        <v>123</v>
      </c>
      <c r="E242" t="s">
        <v>102</v>
      </c>
      <c r="F242" t="s">
        <v>276</v>
      </c>
      <c r="G242" s="77">
        <v>122048.92</v>
      </c>
      <c r="H242" s="77">
        <v>-3.6520999999999999</v>
      </c>
      <c r="I242" s="77">
        <v>-4.4573486073200002</v>
      </c>
      <c r="J242" s="78">
        <v>1.8E-3</v>
      </c>
      <c r="K242" s="78">
        <v>0</v>
      </c>
    </row>
    <row r="243" spans="2:11">
      <c r="B243" t="s">
        <v>3007</v>
      </c>
      <c r="C243" t="s">
        <v>3012</v>
      </c>
      <c r="D243" t="s">
        <v>123</v>
      </c>
      <c r="E243" t="s">
        <v>102</v>
      </c>
      <c r="F243" t="s">
        <v>276</v>
      </c>
      <c r="G243" s="77">
        <v>366242.96</v>
      </c>
      <c r="H243" s="77">
        <v>-3.6248</v>
      </c>
      <c r="I243" s="77">
        <v>-13.275574814080001</v>
      </c>
      <c r="J243" s="78">
        <v>5.3E-3</v>
      </c>
      <c r="K243" s="78">
        <v>0</v>
      </c>
    </row>
    <row r="244" spans="2:11">
      <c r="B244" t="s">
        <v>3007</v>
      </c>
      <c r="C244" t="s">
        <v>3013</v>
      </c>
      <c r="D244" t="s">
        <v>123</v>
      </c>
      <c r="E244" t="s">
        <v>102</v>
      </c>
      <c r="F244" t="s">
        <v>276</v>
      </c>
      <c r="G244" s="77">
        <v>508009.1</v>
      </c>
      <c r="H244" s="77">
        <v>-3.6884000000000001</v>
      </c>
      <c r="I244" s="77">
        <v>-18.737407644400001</v>
      </c>
      <c r="J244" s="78">
        <v>7.4999999999999997E-3</v>
      </c>
      <c r="K244" s="78">
        <v>0</v>
      </c>
    </row>
    <row r="245" spans="2:11">
      <c r="B245" t="s">
        <v>3007</v>
      </c>
      <c r="C245" t="s">
        <v>3014</v>
      </c>
      <c r="D245" t="s">
        <v>123</v>
      </c>
      <c r="E245" t="s">
        <v>102</v>
      </c>
      <c r="F245" t="s">
        <v>276</v>
      </c>
      <c r="G245" s="77">
        <v>396349.52</v>
      </c>
      <c r="H245" s="77">
        <v>-3.6854</v>
      </c>
      <c r="I245" s="77">
        <v>-14.60706521008</v>
      </c>
      <c r="J245" s="78">
        <v>5.8999999999999999E-3</v>
      </c>
      <c r="K245" s="78">
        <v>0</v>
      </c>
    </row>
    <row r="246" spans="2:11">
      <c r="B246" t="s">
        <v>3015</v>
      </c>
      <c r="C246" t="s">
        <v>3016</v>
      </c>
      <c r="D246" t="s">
        <v>123</v>
      </c>
      <c r="E246" t="s">
        <v>102</v>
      </c>
      <c r="F246" t="s">
        <v>276</v>
      </c>
      <c r="G246" s="77">
        <v>90449.3</v>
      </c>
      <c r="H246" s="77">
        <v>-1.696</v>
      </c>
      <c r="I246" s="77">
        <v>-1.5340201280000001</v>
      </c>
      <c r="J246" s="78">
        <v>5.9999999999999995E-4</v>
      </c>
      <c r="K246" s="78">
        <v>0</v>
      </c>
    </row>
    <row r="247" spans="2:11">
      <c r="B247" t="s">
        <v>3015</v>
      </c>
      <c r="C247" t="s">
        <v>3017</v>
      </c>
      <c r="D247" t="s">
        <v>123</v>
      </c>
      <c r="E247" t="s">
        <v>102</v>
      </c>
      <c r="F247" t="s">
        <v>279</v>
      </c>
      <c r="G247" s="77">
        <v>81500.88</v>
      </c>
      <c r="H247" s="77">
        <v>1.246</v>
      </c>
      <c r="I247" s="77">
        <v>1.0155009648</v>
      </c>
      <c r="J247" s="78">
        <v>-4.0000000000000002E-4</v>
      </c>
      <c r="K247" s="78">
        <v>0</v>
      </c>
    </row>
    <row r="248" spans="2:11">
      <c r="B248" t="s">
        <v>3015</v>
      </c>
      <c r="C248" t="s">
        <v>3018</v>
      </c>
      <c r="D248" t="s">
        <v>123</v>
      </c>
      <c r="E248" t="s">
        <v>102</v>
      </c>
      <c r="F248" t="s">
        <v>276</v>
      </c>
      <c r="G248" s="77">
        <v>24199.16</v>
      </c>
      <c r="H248" s="77">
        <v>-1.6785000000000001</v>
      </c>
      <c r="I248" s="77">
        <v>-0.40618290060000001</v>
      </c>
      <c r="J248" s="78">
        <v>2.0000000000000001E-4</v>
      </c>
      <c r="K248" s="78">
        <v>0</v>
      </c>
    </row>
    <row r="249" spans="2:11">
      <c r="B249" t="s">
        <v>3015</v>
      </c>
      <c r="C249" t="s">
        <v>3019</v>
      </c>
      <c r="D249" t="s">
        <v>123</v>
      </c>
      <c r="E249" t="s">
        <v>102</v>
      </c>
      <c r="F249" t="s">
        <v>276</v>
      </c>
      <c r="G249" s="77">
        <v>120975.02</v>
      </c>
      <c r="H249" s="77">
        <v>-1.696</v>
      </c>
      <c r="I249" s="77">
        <v>-2.0517363392000001</v>
      </c>
      <c r="J249" s="78">
        <v>8.0000000000000004E-4</v>
      </c>
      <c r="K249" s="78">
        <v>0</v>
      </c>
    </row>
    <row r="250" spans="2:11">
      <c r="B250" t="s">
        <v>3015</v>
      </c>
      <c r="C250" t="s">
        <v>3020</v>
      </c>
      <c r="D250" t="s">
        <v>123</v>
      </c>
      <c r="E250" t="s">
        <v>102</v>
      </c>
      <c r="F250" t="s">
        <v>276</v>
      </c>
      <c r="G250" s="77">
        <v>124354.28</v>
      </c>
      <c r="H250" s="77">
        <v>-1.7252000000000001</v>
      </c>
      <c r="I250" s="77">
        <v>-2.1453600385599998</v>
      </c>
      <c r="J250" s="78">
        <v>8.9999999999999998E-4</v>
      </c>
      <c r="K250" s="78">
        <v>0</v>
      </c>
    </row>
    <row r="251" spans="2:11">
      <c r="B251" t="s">
        <v>3015</v>
      </c>
      <c r="C251" t="s">
        <v>3021</v>
      </c>
      <c r="D251" t="s">
        <v>123</v>
      </c>
      <c r="E251" t="s">
        <v>102</v>
      </c>
      <c r="F251" t="s">
        <v>276</v>
      </c>
      <c r="G251" s="77">
        <v>217495.29</v>
      </c>
      <c r="H251" s="77">
        <v>-1.7835000000000001</v>
      </c>
      <c r="I251" s="77">
        <v>-3.8790284971500002</v>
      </c>
      <c r="J251" s="78">
        <v>1.6000000000000001E-3</v>
      </c>
      <c r="K251" s="78">
        <v>0</v>
      </c>
    </row>
    <row r="252" spans="2:11">
      <c r="B252" t="s">
        <v>3015</v>
      </c>
      <c r="C252" t="s">
        <v>3022</v>
      </c>
      <c r="D252" t="s">
        <v>123</v>
      </c>
      <c r="E252" t="s">
        <v>102</v>
      </c>
      <c r="F252" t="s">
        <v>279</v>
      </c>
      <c r="G252" s="77">
        <v>32023.9</v>
      </c>
      <c r="H252" s="77">
        <v>1.246</v>
      </c>
      <c r="I252" s="77">
        <v>0.39901779399999998</v>
      </c>
      <c r="J252" s="78">
        <v>-2.0000000000000001E-4</v>
      </c>
      <c r="K252" s="78">
        <v>0</v>
      </c>
    </row>
    <row r="253" spans="2:11">
      <c r="B253" t="s">
        <v>3015</v>
      </c>
      <c r="C253" t="s">
        <v>3023</v>
      </c>
      <c r="D253" t="s">
        <v>123</v>
      </c>
      <c r="E253" t="s">
        <v>102</v>
      </c>
      <c r="F253" t="s">
        <v>279</v>
      </c>
      <c r="G253" s="77">
        <v>192196.85</v>
      </c>
      <c r="H253" s="77">
        <v>1.2734000000000001</v>
      </c>
      <c r="I253" s="77">
        <v>2.4474346879</v>
      </c>
      <c r="J253" s="78">
        <v>-1E-3</v>
      </c>
      <c r="K253" s="78">
        <v>0</v>
      </c>
    </row>
    <row r="254" spans="2:11">
      <c r="B254" t="s">
        <v>3024</v>
      </c>
      <c r="C254" t="s">
        <v>3025</v>
      </c>
      <c r="D254" t="s">
        <v>123</v>
      </c>
      <c r="E254" t="s">
        <v>102</v>
      </c>
      <c r="F254" t="s">
        <v>268</v>
      </c>
      <c r="G254" s="77">
        <v>121252.25</v>
      </c>
      <c r="H254" s="77">
        <v>-2.4127000000000001</v>
      </c>
      <c r="I254" s="77">
        <v>-2.9254530357499999</v>
      </c>
      <c r="J254" s="78">
        <v>1.1999999999999999E-3</v>
      </c>
      <c r="K254" s="78">
        <v>0</v>
      </c>
    </row>
    <row r="255" spans="2:11">
      <c r="B255" t="s">
        <v>3026</v>
      </c>
      <c r="C255" t="s">
        <v>3027</v>
      </c>
      <c r="D255" t="s">
        <v>123</v>
      </c>
      <c r="E255" t="s">
        <v>102</v>
      </c>
      <c r="F255" t="s">
        <v>285</v>
      </c>
      <c r="G255" s="77">
        <v>87987.91</v>
      </c>
      <c r="H255" s="77">
        <v>-5.3478000000000003</v>
      </c>
      <c r="I255" s="77">
        <v>-4.7054174509799997</v>
      </c>
      <c r="J255" s="78">
        <v>1.9E-3</v>
      </c>
      <c r="K255" s="78">
        <v>0</v>
      </c>
    </row>
    <row r="256" spans="2:11">
      <c r="B256" t="s">
        <v>3026</v>
      </c>
      <c r="C256" t="s">
        <v>3028</v>
      </c>
      <c r="D256" t="s">
        <v>123</v>
      </c>
      <c r="E256" t="s">
        <v>102</v>
      </c>
      <c r="F256" t="s">
        <v>285</v>
      </c>
      <c r="G256" s="77">
        <v>186873.31</v>
      </c>
      <c r="H256" s="77">
        <v>-6.1478999999999999</v>
      </c>
      <c r="I256" s="77">
        <v>-11.488784225490001</v>
      </c>
      <c r="J256" s="78">
        <v>4.5999999999999999E-3</v>
      </c>
      <c r="K256" s="78">
        <v>0</v>
      </c>
    </row>
    <row r="257" spans="2:11">
      <c r="B257" t="s">
        <v>3026</v>
      </c>
      <c r="C257" t="s">
        <v>3029</v>
      </c>
      <c r="D257" t="s">
        <v>123</v>
      </c>
      <c r="E257" t="s">
        <v>102</v>
      </c>
      <c r="F257" t="s">
        <v>285</v>
      </c>
      <c r="G257" s="77">
        <v>51780.5</v>
      </c>
      <c r="H257" s="77">
        <v>-5.3478000000000003</v>
      </c>
      <c r="I257" s="77">
        <v>-2.769117579</v>
      </c>
      <c r="J257" s="78">
        <v>1.1000000000000001E-3</v>
      </c>
      <c r="K257" s="78">
        <v>0</v>
      </c>
    </row>
    <row r="258" spans="2:11">
      <c r="B258" t="s">
        <v>3026</v>
      </c>
      <c r="C258" t="s">
        <v>3030</v>
      </c>
      <c r="D258" t="s">
        <v>123</v>
      </c>
      <c r="E258" t="s">
        <v>102</v>
      </c>
      <c r="F258" t="s">
        <v>285</v>
      </c>
      <c r="G258" s="77">
        <v>117717.6</v>
      </c>
      <c r="H258" s="77">
        <v>-5.3167999999999997</v>
      </c>
      <c r="I258" s="77">
        <v>-6.2588093567999996</v>
      </c>
      <c r="J258" s="78">
        <v>2.5000000000000001E-3</v>
      </c>
      <c r="K258" s="78">
        <v>0</v>
      </c>
    </row>
    <row r="259" spans="2:11">
      <c r="B259" t="s">
        <v>3031</v>
      </c>
      <c r="C259" t="s">
        <v>3032</v>
      </c>
      <c r="D259" t="s">
        <v>123</v>
      </c>
      <c r="E259" t="s">
        <v>102</v>
      </c>
      <c r="F259" t="s">
        <v>285</v>
      </c>
      <c r="G259" s="77">
        <v>81331.3</v>
      </c>
      <c r="H259" s="77">
        <v>-5.4166999999999996</v>
      </c>
      <c r="I259" s="77">
        <v>-4.4054725270999997</v>
      </c>
      <c r="J259" s="78">
        <v>1.8E-3</v>
      </c>
      <c r="K259" s="78">
        <v>0</v>
      </c>
    </row>
    <row r="260" spans="2:11">
      <c r="B260" t="s">
        <v>3031</v>
      </c>
      <c r="C260" t="s">
        <v>3033</v>
      </c>
      <c r="D260" t="s">
        <v>123</v>
      </c>
      <c r="E260" t="s">
        <v>102</v>
      </c>
      <c r="F260" t="s">
        <v>285</v>
      </c>
      <c r="G260" s="77">
        <v>58747.91</v>
      </c>
      <c r="H260" s="77">
        <v>-5.51</v>
      </c>
      <c r="I260" s="77">
        <v>-3.2370098409999999</v>
      </c>
      <c r="J260" s="78">
        <v>1.2999999999999999E-3</v>
      </c>
      <c r="K260" s="78">
        <v>0</v>
      </c>
    </row>
    <row r="261" spans="2:11">
      <c r="B261" t="s">
        <v>3031</v>
      </c>
      <c r="C261" t="s">
        <v>3034</v>
      </c>
      <c r="D261" t="s">
        <v>123</v>
      </c>
      <c r="E261" t="s">
        <v>102</v>
      </c>
      <c r="F261" t="s">
        <v>285</v>
      </c>
      <c r="G261" s="77">
        <v>23519.96</v>
      </c>
      <c r="H261" s="77">
        <v>-5.4166999999999996</v>
      </c>
      <c r="I261" s="77">
        <v>-1.27400567332</v>
      </c>
      <c r="J261" s="78">
        <v>5.0000000000000001E-4</v>
      </c>
      <c r="K261" s="78">
        <v>0</v>
      </c>
    </row>
    <row r="262" spans="2:11">
      <c r="B262" t="s">
        <v>3035</v>
      </c>
      <c r="C262" t="s">
        <v>3036</v>
      </c>
      <c r="D262" t="s">
        <v>123</v>
      </c>
      <c r="E262" t="s">
        <v>106</v>
      </c>
      <c r="F262" t="s">
        <v>3037</v>
      </c>
      <c r="G262" s="77">
        <v>-10193600</v>
      </c>
      <c r="H262" s="77">
        <v>7.9079344788444121</v>
      </c>
      <c r="I262" s="77">
        <v>-806.10320903548404</v>
      </c>
      <c r="J262" s="78">
        <v>0.32279999999999998</v>
      </c>
      <c r="K262" s="78">
        <v>-2E-3</v>
      </c>
    </row>
    <row r="263" spans="2:11">
      <c r="B263" t="s">
        <v>3038</v>
      </c>
      <c r="C263" t="s">
        <v>3039</v>
      </c>
      <c r="D263" t="s">
        <v>123</v>
      </c>
      <c r="E263" t="s">
        <v>106</v>
      </c>
      <c r="F263" t="s">
        <v>3037</v>
      </c>
      <c r="G263" s="77">
        <v>-500000</v>
      </c>
      <c r="H263" s="77">
        <v>7.1601125000000003</v>
      </c>
      <c r="I263" s="77">
        <v>-35.800562499999998</v>
      </c>
      <c r="J263" s="78">
        <v>1.43E-2</v>
      </c>
      <c r="K263" s="78">
        <v>-1E-4</v>
      </c>
    </row>
    <row r="264" spans="2:11">
      <c r="B264" t="s">
        <v>3040</v>
      </c>
      <c r="C264" t="s">
        <v>3041</v>
      </c>
      <c r="D264" t="s">
        <v>123</v>
      </c>
      <c r="E264" t="s">
        <v>106</v>
      </c>
      <c r="F264" t="s">
        <v>3042</v>
      </c>
      <c r="G264" s="77">
        <v>600000</v>
      </c>
      <c r="H264" s="77">
        <v>22.475463333333334</v>
      </c>
      <c r="I264" s="77">
        <v>134.85278</v>
      </c>
      <c r="J264" s="78">
        <v>-5.3999999999999999E-2</v>
      </c>
      <c r="K264" s="78">
        <v>2.9999999999999997E-4</v>
      </c>
    </row>
    <row r="265" spans="2:11">
      <c r="B265" t="s">
        <v>3043</v>
      </c>
      <c r="C265" t="s">
        <v>3044</v>
      </c>
      <c r="D265" t="s">
        <v>123</v>
      </c>
      <c r="E265" t="s">
        <v>106</v>
      </c>
      <c r="F265" t="s">
        <v>3045</v>
      </c>
      <c r="G265" s="77">
        <v>-220000</v>
      </c>
      <c r="H265" s="77">
        <v>-12.553272727272681</v>
      </c>
      <c r="I265" s="77">
        <v>27.617199999999901</v>
      </c>
      <c r="J265" s="78">
        <v>-1.11E-2</v>
      </c>
      <c r="K265" s="78">
        <v>1E-4</v>
      </c>
    </row>
    <row r="266" spans="2:11">
      <c r="B266" s="79" t="s">
        <v>2720</v>
      </c>
      <c r="C266" s="16"/>
      <c r="D266" s="16"/>
      <c r="G266" s="81">
        <v>1904664.1</v>
      </c>
      <c r="I266" s="81">
        <v>-609.26901501410123</v>
      </c>
      <c r="J266" s="80">
        <v>0.24399999999999999</v>
      </c>
      <c r="K266" s="80">
        <v>-1.5E-3</v>
      </c>
    </row>
    <row r="267" spans="2:11">
      <c r="B267" t="s">
        <v>3046</v>
      </c>
      <c r="C267" t="s">
        <v>3047</v>
      </c>
      <c r="D267" t="s">
        <v>123</v>
      </c>
      <c r="E267" t="s">
        <v>106</v>
      </c>
      <c r="F267" t="s">
        <v>276</v>
      </c>
      <c r="G267" s="77">
        <v>73913.48</v>
      </c>
      <c r="H267" s="77">
        <v>1.5853999999999999</v>
      </c>
      <c r="I267" s="77">
        <v>4.2021619825451202</v>
      </c>
      <c r="J267" s="78">
        <v>-1.6999999999999999E-3</v>
      </c>
      <c r="K267" s="78">
        <v>0</v>
      </c>
    </row>
    <row r="268" spans="2:11">
      <c r="B268" t="s">
        <v>3046</v>
      </c>
      <c r="C268" t="s">
        <v>3048</v>
      </c>
      <c r="D268" t="s">
        <v>123</v>
      </c>
      <c r="E268" t="s">
        <v>106</v>
      </c>
      <c r="F268" t="s">
        <v>276</v>
      </c>
      <c r="G268" s="77">
        <v>20825.05</v>
      </c>
      <c r="H268" s="77">
        <v>1.5469999999999999</v>
      </c>
      <c r="I268" s="77">
        <v>1.155278395271</v>
      </c>
      <c r="J268" s="78">
        <v>-5.0000000000000001E-4</v>
      </c>
      <c r="K268" s="78">
        <v>0</v>
      </c>
    </row>
    <row r="269" spans="2:11">
      <c r="B269" t="s">
        <v>3046</v>
      </c>
      <c r="C269" t="s">
        <v>3049</v>
      </c>
      <c r="D269" t="s">
        <v>123</v>
      </c>
      <c r="E269" t="s">
        <v>106</v>
      </c>
      <c r="F269" t="s">
        <v>276</v>
      </c>
      <c r="G269" s="77">
        <v>15624.65</v>
      </c>
      <c r="H269" s="77">
        <v>1.5839000000000001</v>
      </c>
      <c r="I269" s="77">
        <v>0.88745908922109995</v>
      </c>
      <c r="J269" s="78">
        <v>-4.0000000000000002E-4</v>
      </c>
      <c r="K269" s="78">
        <v>0</v>
      </c>
    </row>
    <row r="270" spans="2:11">
      <c r="B270" t="s">
        <v>3050</v>
      </c>
      <c r="C270" t="s">
        <v>3051</v>
      </c>
      <c r="D270" t="s">
        <v>123</v>
      </c>
      <c r="E270" t="s">
        <v>106</v>
      </c>
      <c r="F270" t="s">
        <v>2575</v>
      </c>
      <c r="G270" s="77">
        <v>28533.06</v>
      </c>
      <c r="H270" s="77">
        <v>-5.6109999999999998</v>
      </c>
      <c r="I270" s="77">
        <v>-5.7411501278076003</v>
      </c>
      <c r="J270" s="78">
        <v>2.3E-3</v>
      </c>
      <c r="K270" s="78">
        <v>0</v>
      </c>
    </row>
    <row r="271" spans="2:11">
      <c r="B271" t="s">
        <v>3050</v>
      </c>
      <c r="C271" t="s">
        <v>3052</v>
      </c>
      <c r="D271" t="s">
        <v>123</v>
      </c>
      <c r="E271" t="s">
        <v>106</v>
      </c>
      <c r="F271" t="s">
        <v>2575</v>
      </c>
      <c r="G271" s="77">
        <v>20980.83</v>
      </c>
      <c r="H271" s="77">
        <v>-5.7271000000000001</v>
      </c>
      <c r="I271" s="77">
        <v>-4.3089129101389796</v>
      </c>
      <c r="J271" s="78">
        <v>1.6999999999999999E-3</v>
      </c>
      <c r="K271" s="78">
        <v>0</v>
      </c>
    </row>
    <row r="272" spans="2:11">
      <c r="B272" t="s">
        <v>3050</v>
      </c>
      <c r="C272" t="s">
        <v>3053</v>
      </c>
      <c r="D272" t="s">
        <v>123</v>
      </c>
      <c r="E272" t="s">
        <v>106</v>
      </c>
      <c r="F272" t="s">
        <v>427</v>
      </c>
      <c r="G272" s="77">
        <v>36427.65</v>
      </c>
      <c r="H272" s="77">
        <v>-3.4037999999999999</v>
      </c>
      <c r="I272" s="77">
        <v>-4.4463687216101997</v>
      </c>
      <c r="J272" s="78">
        <v>1.8E-3</v>
      </c>
      <c r="K272" s="78">
        <v>0</v>
      </c>
    </row>
    <row r="273" spans="2:11">
      <c r="B273" t="s">
        <v>3050</v>
      </c>
      <c r="C273" t="s">
        <v>3054</v>
      </c>
      <c r="D273" t="s">
        <v>123</v>
      </c>
      <c r="E273" t="s">
        <v>106</v>
      </c>
      <c r="F273" t="s">
        <v>268</v>
      </c>
      <c r="G273" s="77">
        <v>12714.12</v>
      </c>
      <c r="H273" s="77">
        <v>-6.6555999999999997</v>
      </c>
      <c r="I273" s="77">
        <v>-3.0344766810019199</v>
      </c>
      <c r="J273" s="78">
        <v>1.1999999999999999E-3</v>
      </c>
      <c r="K273" s="78">
        <v>0</v>
      </c>
    </row>
    <row r="274" spans="2:11">
      <c r="B274" t="s">
        <v>3050</v>
      </c>
      <c r="C274" t="s">
        <v>3055</v>
      </c>
      <c r="D274" t="s">
        <v>123</v>
      </c>
      <c r="E274" t="s">
        <v>106</v>
      </c>
      <c r="F274" t="s">
        <v>285</v>
      </c>
      <c r="G274" s="77">
        <v>26479.41</v>
      </c>
      <c r="H274" s="77">
        <v>-2.4217</v>
      </c>
      <c r="I274" s="77">
        <v>-2.29952921288442</v>
      </c>
      <c r="J274" s="78">
        <v>8.9999999999999998E-4</v>
      </c>
      <c r="K274" s="78">
        <v>0</v>
      </c>
    </row>
    <row r="275" spans="2:11">
      <c r="B275" t="s">
        <v>3050</v>
      </c>
      <c r="C275" t="s">
        <v>3056</v>
      </c>
      <c r="D275" t="s">
        <v>123</v>
      </c>
      <c r="E275" t="s">
        <v>106</v>
      </c>
      <c r="F275" t="s">
        <v>2575</v>
      </c>
      <c r="G275" s="77">
        <v>45907.75</v>
      </c>
      <c r="H275" s="77">
        <v>-5.4584000000000001</v>
      </c>
      <c r="I275" s="77">
        <v>-8.9859014528359999</v>
      </c>
      <c r="J275" s="78">
        <v>3.5999999999999999E-3</v>
      </c>
      <c r="K275" s="78">
        <v>0</v>
      </c>
    </row>
    <row r="276" spans="2:11">
      <c r="B276" t="s">
        <v>3057</v>
      </c>
      <c r="C276" t="s">
        <v>3058</v>
      </c>
      <c r="D276" t="s">
        <v>123</v>
      </c>
      <c r="E276" t="s">
        <v>106</v>
      </c>
      <c r="F276" t="s">
        <v>285</v>
      </c>
      <c r="G276" s="77">
        <v>71909.33</v>
      </c>
      <c r="H276" s="77">
        <v>-1.9806999999999999</v>
      </c>
      <c r="I276" s="77">
        <v>-5.1075688441256597</v>
      </c>
      <c r="J276" s="78">
        <v>2E-3</v>
      </c>
      <c r="K276" s="78">
        <v>0</v>
      </c>
    </row>
    <row r="277" spans="2:11">
      <c r="B277" t="s">
        <v>3057</v>
      </c>
      <c r="C277" t="s">
        <v>3059</v>
      </c>
      <c r="D277" t="s">
        <v>123</v>
      </c>
      <c r="E277" t="s">
        <v>106</v>
      </c>
      <c r="F277" t="s">
        <v>285</v>
      </c>
      <c r="G277" s="77">
        <v>18541.82</v>
      </c>
      <c r="H277" s="77">
        <v>-1.9339999999999999</v>
      </c>
      <c r="I277" s="77">
        <v>-1.2859352924967999</v>
      </c>
      <c r="J277" s="78">
        <v>5.0000000000000001E-4</v>
      </c>
      <c r="K277" s="78">
        <v>0</v>
      </c>
    </row>
    <row r="278" spans="2:11">
      <c r="B278" t="s">
        <v>3057</v>
      </c>
      <c r="C278" t="s">
        <v>3060</v>
      </c>
      <c r="D278" t="s">
        <v>123</v>
      </c>
      <c r="E278" t="s">
        <v>106</v>
      </c>
      <c r="F278" t="s">
        <v>285</v>
      </c>
      <c r="G278" s="77">
        <v>32794.31</v>
      </c>
      <c r="H278" s="77">
        <v>-1.4345000000000001</v>
      </c>
      <c r="I278" s="77">
        <v>-1.6869776757427</v>
      </c>
      <c r="J278" s="78">
        <v>6.9999999999999999E-4</v>
      </c>
      <c r="K278" s="78">
        <v>0</v>
      </c>
    </row>
    <row r="279" spans="2:11">
      <c r="B279" t="s">
        <v>3057</v>
      </c>
      <c r="C279" t="s">
        <v>3061</v>
      </c>
      <c r="D279" t="s">
        <v>123</v>
      </c>
      <c r="E279" t="s">
        <v>106</v>
      </c>
      <c r="F279" t="s">
        <v>285</v>
      </c>
      <c r="G279" s="77">
        <v>55263.83</v>
      </c>
      <c r="H279" s="77">
        <v>-1.9806999999999999</v>
      </c>
      <c r="I279" s="77">
        <v>-3.92527390138466</v>
      </c>
      <c r="J279" s="78">
        <v>1.6000000000000001E-3</v>
      </c>
      <c r="K279" s="78">
        <v>0</v>
      </c>
    </row>
    <row r="280" spans="2:11">
      <c r="B280" t="s">
        <v>3062</v>
      </c>
      <c r="C280" t="s">
        <v>3063</v>
      </c>
      <c r="D280" t="s">
        <v>123</v>
      </c>
      <c r="E280" t="s">
        <v>106</v>
      </c>
      <c r="F280" t="s">
        <v>340</v>
      </c>
      <c r="G280" s="77">
        <v>79665.36</v>
      </c>
      <c r="H280" s="77">
        <v>-3.2837000000000001</v>
      </c>
      <c r="I280" s="77">
        <v>-9.3808735347835199</v>
      </c>
      <c r="J280" s="78">
        <v>3.8E-3</v>
      </c>
      <c r="K280" s="78">
        <v>0</v>
      </c>
    </row>
    <row r="281" spans="2:11">
      <c r="B281" t="s">
        <v>3062</v>
      </c>
      <c r="C281" t="s">
        <v>3064</v>
      </c>
      <c r="D281" t="s">
        <v>123</v>
      </c>
      <c r="E281" t="s">
        <v>106</v>
      </c>
      <c r="F281" t="s">
        <v>340</v>
      </c>
      <c r="G281" s="77">
        <v>14612.65</v>
      </c>
      <c r="H281" s="77">
        <v>-3.3180000000000001</v>
      </c>
      <c r="I281" s="77">
        <v>-1.7386639490219999</v>
      </c>
      <c r="J281" s="78">
        <v>6.9999999999999999E-4</v>
      </c>
      <c r="K281" s="78">
        <v>0</v>
      </c>
    </row>
    <row r="282" spans="2:11">
      <c r="B282" t="s">
        <v>3062</v>
      </c>
      <c r="C282" t="s">
        <v>3065</v>
      </c>
      <c r="D282" t="s">
        <v>123</v>
      </c>
      <c r="E282" t="s">
        <v>106</v>
      </c>
      <c r="F282" t="s">
        <v>340</v>
      </c>
      <c r="G282" s="77">
        <v>40163.81</v>
      </c>
      <c r="H282" s="77">
        <v>-3.3719000000000001</v>
      </c>
      <c r="I282" s="77">
        <v>-4.8564606646725403</v>
      </c>
      <c r="J282" s="78">
        <v>1.9E-3</v>
      </c>
      <c r="K282" s="78">
        <v>0</v>
      </c>
    </row>
    <row r="283" spans="2:11">
      <c r="B283" t="s">
        <v>3062</v>
      </c>
      <c r="C283" t="s">
        <v>3066</v>
      </c>
      <c r="D283" t="s">
        <v>123</v>
      </c>
      <c r="E283" t="s">
        <v>106</v>
      </c>
      <c r="F283" t="s">
        <v>340</v>
      </c>
      <c r="G283" s="77">
        <v>74498.55</v>
      </c>
      <c r="H283" s="77">
        <v>-4.1877000000000004</v>
      </c>
      <c r="I283" s="77">
        <v>-11.187515941163101</v>
      </c>
      <c r="J283" s="78">
        <v>4.4999999999999997E-3</v>
      </c>
      <c r="K283" s="78">
        <v>0</v>
      </c>
    </row>
    <row r="284" spans="2:11">
      <c r="B284" t="s">
        <v>3062</v>
      </c>
      <c r="C284" t="s">
        <v>3067</v>
      </c>
      <c r="D284" t="s">
        <v>123</v>
      </c>
      <c r="E284" t="s">
        <v>106</v>
      </c>
      <c r="F284" t="s">
        <v>340</v>
      </c>
      <c r="G284" s="77">
        <v>28017.13</v>
      </c>
      <c r="H284" s="77">
        <v>-3.8896000000000002</v>
      </c>
      <c r="I284" s="77">
        <v>-3.90785887848928</v>
      </c>
      <c r="J284" s="78">
        <v>1.6000000000000001E-3</v>
      </c>
      <c r="K284" s="78">
        <v>0</v>
      </c>
    </row>
    <row r="285" spans="2:11">
      <c r="B285" t="s">
        <v>3062</v>
      </c>
      <c r="C285" t="s">
        <v>3068</v>
      </c>
      <c r="D285" t="s">
        <v>123</v>
      </c>
      <c r="E285" t="s">
        <v>106</v>
      </c>
      <c r="F285" t="s">
        <v>273</v>
      </c>
      <c r="G285" s="77">
        <v>77947.69</v>
      </c>
      <c r="H285" s="77">
        <v>0.42249999999999999</v>
      </c>
      <c r="I285" s="77">
        <v>1.1809737590364999</v>
      </c>
      <c r="J285" s="78">
        <v>-5.0000000000000001E-4</v>
      </c>
      <c r="K285" s="78">
        <v>0</v>
      </c>
    </row>
    <row r="286" spans="2:11">
      <c r="B286" t="s">
        <v>3062</v>
      </c>
      <c r="C286" t="s">
        <v>3069</v>
      </c>
      <c r="D286" t="s">
        <v>123</v>
      </c>
      <c r="E286" t="s">
        <v>106</v>
      </c>
      <c r="F286" t="s">
        <v>340</v>
      </c>
      <c r="G286" s="77">
        <v>3412.23</v>
      </c>
      <c r="H286" s="77">
        <v>-3.2763</v>
      </c>
      <c r="I286" s="77">
        <v>-0.40089648088314001</v>
      </c>
      <c r="J286" s="78">
        <v>2.0000000000000001E-4</v>
      </c>
      <c r="K286" s="78">
        <v>0</v>
      </c>
    </row>
    <row r="287" spans="2:11">
      <c r="B287" t="s">
        <v>3070</v>
      </c>
      <c r="C287" t="s">
        <v>3071</v>
      </c>
      <c r="D287" t="s">
        <v>123</v>
      </c>
      <c r="E287" t="s">
        <v>106</v>
      </c>
      <c r="F287" t="s">
        <v>279</v>
      </c>
      <c r="G287" s="77">
        <v>23296.01</v>
      </c>
      <c r="H287" s="77">
        <v>-1.286</v>
      </c>
      <c r="I287" s="77">
        <v>-1.0743178653195999</v>
      </c>
      <c r="J287" s="78">
        <v>4.0000000000000002E-4</v>
      </c>
      <c r="K287" s="78">
        <v>0</v>
      </c>
    </row>
    <row r="288" spans="2:11">
      <c r="B288" t="s">
        <v>3070</v>
      </c>
      <c r="C288" t="s">
        <v>3072</v>
      </c>
      <c r="D288" t="s">
        <v>123</v>
      </c>
      <c r="E288" t="s">
        <v>106</v>
      </c>
      <c r="F288" t="s">
        <v>279</v>
      </c>
      <c r="G288" s="77">
        <v>22452.799999999999</v>
      </c>
      <c r="H288" s="77">
        <v>-1.3728</v>
      </c>
      <c r="I288" s="77">
        <v>-1.1053200897024</v>
      </c>
      <c r="J288" s="78">
        <v>4.0000000000000002E-4</v>
      </c>
      <c r="K288" s="78">
        <v>0</v>
      </c>
    </row>
    <row r="289" spans="2:11">
      <c r="B289" t="s">
        <v>3070</v>
      </c>
      <c r="C289" t="s">
        <v>3073</v>
      </c>
      <c r="D289" t="s">
        <v>123</v>
      </c>
      <c r="E289" t="s">
        <v>106</v>
      </c>
      <c r="F289" t="s">
        <v>279</v>
      </c>
      <c r="G289" s="77">
        <v>14977.2</v>
      </c>
      <c r="H289" s="77">
        <v>-1.3141</v>
      </c>
      <c r="I289" s="77">
        <v>-0.70577997132720005</v>
      </c>
      <c r="J289" s="78">
        <v>2.9999999999999997E-4</v>
      </c>
      <c r="K289" s="78">
        <v>0</v>
      </c>
    </row>
    <row r="290" spans="2:11">
      <c r="B290" t="s">
        <v>3070</v>
      </c>
      <c r="C290" t="s">
        <v>3074</v>
      </c>
      <c r="D290" t="s">
        <v>123</v>
      </c>
      <c r="E290" t="s">
        <v>106</v>
      </c>
      <c r="F290" t="s">
        <v>279</v>
      </c>
      <c r="G290" s="77">
        <v>24078.77</v>
      </c>
      <c r="H290" s="77">
        <v>-1.286</v>
      </c>
      <c r="I290" s="77">
        <v>-1.1104155941692</v>
      </c>
      <c r="J290" s="78">
        <v>4.0000000000000002E-4</v>
      </c>
      <c r="K290" s="78">
        <v>0</v>
      </c>
    </row>
    <row r="291" spans="2:11">
      <c r="B291" t="s">
        <v>3070</v>
      </c>
      <c r="C291" t="s">
        <v>3075</v>
      </c>
      <c r="D291" t="s">
        <v>123</v>
      </c>
      <c r="E291" t="s">
        <v>106</v>
      </c>
      <c r="F291" t="s">
        <v>279</v>
      </c>
      <c r="G291" s="77">
        <v>19249.97</v>
      </c>
      <c r="H291" s="77">
        <v>-1.3141</v>
      </c>
      <c r="I291" s="77">
        <v>-0.90712838679121999</v>
      </c>
      <c r="J291" s="78">
        <v>4.0000000000000002E-4</v>
      </c>
      <c r="K291" s="78">
        <v>0</v>
      </c>
    </row>
    <row r="292" spans="2:11">
      <c r="B292" t="s">
        <v>3076</v>
      </c>
      <c r="C292" t="s">
        <v>3077</v>
      </c>
      <c r="D292" t="s">
        <v>123</v>
      </c>
      <c r="E292" t="s">
        <v>106</v>
      </c>
      <c r="F292" t="s">
        <v>2575</v>
      </c>
      <c r="G292" s="77">
        <v>80045.78</v>
      </c>
      <c r="H292" s="77">
        <v>-5.0918999999999928</v>
      </c>
      <c r="I292" s="77">
        <v>-14.6160019435465</v>
      </c>
      <c r="J292" s="78">
        <v>5.8999999999999999E-3</v>
      </c>
      <c r="K292" s="78">
        <v>0</v>
      </c>
    </row>
    <row r="293" spans="2:11">
      <c r="B293" t="s">
        <v>3076</v>
      </c>
      <c r="C293" t="s">
        <v>3078</v>
      </c>
      <c r="D293" t="s">
        <v>123</v>
      </c>
      <c r="E293" t="s">
        <v>106</v>
      </c>
      <c r="F293" t="s">
        <v>2575</v>
      </c>
      <c r="G293" s="77">
        <v>88412.58</v>
      </c>
      <c r="H293" s="77">
        <v>-5.0412000000000123</v>
      </c>
      <c r="I293" s="77">
        <v>-15.982999168894599</v>
      </c>
      <c r="J293" s="78">
        <v>6.4000000000000003E-3</v>
      </c>
      <c r="K293" s="78">
        <v>0</v>
      </c>
    </row>
    <row r="294" spans="2:11">
      <c r="B294" t="s">
        <v>3076</v>
      </c>
      <c r="C294" t="s">
        <v>3079</v>
      </c>
      <c r="D294" t="s">
        <v>123</v>
      </c>
      <c r="E294" t="s">
        <v>106</v>
      </c>
      <c r="F294" t="s">
        <v>285</v>
      </c>
      <c r="G294" s="77">
        <v>22922.46</v>
      </c>
      <c r="H294" s="77">
        <v>-1.9399</v>
      </c>
      <c r="I294" s="77">
        <v>-1.59459666632244</v>
      </c>
      <c r="J294" s="78">
        <v>5.9999999999999995E-4</v>
      </c>
      <c r="K294" s="78">
        <v>0</v>
      </c>
    </row>
    <row r="295" spans="2:11">
      <c r="B295" t="s">
        <v>3076</v>
      </c>
      <c r="C295" t="s">
        <v>3080</v>
      </c>
      <c r="D295" t="s">
        <v>123</v>
      </c>
      <c r="E295" t="s">
        <v>106</v>
      </c>
      <c r="F295" t="s">
        <v>2575</v>
      </c>
      <c r="G295" s="77">
        <v>28883.3</v>
      </c>
      <c r="H295" s="77">
        <v>-5.1223999999999998</v>
      </c>
      <c r="I295" s="77">
        <v>-5.3055521188911996</v>
      </c>
      <c r="J295" s="78">
        <v>2.0999999999999999E-3</v>
      </c>
      <c r="K295" s="78">
        <v>0</v>
      </c>
    </row>
    <row r="296" spans="2:11">
      <c r="B296" t="s">
        <v>3076</v>
      </c>
      <c r="C296" t="s">
        <v>3081</v>
      </c>
      <c r="D296" t="s">
        <v>123</v>
      </c>
      <c r="E296" t="s">
        <v>106</v>
      </c>
      <c r="F296" t="s">
        <v>627</v>
      </c>
      <c r="G296" s="77">
        <v>39833.58</v>
      </c>
      <c r="H296" s="77">
        <v>-7.5018999999999858</v>
      </c>
      <c r="I296" s="77">
        <v>-10.715955362139701</v>
      </c>
      <c r="J296" s="78">
        <v>4.3E-3</v>
      </c>
      <c r="K296" s="78">
        <v>0</v>
      </c>
    </row>
    <row r="297" spans="2:11">
      <c r="B297" t="s">
        <v>3076</v>
      </c>
      <c r="C297" t="s">
        <v>3082</v>
      </c>
      <c r="D297" t="s">
        <v>123</v>
      </c>
      <c r="E297" t="s">
        <v>106</v>
      </c>
      <c r="F297" t="s">
        <v>285</v>
      </c>
      <c r="G297" s="77">
        <v>9503.84</v>
      </c>
      <c r="H297" s="77">
        <v>-1.9399</v>
      </c>
      <c r="I297" s="77">
        <v>-0.66113286188576004</v>
      </c>
      <c r="J297" s="78">
        <v>2.9999999999999997E-4</v>
      </c>
      <c r="K297" s="78">
        <v>0</v>
      </c>
    </row>
    <row r="298" spans="2:11">
      <c r="B298" t="s">
        <v>3076</v>
      </c>
      <c r="C298" t="s">
        <v>3083</v>
      </c>
      <c r="D298" t="s">
        <v>123</v>
      </c>
      <c r="E298" t="s">
        <v>106</v>
      </c>
      <c r="F298" t="s">
        <v>273</v>
      </c>
      <c r="G298" s="77">
        <v>28936.959999999999</v>
      </c>
      <c r="H298" s="77">
        <v>-0.44109999999999999</v>
      </c>
      <c r="I298" s="77">
        <v>-0.45772037698815998</v>
      </c>
      <c r="J298" s="78">
        <v>2.0000000000000001E-4</v>
      </c>
      <c r="K298" s="78">
        <v>0</v>
      </c>
    </row>
    <row r="299" spans="2:11">
      <c r="B299" t="s">
        <v>3084</v>
      </c>
      <c r="C299" t="s">
        <v>3085</v>
      </c>
      <c r="D299" t="s">
        <v>123</v>
      </c>
      <c r="E299" t="s">
        <v>106</v>
      </c>
      <c r="F299" t="s">
        <v>279</v>
      </c>
      <c r="G299" s="77">
        <v>61818.77</v>
      </c>
      <c r="H299" s="77">
        <v>-2.0569999999999999</v>
      </c>
      <c r="I299" s="77">
        <v>-4.5600009866553997</v>
      </c>
      <c r="J299" s="78">
        <v>1.8E-3</v>
      </c>
      <c r="K299" s="78">
        <v>0</v>
      </c>
    </row>
    <row r="300" spans="2:11">
      <c r="B300" t="s">
        <v>3084</v>
      </c>
      <c r="C300" t="s">
        <v>3086</v>
      </c>
      <c r="D300" t="s">
        <v>123</v>
      </c>
      <c r="E300" t="s">
        <v>106</v>
      </c>
      <c r="F300" t="s">
        <v>279</v>
      </c>
      <c r="G300" s="77">
        <v>51989.39</v>
      </c>
      <c r="H300" s="77">
        <v>-2.0503</v>
      </c>
      <c r="I300" s="77">
        <v>-3.82245532892762</v>
      </c>
      <c r="J300" s="78">
        <v>1.5E-3</v>
      </c>
      <c r="K300" s="78">
        <v>0</v>
      </c>
    </row>
    <row r="301" spans="2:11">
      <c r="B301" t="s">
        <v>3084</v>
      </c>
      <c r="C301" t="s">
        <v>3087</v>
      </c>
      <c r="D301" t="s">
        <v>123</v>
      </c>
      <c r="E301" t="s">
        <v>106</v>
      </c>
      <c r="F301" t="s">
        <v>279</v>
      </c>
      <c r="G301" s="77">
        <v>18566.43</v>
      </c>
      <c r="H301" s="77">
        <v>-2.0569999999999999</v>
      </c>
      <c r="I301" s="77">
        <v>-1.3695345138485999</v>
      </c>
      <c r="J301" s="78">
        <v>5.0000000000000001E-4</v>
      </c>
      <c r="K301" s="78">
        <v>0</v>
      </c>
    </row>
    <row r="302" spans="2:11">
      <c r="B302" t="s">
        <v>3084</v>
      </c>
      <c r="C302" t="s">
        <v>3088</v>
      </c>
      <c r="D302" t="s">
        <v>123</v>
      </c>
      <c r="E302" t="s">
        <v>106</v>
      </c>
      <c r="F302" t="s">
        <v>279</v>
      </c>
      <c r="G302" s="77">
        <v>23810.49</v>
      </c>
      <c r="H302" s="77">
        <v>-1.8621000000000001</v>
      </c>
      <c r="I302" s="77">
        <v>-1.5899432315639399</v>
      </c>
      <c r="J302" s="78">
        <v>5.9999999999999995E-4</v>
      </c>
      <c r="K302" s="78">
        <v>0</v>
      </c>
    </row>
    <row r="303" spans="2:11">
      <c r="B303" t="s">
        <v>3084</v>
      </c>
      <c r="C303" t="s">
        <v>3089</v>
      </c>
      <c r="D303" t="s">
        <v>123</v>
      </c>
      <c r="E303" t="s">
        <v>106</v>
      </c>
      <c r="F303" t="s">
        <v>279</v>
      </c>
      <c r="G303" s="77">
        <v>109197.78</v>
      </c>
      <c r="H303" s="77">
        <v>-2.0569999999999999</v>
      </c>
      <c r="I303" s="77">
        <v>-8.0548672278756008</v>
      </c>
      <c r="J303" s="78">
        <v>3.2000000000000002E-3</v>
      </c>
      <c r="K303" s="78">
        <v>0</v>
      </c>
    </row>
    <row r="304" spans="2:11">
      <c r="B304" t="s">
        <v>3090</v>
      </c>
      <c r="C304" t="s">
        <v>3091</v>
      </c>
      <c r="D304" t="s">
        <v>123</v>
      </c>
      <c r="E304" t="s">
        <v>106</v>
      </c>
      <c r="F304" t="s">
        <v>276</v>
      </c>
      <c r="G304" s="77">
        <v>5673.4</v>
      </c>
      <c r="H304" s="77">
        <v>-1.5195000000000001</v>
      </c>
      <c r="I304" s="77">
        <v>-0.30913942441800002</v>
      </c>
      <c r="J304" s="78">
        <v>1E-4</v>
      </c>
      <c r="K304" s="78">
        <v>0</v>
      </c>
    </row>
    <row r="305" spans="2:11">
      <c r="B305" t="s">
        <v>3090</v>
      </c>
      <c r="C305" t="s">
        <v>3092</v>
      </c>
      <c r="D305" t="s">
        <v>123</v>
      </c>
      <c r="E305" t="s">
        <v>106</v>
      </c>
      <c r="F305" t="s">
        <v>276</v>
      </c>
      <c r="G305" s="77">
        <v>50833.13</v>
      </c>
      <c r="H305" s="77">
        <v>-1.9678</v>
      </c>
      <c r="I305" s="77">
        <v>-3.58705547505404</v>
      </c>
      <c r="J305" s="78">
        <v>1.4E-3</v>
      </c>
      <c r="K305" s="78">
        <v>0</v>
      </c>
    </row>
    <row r="306" spans="2:11">
      <c r="B306" t="s">
        <v>3090</v>
      </c>
      <c r="C306" t="s">
        <v>3093</v>
      </c>
      <c r="D306" t="s">
        <v>123</v>
      </c>
      <c r="E306" t="s">
        <v>106</v>
      </c>
      <c r="F306" t="s">
        <v>276</v>
      </c>
      <c r="G306" s="77">
        <v>2211.86</v>
      </c>
      <c r="H306" s="77">
        <v>-2.6530999999999998</v>
      </c>
      <c r="I306" s="77">
        <v>-0.21043672756876</v>
      </c>
      <c r="J306" s="78">
        <v>1E-4</v>
      </c>
      <c r="K306" s="78">
        <v>0</v>
      </c>
    </row>
    <row r="307" spans="2:11">
      <c r="B307" t="s">
        <v>3090</v>
      </c>
      <c r="C307" t="s">
        <v>3094</v>
      </c>
      <c r="D307" t="s">
        <v>123</v>
      </c>
      <c r="E307" t="s">
        <v>106</v>
      </c>
      <c r="F307" t="s">
        <v>276</v>
      </c>
      <c r="G307" s="77">
        <v>103486.14</v>
      </c>
      <c r="H307" s="77">
        <v>-1.5195000000000001</v>
      </c>
      <c r="I307" s="77">
        <v>-5.6388842237177998</v>
      </c>
      <c r="J307" s="78">
        <v>2.3E-3</v>
      </c>
      <c r="K307" s="78">
        <v>0</v>
      </c>
    </row>
    <row r="308" spans="2:11">
      <c r="B308" t="s">
        <v>3090</v>
      </c>
      <c r="C308" t="s">
        <v>3095</v>
      </c>
      <c r="D308" t="s">
        <v>123</v>
      </c>
      <c r="E308" t="s">
        <v>106</v>
      </c>
      <c r="F308" t="s">
        <v>276</v>
      </c>
      <c r="G308" s="77">
        <v>52994.62</v>
      </c>
      <c r="H308" s="77">
        <v>-1.5194000000000001</v>
      </c>
      <c r="I308" s="77">
        <v>-2.88744811902008</v>
      </c>
      <c r="J308" s="78">
        <v>1.1999999999999999E-3</v>
      </c>
      <c r="K308" s="78">
        <v>0</v>
      </c>
    </row>
    <row r="309" spans="2:11">
      <c r="B309" t="s">
        <v>3096</v>
      </c>
      <c r="C309" t="s">
        <v>3097</v>
      </c>
      <c r="D309" t="s">
        <v>123</v>
      </c>
      <c r="E309" t="s">
        <v>106</v>
      </c>
      <c r="F309" t="s">
        <v>627</v>
      </c>
      <c r="G309" s="77">
        <v>55042.559999999998</v>
      </c>
      <c r="H309" s="77">
        <v>-8.2483999999999789</v>
      </c>
      <c r="I309" s="77">
        <v>-16.280908041277399</v>
      </c>
      <c r="J309" s="78">
        <v>6.4999999999999997E-3</v>
      </c>
      <c r="K309" s="78">
        <v>0</v>
      </c>
    </row>
    <row r="310" spans="2:11">
      <c r="B310" t="s">
        <v>3096</v>
      </c>
      <c r="C310" t="s">
        <v>3098</v>
      </c>
      <c r="D310" t="s">
        <v>123</v>
      </c>
      <c r="E310" t="s">
        <v>106</v>
      </c>
      <c r="F310" t="s">
        <v>627</v>
      </c>
      <c r="G310" s="77">
        <v>20892.88</v>
      </c>
      <c r="H310" s="77">
        <v>-8.2969000000000008</v>
      </c>
      <c r="I310" s="77">
        <v>-6.2161924395419197</v>
      </c>
      <c r="J310" s="78">
        <v>2.5000000000000001E-3</v>
      </c>
      <c r="K310" s="78">
        <v>0</v>
      </c>
    </row>
    <row r="311" spans="2:11">
      <c r="B311" t="s">
        <v>3096</v>
      </c>
      <c r="C311" t="s">
        <v>3099</v>
      </c>
      <c r="D311" t="s">
        <v>123</v>
      </c>
      <c r="E311" t="s">
        <v>106</v>
      </c>
      <c r="F311" t="s">
        <v>268</v>
      </c>
      <c r="G311" s="77">
        <v>11605.42</v>
      </c>
      <c r="H311" s="77">
        <v>-10.4793</v>
      </c>
      <c r="I311" s="77">
        <v>-4.3611740661231604</v>
      </c>
      <c r="J311" s="78">
        <v>1.6999999999999999E-3</v>
      </c>
      <c r="K311" s="78">
        <v>0</v>
      </c>
    </row>
    <row r="312" spans="2:11">
      <c r="B312" t="s">
        <v>3096</v>
      </c>
      <c r="C312" t="s">
        <v>3100</v>
      </c>
      <c r="D312" t="s">
        <v>123</v>
      </c>
      <c r="E312" t="s">
        <v>106</v>
      </c>
      <c r="F312" t="s">
        <v>268</v>
      </c>
      <c r="G312" s="77">
        <v>16354.49</v>
      </c>
      <c r="H312" s="77">
        <v>-9.5726999999999993</v>
      </c>
      <c r="I312" s="77">
        <v>-5.6141206235287804</v>
      </c>
      <c r="J312" s="78">
        <v>2.2000000000000001E-3</v>
      </c>
      <c r="K312" s="78">
        <v>0</v>
      </c>
    </row>
    <row r="313" spans="2:11">
      <c r="B313" t="s">
        <v>3096</v>
      </c>
      <c r="C313" t="s">
        <v>3101</v>
      </c>
      <c r="D313" t="s">
        <v>123</v>
      </c>
      <c r="E313" t="s">
        <v>106</v>
      </c>
      <c r="F313" t="s">
        <v>268</v>
      </c>
      <c r="G313" s="77">
        <v>12570.14</v>
      </c>
      <c r="H313" s="77">
        <v>-7.0103999999999997</v>
      </c>
      <c r="I313" s="77">
        <v>-3.1600445010921598</v>
      </c>
      <c r="J313" s="78">
        <v>1.2999999999999999E-3</v>
      </c>
      <c r="K313" s="78">
        <v>0</v>
      </c>
    </row>
    <row r="314" spans="2:11">
      <c r="B314" t="s">
        <v>3096</v>
      </c>
      <c r="C314" t="s">
        <v>3102</v>
      </c>
      <c r="D314" t="s">
        <v>123</v>
      </c>
      <c r="E314" t="s">
        <v>106</v>
      </c>
      <c r="F314" t="s">
        <v>285</v>
      </c>
      <c r="G314" s="77">
        <v>14807.4</v>
      </c>
      <c r="H314" s="77">
        <v>-1.8694999999999999</v>
      </c>
      <c r="I314" s="77">
        <v>-0.99269209399799996</v>
      </c>
      <c r="J314" s="78">
        <v>4.0000000000000002E-4</v>
      </c>
      <c r="K314" s="78">
        <v>0</v>
      </c>
    </row>
    <row r="315" spans="2:11">
      <c r="B315" t="s">
        <v>3096</v>
      </c>
      <c r="C315" t="s">
        <v>3103</v>
      </c>
      <c r="D315" t="s">
        <v>123</v>
      </c>
      <c r="E315" t="s">
        <v>106</v>
      </c>
      <c r="F315" t="s">
        <v>627</v>
      </c>
      <c r="G315" s="77">
        <v>71648.02</v>
      </c>
      <c r="H315" s="77">
        <v>-8.2375999999999916</v>
      </c>
      <c r="I315" s="77">
        <v>-21.164849181734699</v>
      </c>
      <c r="J315" s="78">
        <v>8.5000000000000006E-3</v>
      </c>
      <c r="K315" s="78">
        <v>-1E-4</v>
      </c>
    </row>
    <row r="316" spans="2:11">
      <c r="B316" t="s">
        <v>3096</v>
      </c>
      <c r="C316" t="s">
        <v>3104</v>
      </c>
      <c r="D316" t="s">
        <v>123</v>
      </c>
      <c r="E316" t="s">
        <v>106</v>
      </c>
      <c r="F316" t="s">
        <v>627</v>
      </c>
      <c r="G316" s="77">
        <v>53752.05</v>
      </c>
      <c r="H316" s="77">
        <v>-8.2052999999999994</v>
      </c>
      <c r="I316" s="77">
        <v>-15.8161138137189</v>
      </c>
      <c r="J316" s="78">
        <v>6.3E-3</v>
      </c>
      <c r="K316" s="78">
        <v>0</v>
      </c>
    </row>
    <row r="317" spans="2:11">
      <c r="B317" t="s">
        <v>3105</v>
      </c>
      <c r="C317" t="s">
        <v>3106</v>
      </c>
      <c r="D317" t="s">
        <v>123</v>
      </c>
      <c r="E317" t="s">
        <v>106</v>
      </c>
      <c r="F317" t="s">
        <v>276</v>
      </c>
      <c r="G317" s="77">
        <v>40290.85</v>
      </c>
      <c r="H317" s="77">
        <v>-1.6149</v>
      </c>
      <c r="I317" s="77">
        <v>-2.3332557748268998</v>
      </c>
      <c r="J317" s="78">
        <v>8.9999999999999998E-4</v>
      </c>
      <c r="K317" s="78">
        <v>0</v>
      </c>
    </row>
    <row r="318" spans="2:11">
      <c r="B318" t="s">
        <v>3105</v>
      </c>
      <c r="C318" t="s">
        <v>3107</v>
      </c>
      <c r="D318" t="s">
        <v>123</v>
      </c>
      <c r="E318" t="s">
        <v>106</v>
      </c>
      <c r="F318" t="s">
        <v>276</v>
      </c>
      <c r="G318" s="77">
        <v>59065.75</v>
      </c>
      <c r="H318" s="77">
        <v>-1.5723</v>
      </c>
      <c r="I318" s="77">
        <v>-3.3302851630785</v>
      </c>
      <c r="J318" s="78">
        <v>1.2999999999999999E-3</v>
      </c>
      <c r="K318" s="78">
        <v>0</v>
      </c>
    </row>
    <row r="319" spans="2:11">
      <c r="B319" t="s">
        <v>3105</v>
      </c>
      <c r="C319" t="s">
        <v>3108</v>
      </c>
      <c r="D319" t="s">
        <v>123</v>
      </c>
      <c r="E319" t="s">
        <v>106</v>
      </c>
      <c r="F319" t="s">
        <v>276</v>
      </c>
      <c r="G319" s="77">
        <v>63257.18</v>
      </c>
      <c r="H319" s="77">
        <v>-1.6165</v>
      </c>
      <c r="I319" s="77">
        <v>-3.6668726005141998</v>
      </c>
      <c r="J319" s="78">
        <v>1.5E-3</v>
      </c>
      <c r="K319" s="78">
        <v>0</v>
      </c>
    </row>
    <row r="320" spans="2:11">
      <c r="B320" t="s">
        <v>3105</v>
      </c>
      <c r="C320" t="s">
        <v>3109</v>
      </c>
      <c r="D320" t="s">
        <v>123</v>
      </c>
      <c r="E320" t="s">
        <v>106</v>
      </c>
      <c r="F320" t="s">
        <v>276</v>
      </c>
      <c r="G320" s="77">
        <v>7876.81</v>
      </c>
      <c r="H320" s="77">
        <v>-1.6149</v>
      </c>
      <c r="I320" s="77">
        <v>-0.45614854041834002</v>
      </c>
      <c r="J320" s="78">
        <v>2.0000000000000001E-4</v>
      </c>
      <c r="K320" s="78">
        <v>0</v>
      </c>
    </row>
    <row r="321" spans="2:11">
      <c r="B321" t="s">
        <v>3110</v>
      </c>
      <c r="C321" t="s">
        <v>3111</v>
      </c>
      <c r="D321" t="s">
        <v>123</v>
      </c>
      <c r="E321" t="s">
        <v>106</v>
      </c>
      <c r="F321" t="s">
        <v>427</v>
      </c>
      <c r="G321" s="77">
        <v>8463.07</v>
      </c>
      <c r="H321" s="77">
        <v>-1.2587999999999999</v>
      </c>
      <c r="I321" s="77">
        <v>-0.38202778682375998</v>
      </c>
      <c r="J321" s="78">
        <v>2.0000000000000001E-4</v>
      </c>
      <c r="K321" s="78">
        <v>0</v>
      </c>
    </row>
    <row r="322" spans="2:11">
      <c r="B322" t="s">
        <v>3110</v>
      </c>
      <c r="C322" t="s">
        <v>3112</v>
      </c>
      <c r="D322" t="s">
        <v>123</v>
      </c>
      <c r="E322" t="s">
        <v>106</v>
      </c>
      <c r="F322" t="s">
        <v>427</v>
      </c>
      <c r="G322" s="77">
        <v>33770.99</v>
      </c>
      <c r="H322" s="77">
        <v>-1.3627</v>
      </c>
      <c r="I322" s="77">
        <v>-1.65026744869778</v>
      </c>
      <c r="J322" s="78">
        <v>6.9999999999999999E-4</v>
      </c>
      <c r="K322" s="78">
        <v>0</v>
      </c>
    </row>
    <row r="323" spans="2:11">
      <c r="B323" t="s">
        <v>3110</v>
      </c>
      <c r="C323" t="s">
        <v>3113</v>
      </c>
      <c r="D323" t="s">
        <v>123</v>
      </c>
      <c r="E323" t="s">
        <v>106</v>
      </c>
      <c r="F323" t="s">
        <v>285</v>
      </c>
      <c r="G323" s="77">
        <v>30194.13</v>
      </c>
      <c r="H323" s="77">
        <v>0.80100000000000005</v>
      </c>
      <c r="I323" s="77">
        <v>0.8672919629418</v>
      </c>
      <c r="J323" s="78">
        <v>-2.9999999999999997E-4</v>
      </c>
      <c r="K323" s="78">
        <v>0</v>
      </c>
    </row>
    <row r="324" spans="2:11">
      <c r="B324" t="s">
        <v>3110</v>
      </c>
      <c r="C324" t="s">
        <v>3114</v>
      </c>
      <c r="D324" t="s">
        <v>123</v>
      </c>
      <c r="E324" t="s">
        <v>106</v>
      </c>
      <c r="F324" t="s">
        <v>285</v>
      </c>
      <c r="G324" s="77">
        <v>108002.82</v>
      </c>
      <c r="H324" s="77">
        <v>-1.0475000000000001</v>
      </c>
      <c r="I324" s="77">
        <v>-4.0569477286469997</v>
      </c>
      <c r="J324" s="78">
        <v>1.6000000000000001E-3</v>
      </c>
      <c r="K324" s="78">
        <v>0</v>
      </c>
    </row>
    <row r="325" spans="2:11">
      <c r="B325" t="s">
        <v>3110</v>
      </c>
      <c r="C325" t="s">
        <v>3115</v>
      </c>
      <c r="D325" t="s">
        <v>123</v>
      </c>
      <c r="E325" t="s">
        <v>106</v>
      </c>
      <c r="F325" t="s">
        <v>273</v>
      </c>
      <c r="G325" s="77">
        <v>19515</v>
      </c>
      <c r="H325" s="77">
        <v>-0.55130000000000001</v>
      </c>
      <c r="I325" s="77">
        <v>-0.38580409526999998</v>
      </c>
      <c r="J325" s="78">
        <v>2.0000000000000001E-4</v>
      </c>
      <c r="K325" s="78">
        <v>0</v>
      </c>
    </row>
    <row r="326" spans="2:11">
      <c r="B326" t="s">
        <v>3116</v>
      </c>
      <c r="C326" t="s">
        <v>3117</v>
      </c>
      <c r="D326" t="s">
        <v>123</v>
      </c>
      <c r="E326" t="s">
        <v>106</v>
      </c>
      <c r="F326" t="s">
        <v>340</v>
      </c>
      <c r="G326" s="77">
        <v>35702.699999999997</v>
      </c>
      <c r="H326" s="77">
        <v>-3.1431</v>
      </c>
      <c r="I326" s="77">
        <v>-4.0241072274281997</v>
      </c>
      <c r="J326" s="78">
        <v>1.6000000000000001E-3</v>
      </c>
      <c r="K326" s="78">
        <v>0</v>
      </c>
    </row>
    <row r="327" spans="2:11">
      <c r="B327" t="s">
        <v>3116</v>
      </c>
      <c r="C327" t="s">
        <v>3118</v>
      </c>
      <c r="D327" t="s">
        <v>123</v>
      </c>
      <c r="E327" t="s">
        <v>106</v>
      </c>
      <c r="F327" t="s">
        <v>340</v>
      </c>
      <c r="G327" s="77">
        <v>29072.47</v>
      </c>
      <c r="H327" s="77">
        <v>-3.1000999999999999</v>
      </c>
      <c r="I327" s="77">
        <v>-3.2319744538974202</v>
      </c>
      <c r="J327" s="78">
        <v>1.2999999999999999E-3</v>
      </c>
      <c r="K327" s="78">
        <v>0</v>
      </c>
    </row>
    <row r="328" spans="2:11">
      <c r="B328" t="s">
        <v>3116</v>
      </c>
      <c r="C328" t="s">
        <v>3119</v>
      </c>
      <c r="D328" t="s">
        <v>123</v>
      </c>
      <c r="E328" t="s">
        <v>106</v>
      </c>
      <c r="F328" t="s">
        <v>340</v>
      </c>
      <c r="G328" s="77">
        <v>16605.91</v>
      </c>
      <c r="H328" s="77">
        <v>-3.1431</v>
      </c>
      <c r="I328" s="77">
        <v>-1.8716781209550599</v>
      </c>
      <c r="J328" s="78">
        <v>6.9999999999999999E-4</v>
      </c>
      <c r="K328" s="78">
        <v>0</v>
      </c>
    </row>
    <row r="329" spans="2:11">
      <c r="B329" t="s">
        <v>3116</v>
      </c>
      <c r="C329" t="s">
        <v>3120</v>
      </c>
      <c r="D329" t="s">
        <v>123</v>
      </c>
      <c r="E329" t="s">
        <v>106</v>
      </c>
      <c r="F329" t="s">
        <v>285</v>
      </c>
      <c r="G329" s="77">
        <v>21520.63</v>
      </c>
      <c r="H329" s="77">
        <v>0.51490000000000002</v>
      </c>
      <c r="I329" s="77">
        <v>0.39736366979782001</v>
      </c>
      <c r="J329" s="78">
        <v>-2.0000000000000001E-4</v>
      </c>
      <c r="K329" s="78">
        <v>0</v>
      </c>
    </row>
    <row r="330" spans="2:11">
      <c r="B330" t="s">
        <v>3121</v>
      </c>
      <c r="C330" t="s">
        <v>3122</v>
      </c>
      <c r="D330" t="s">
        <v>123</v>
      </c>
      <c r="E330" t="s">
        <v>200</v>
      </c>
      <c r="F330" t="s">
        <v>285</v>
      </c>
      <c r="G330" s="77">
        <v>179921.57</v>
      </c>
      <c r="H330" s="77">
        <v>19.100000000000001</v>
      </c>
      <c r="I330" s="77">
        <v>0.92826791672844</v>
      </c>
      <c r="J330" s="78">
        <v>-4.0000000000000002E-4</v>
      </c>
      <c r="K330" s="78">
        <v>0</v>
      </c>
    </row>
    <row r="331" spans="2:11">
      <c r="B331" t="s">
        <v>3123</v>
      </c>
      <c r="C331" t="s">
        <v>3124</v>
      </c>
      <c r="D331" t="s">
        <v>123</v>
      </c>
      <c r="E331" t="s">
        <v>120</v>
      </c>
      <c r="F331" t="s">
        <v>276</v>
      </c>
      <c r="G331" s="77">
        <v>17770.419999999998</v>
      </c>
      <c r="H331" s="77">
        <v>-4.1833</v>
      </c>
      <c r="I331" s="77">
        <v>-1.7852510366337899</v>
      </c>
      <c r="J331" s="78">
        <v>6.9999999999999999E-4</v>
      </c>
      <c r="K331" s="78">
        <v>0</v>
      </c>
    </row>
    <row r="332" spans="2:11">
      <c r="B332" t="s">
        <v>3123</v>
      </c>
      <c r="C332" t="s">
        <v>3125</v>
      </c>
      <c r="D332" t="s">
        <v>123</v>
      </c>
      <c r="E332" t="s">
        <v>120</v>
      </c>
      <c r="F332" t="s">
        <v>276</v>
      </c>
      <c r="G332" s="77">
        <v>31582.42</v>
      </c>
      <c r="H332" s="77">
        <v>-4.1205999999999996</v>
      </c>
      <c r="I332" s="77">
        <v>-3.1252765542457799</v>
      </c>
      <c r="J332" s="78">
        <v>1.2999999999999999E-3</v>
      </c>
      <c r="K332" s="78">
        <v>0</v>
      </c>
    </row>
    <row r="333" spans="2:11">
      <c r="B333" t="s">
        <v>3126</v>
      </c>
      <c r="C333" t="s">
        <v>3127</v>
      </c>
      <c r="D333" t="s">
        <v>123</v>
      </c>
      <c r="E333" t="s">
        <v>110</v>
      </c>
      <c r="F333" t="s">
        <v>285</v>
      </c>
      <c r="G333" s="77">
        <v>10396.02</v>
      </c>
      <c r="H333" s="77">
        <v>3.0492999999999952</v>
      </c>
      <c r="I333" s="77">
        <v>1.2351181454701301</v>
      </c>
      <c r="J333" s="78">
        <v>-5.0000000000000001E-4</v>
      </c>
      <c r="K333" s="78">
        <v>0</v>
      </c>
    </row>
    <row r="334" spans="2:11">
      <c r="B334" t="s">
        <v>3128</v>
      </c>
      <c r="C334" t="s">
        <v>3129</v>
      </c>
      <c r="D334" t="s">
        <v>123</v>
      </c>
      <c r="E334" t="s">
        <v>110</v>
      </c>
      <c r="F334" t="s">
        <v>279</v>
      </c>
      <c r="G334" s="77">
        <v>32068.44</v>
      </c>
      <c r="H334" s="77">
        <v>2.3742000000000032</v>
      </c>
      <c r="I334" s="77">
        <v>2.9664455178425801</v>
      </c>
      <c r="J334" s="78">
        <v>-1.1999999999999999E-3</v>
      </c>
      <c r="K334" s="78">
        <v>0</v>
      </c>
    </row>
    <row r="335" spans="2:11">
      <c r="B335" t="s">
        <v>3130</v>
      </c>
      <c r="C335" t="s">
        <v>3131</v>
      </c>
      <c r="D335" t="s">
        <v>123</v>
      </c>
      <c r="E335" t="s">
        <v>113</v>
      </c>
      <c r="F335" t="s">
        <v>276</v>
      </c>
      <c r="G335" s="77">
        <v>48369.9</v>
      </c>
      <c r="H335" s="77">
        <v>2.4119000000000002</v>
      </c>
      <c r="I335" s="77">
        <v>5.1637537204342197</v>
      </c>
      <c r="J335" s="78">
        <v>-2.0999999999999999E-3</v>
      </c>
      <c r="K335" s="78">
        <v>0</v>
      </c>
    </row>
    <row r="336" spans="2:11">
      <c r="B336" t="s">
        <v>3132</v>
      </c>
      <c r="C336" t="s">
        <v>3133</v>
      </c>
      <c r="D336" t="s">
        <v>123</v>
      </c>
      <c r="E336" t="s">
        <v>200</v>
      </c>
      <c r="F336" t="s">
        <v>276</v>
      </c>
      <c r="G336" s="77">
        <v>107425.54</v>
      </c>
      <c r="H336" s="77">
        <v>-76.179999999999865</v>
      </c>
      <c r="I336" s="77">
        <v>-2.2105750033604599</v>
      </c>
      <c r="J336" s="78">
        <v>8.9999999999999998E-4</v>
      </c>
      <c r="K336" s="78">
        <v>0</v>
      </c>
    </row>
    <row r="337" spans="2:11">
      <c r="B337" t="s">
        <v>3132</v>
      </c>
      <c r="C337" t="s">
        <v>3134</v>
      </c>
      <c r="D337" t="s">
        <v>123</v>
      </c>
      <c r="E337" t="s">
        <v>200</v>
      </c>
      <c r="F337" t="s">
        <v>276</v>
      </c>
      <c r="G337" s="77">
        <v>48514.07</v>
      </c>
      <c r="H337" s="77">
        <v>-91.509999999999692</v>
      </c>
      <c r="I337" s="77">
        <v>-1.1992038300444801</v>
      </c>
      <c r="J337" s="78">
        <v>5.0000000000000001E-4</v>
      </c>
      <c r="K337" s="78">
        <v>0</v>
      </c>
    </row>
    <row r="338" spans="2:11">
      <c r="B338" t="s">
        <v>3132</v>
      </c>
      <c r="C338" t="s">
        <v>3135</v>
      </c>
      <c r="D338" t="s">
        <v>123</v>
      </c>
      <c r="E338" t="s">
        <v>200</v>
      </c>
      <c r="F338" t="s">
        <v>276</v>
      </c>
      <c r="G338" s="77">
        <v>62376.12</v>
      </c>
      <c r="H338" s="77">
        <v>-71.409999999999769</v>
      </c>
      <c r="I338" s="77">
        <v>-1.2031897703315</v>
      </c>
      <c r="J338" s="78">
        <v>5.0000000000000001E-4</v>
      </c>
      <c r="K338" s="78">
        <v>0</v>
      </c>
    </row>
    <row r="339" spans="2:11">
      <c r="B339" t="s">
        <v>3132</v>
      </c>
      <c r="C339" t="s">
        <v>3136</v>
      </c>
      <c r="D339" t="s">
        <v>123</v>
      </c>
      <c r="E339" t="s">
        <v>200</v>
      </c>
      <c r="F339" t="s">
        <v>276</v>
      </c>
      <c r="G339" s="77">
        <v>123206.7</v>
      </c>
      <c r="H339" s="77">
        <v>-60.39</v>
      </c>
      <c r="I339" s="77">
        <v>-2.00981505982356</v>
      </c>
      <c r="J339" s="78">
        <v>8.0000000000000004E-4</v>
      </c>
      <c r="K339" s="78">
        <v>0</v>
      </c>
    </row>
    <row r="340" spans="2:11">
      <c r="B340" t="s">
        <v>3132</v>
      </c>
      <c r="C340" t="s">
        <v>3137</v>
      </c>
      <c r="D340" t="s">
        <v>123</v>
      </c>
      <c r="E340" t="s">
        <v>200</v>
      </c>
      <c r="F340" t="s">
        <v>279</v>
      </c>
      <c r="G340" s="77">
        <v>10811.86</v>
      </c>
      <c r="H340" s="77">
        <v>242.41</v>
      </c>
      <c r="I340" s="77">
        <v>0.70795831365991202</v>
      </c>
      <c r="J340" s="78">
        <v>-2.9999999999999997E-4</v>
      </c>
      <c r="K340" s="78">
        <v>0</v>
      </c>
    </row>
    <row r="341" spans="2:11">
      <c r="B341" t="s">
        <v>3132</v>
      </c>
      <c r="C341" t="s">
        <v>3138</v>
      </c>
      <c r="D341" t="s">
        <v>123</v>
      </c>
      <c r="E341" t="s">
        <v>200</v>
      </c>
      <c r="F341" t="s">
        <v>279</v>
      </c>
      <c r="G341" s="77">
        <v>48445.45</v>
      </c>
      <c r="H341" s="77">
        <v>243.87</v>
      </c>
      <c r="I341" s="77">
        <v>3.1913035377319798</v>
      </c>
      <c r="J341" s="78">
        <v>-1.2999999999999999E-3</v>
      </c>
      <c r="K341" s="78">
        <v>0</v>
      </c>
    </row>
    <row r="342" spans="2:11">
      <c r="B342" t="s">
        <v>3132</v>
      </c>
      <c r="C342" t="s">
        <v>3139</v>
      </c>
      <c r="D342" t="s">
        <v>123</v>
      </c>
      <c r="E342" t="s">
        <v>200</v>
      </c>
      <c r="F342" t="s">
        <v>279</v>
      </c>
      <c r="G342" s="77">
        <v>15108.88</v>
      </c>
      <c r="H342" s="77">
        <v>243.87</v>
      </c>
      <c r="I342" s="77">
        <v>0.99528484501987202</v>
      </c>
      <c r="J342" s="78">
        <v>-4.0000000000000002E-4</v>
      </c>
      <c r="K342" s="78">
        <v>0</v>
      </c>
    </row>
    <row r="343" spans="2:11">
      <c r="B343" t="s">
        <v>3140</v>
      </c>
      <c r="C343" t="s">
        <v>3141</v>
      </c>
      <c r="D343" t="s">
        <v>123</v>
      </c>
      <c r="E343" t="s">
        <v>106</v>
      </c>
      <c r="F343" t="s">
        <v>340</v>
      </c>
      <c r="G343" s="77">
        <v>78019.3</v>
      </c>
      <c r="H343" s="77">
        <v>2.7469999999999999</v>
      </c>
      <c r="I343" s="77">
        <v>7.6854799532060003</v>
      </c>
      <c r="J343" s="78">
        <v>-3.0999999999999999E-3</v>
      </c>
      <c r="K343" s="78">
        <v>0</v>
      </c>
    </row>
    <row r="344" spans="2:11">
      <c r="B344" t="s">
        <v>3142</v>
      </c>
      <c r="C344" t="s">
        <v>3143</v>
      </c>
      <c r="D344" t="s">
        <v>123</v>
      </c>
      <c r="E344" t="s">
        <v>106</v>
      </c>
      <c r="F344" t="s">
        <v>427</v>
      </c>
      <c r="G344" s="77">
        <v>350009.82</v>
      </c>
      <c r="H344" s="77">
        <v>-5.1900999999999984</v>
      </c>
      <c r="I344" s="77">
        <v>-65.142772768802502</v>
      </c>
      <c r="J344" s="78">
        <v>2.6100000000000002E-2</v>
      </c>
      <c r="K344" s="78">
        <v>-2.0000000000000001E-4</v>
      </c>
    </row>
    <row r="345" spans="2:11">
      <c r="B345" t="s">
        <v>3144</v>
      </c>
      <c r="C345" t="s">
        <v>3145</v>
      </c>
      <c r="D345" t="s">
        <v>123</v>
      </c>
      <c r="E345" t="s">
        <v>106</v>
      </c>
      <c r="F345" t="s">
        <v>276</v>
      </c>
      <c r="G345" s="77">
        <v>345442.47</v>
      </c>
      <c r="H345" s="77">
        <v>-2.5688000000000031</v>
      </c>
      <c r="I345" s="77">
        <v>-31.821182043324999</v>
      </c>
      <c r="J345" s="78">
        <v>1.2699999999999999E-2</v>
      </c>
      <c r="K345" s="78">
        <v>-1E-4</v>
      </c>
    </row>
    <row r="346" spans="2:11">
      <c r="B346" t="s">
        <v>3146</v>
      </c>
      <c r="C346" t="s">
        <v>3147</v>
      </c>
      <c r="D346" t="s">
        <v>123</v>
      </c>
      <c r="E346" t="s">
        <v>106</v>
      </c>
      <c r="F346" t="s">
        <v>279</v>
      </c>
      <c r="G346" s="77">
        <v>364456.9</v>
      </c>
      <c r="H346" s="77">
        <v>-1.4252</v>
      </c>
      <c r="I346" s="77">
        <v>-18.6265437033368</v>
      </c>
      <c r="J346" s="78">
        <v>7.4999999999999997E-3</v>
      </c>
      <c r="K346" s="78">
        <v>0</v>
      </c>
    </row>
    <row r="347" spans="2:11">
      <c r="B347" t="s">
        <v>3148</v>
      </c>
      <c r="C347" t="s">
        <v>3149</v>
      </c>
      <c r="D347" t="s">
        <v>123</v>
      </c>
      <c r="E347" t="s">
        <v>106</v>
      </c>
      <c r="F347" t="s">
        <v>627</v>
      </c>
      <c r="G347" s="77">
        <v>356316</v>
      </c>
      <c r="H347" s="77">
        <v>3.7578999999999998</v>
      </c>
      <c r="I347" s="77">
        <v>48.016536284903999</v>
      </c>
      <c r="J347" s="78">
        <v>-1.9199999999999998E-2</v>
      </c>
      <c r="K347" s="78">
        <v>1E-4</v>
      </c>
    </row>
    <row r="348" spans="2:11">
      <c r="B348" t="s">
        <v>3150</v>
      </c>
      <c r="C348" t="s">
        <v>3151</v>
      </c>
      <c r="D348" t="s">
        <v>123</v>
      </c>
      <c r="E348" t="s">
        <v>106</v>
      </c>
      <c r="F348" t="s">
        <v>682</v>
      </c>
      <c r="G348" s="77">
        <v>484795</v>
      </c>
      <c r="H348" s="77">
        <v>-3.0771000000000002</v>
      </c>
      <c r="I348" s="77">
        <v>-53.49461022477</v>
      </c>
      <c r="J348" s="78">
        <v>2.1399999999999999E-2</v>
      </c>
      <c r="K348" s="78">
        <v>-1E-4</v>
      </c>
    </row>
    <row r="349" spans="2:11">
      <c r="B349" t="s">
        <v>3152</v>
      </c>
      <c r="C349" t="s">
        <v>3153</v>
      </c>
      <c r="D349" t="s">
        <v>123</v>
      </c>
      <c r="E349" t="s">
        <v>106</v>
      </c>
      <c r="F349" t="s">
        <v>273</v>
      </c>
      <c r="G349" s="77">
        <v>52050.98</v>
      </c>
      <c r="H349" s="77">
        <v>-1.3445</v>
      </c>
      <c r="I349" s="77">
        <v>-2.5095739779946</v>
      </c>
      <c r="J349" s="78">
        <v>1E-3</v>
      </c>
      <c r="K349" s="78">
        <v>0</v>
      </c>
    </row>
    <row r="350" spans="2:11">
      <c r="B350" t="s">
        <v>3154</v>
      </c>
      <c r="C350" t="s">
        <v>3155</v>
      </c>
      <c r="D350" t="s">
        <v>123</v>
      </c>
      <c r="E350" t="s">
        <v>110</v>
      </c>
      <c r="F350" t="s">
        <v>3156</v>
      </c>
      <c r="G350" s="77">
        <v>-31000</v>
      </c>
      <c r="H350" s="77">
        <v>0.7251612903225807</v>
      </c>
      <c r="I350" s="77">
        <v>-0.2248</v>
      </c>
      <c r="J350" s="78">
        <v>1E-4</v>
      </c>
      <c r="K350" s="78">
        <v>0</v>
      </c>
    </row>
    <row r="351" spans="2:11">
      <c r="B351" t="s">
        <v>3157</v>
      </c>
      <c r="C351" t="s">
        <v>3158</v>
      </c>
      <c r="D351" t="s">
        <v>123</v>
      </c>
      <c r="E351" t="s">
        <v>113</v>
      </c>
      <c r="F351" t="s">
        <v>3159</v>
      </c>
      <c r="G351" s="77">
        <v>-517650</v>
      </c>
      <c r="H351" s="77">
        <v>6.9321111111111176</v>
      </c>
      <c r="I351" s="77">
        <v>-35.884073166666703</v>
      </c>
      <c r="J351" s="78">
        <v>1.44E-2</v>
      </c>
      <c r="K351" s="78">
        <v>-1E-4</v>
      </c>
    </row>
    <row r="352" spans="2:11">
      <c r="B352" t="s">
        <v>3160</v>
      </c>
      <c r="C352" t="s">
        <v>3161</v>
      </c>
      <c r="D352" t="s">
        <v>123</v>
      </c>
      <c r="E352" t="s">
        <v>120</v>
      </c>
      <c r="F352" t="s">
        <v>3162</v>
      </c>
      <c r="G352" s="77">
        <v>-317200</v>
      </c>
      <c r="H352" s="77">
        <v>-9.9043505674653218</v>
      </c>
      <c r="I352" s="77">
        <v>31.416599999999999</v>
      </c>
      <c r="J352" s="78">
        <v>-1.26E-2</v>
      </c>
      <c r="K352" s="78">
        <v>1E-4</v>
      </c>
    </row>
    <row r="353" spans="2:11">
      <c r="B353" t="s">
        <v>3163</v>
      </c>
      <c r="C353" t="s">
        <v>3164</v>
      </c>
      <c r="D353" t="s">
        <v>123</v>
      </c>
      <c r="E353" t="s">
        <v>110</v>
      </c>
      <c r="F353" t="s">
        <v>3165</v>
      </c>
      <c r="G353" s="77">
        <v>-2348993</v>
      </c>
      <c r="H353" s="77">
        <v>10.266666666666696</v>
      </c>
      <c r="I353" s="77">
        <v>-241.163281333334</v>
      </c>
      <c r="J353" s="78">
        <v>9.6600000000000005E-2</v>
      </c>
      <c r="K353" s="78">
        <v>-5.9999999999999995E-4</v>
      </c>
    </row>
    <row r="354" spans="2:11">
      <c r="B354" t="s">
        <v>3166</v>
      </c>
      <c r="C354" t="s">
        <v>3167</v>
      </c>
      <c r="D354" t="s">
        <v>123</v>
      </c>
      <c r="E354" t="s">
        <v>110</v>
      </c>
      <c r="F354" t="s">
        <v>2684</v>
      </c>
      <c r="G354" s="77">
        <v>-39000</v>
      </c>
      <c r="H354" s="77">
        <v>5.9221282051282049</v>
      </c>
      <c r="I354" s="77">
        <v>-2.3096299999999998</v>
      </c>
      <c r="J354" s="78">
        <v>8.9999999999999998E-4</v>
      </c>
      <c r="K354" s="78">
        <v>0</v>
      </c>
    </row>
    <row r="355" spans="2:11">
      <c r="B355" s="79" t="s">
        <v>2248</v>
      </c>
      <c r="C355" s="16"/>
      <c r="D355" s="16"/>
      <c r="G355" s="81">
        <v>613590.69999999995</v>
      </c>
      <c r="I355" s="81">
        <v>-6.4953261689973996</v>
      </c>
      <c r="J355" s="80">
        <v>2.5999999999999999E-3</v>
      </c>
      <c r="K355" s="80">
        <v>0</v>
      </c>
    </row>
    <row r="356" spans="2:11">
      <c r="B356" t="s">
        <v>3168</v>
      </c>
      <c r="C356" t="s">
        <v>3169</v>
      </c>
      <c r="D356" t="s">
        <v>123</v>
      </c>
      <c r="E356" t="s">
        <v>102</v>
      </c>
      <c r="F356" t="s">
        <v>340</v>
      </c>
      <c r="G356" s="77">
        <v>28216.5</v>
      </c>
      <c r="H356" s="77">
        <v>-7.2972999999999999</v>
      </c>
      <c r="I356" s="77">
        <v>-2.0590426544999998</v>
      </c>
      <c r="J356" s="78">
        <v>8.0000000000000004E-4</v>
      </c>
      <c r="K356" s="78">
        <v>0</v>
      </c>
    </row>
    <row r="357" spans="2:11">
      <c r="B357" t="s">
        <v>3168</v>
      </c>
      <c r="C357" t="s">
        <v>3170</v>
      </c>
      <c r="D357" t="s">
        <v>123</v>
      </c>
      <c r="E357" t="s">
        <v>102</v>
      </c>
      <c r="F357" t="s">
        <v>276</v>
      </c>
      <c r="G357" s="77">
        <v>29334.49</v>
      </c>
      <c r="H357" s="77">
        <v>-6.2786</v>
      </c>
      <c r="I357" s="77">
        <v>-1.84179528914</v>
      </c>
      <c r="J357" s="78">
        <v>6.9999999999999999E-4</v>
      </c>
      <c r="K357" s="78">
        <v>0</v>
      </c>
    </row>
    <row r="358" spans="2:11">
      <c r="B358" t="s">
        <v>3171</v>
      </c>
      <c r="C358" t="s">
        <v>3172</v>
      </c>
      <c r="D358" t="s">
        <v>123</v>
      </c>
      <c r="E358" t="s">
        <v>102</v>
      </c>
      <c r="F358" t="s">
        <v>285</v>
      </c>
      <c r="G358" s="77">
        <v>99360.83</v>
      </c>
      <c r="H358" s="77">
        <v>-6.915</v>
      </c>
      <c r="I358" s="77">
        <v>-6.8708013944999999</v>
      </c>
      <c r="J358" s="78">
        <v>2.8E-3</v>
      </c>
      <c r="K358" s="78">
        <v>0</v>
      </c>
    </row>
    <row r="359" spans="2:11">
      <c r="B359" t="s">
        <v>3171</v>
      </c>
      <c r="C359" t="s">
        <v>3173</v>
      </c>
      <c r="D359" t="s">
        <v>123</v>
      </c>
      <c r="E359" t="s">
        <v>102</v>
      </c>
      <c r="F359" t="s">
        <v>273</v>
      </c>
      <c r="G359" s="77">
        <v>104386.28</v>
      </c>
      <c r="H359" s="77">
        <v>-12.652699999999999</v>
      </c>
      <c r="I359" s="77">
        <v>-13.207682849559999</v>
      </c>
      <c r="J359" s="78">
        <v>5.3E-3</v>
      </c>
      <c r="K359" s="78">
        <v>0</v>
      </c>
    </row>
    <row r="360" spans="2:11">
      <c r="B360" t="s">
        <v>3171</v>
      </c>
      <c r="C360" t="s">
        <v>3174</v>
      </c>
      <c r="D360" t="s">
        <v>123</v>
      </c>
      <c r="E360" t="s">
        <v>102</v>
      </c>
      <c r="F360" t="s">
        <v>276</v>
      </c>
      <c r="G360" s="77">
        <v>25086.66</v>
      </c>
      <c r="H360" s="77">
        <v>15.5808</v>
      </c>
      <c r="I360" s="77">
        <v>3.9087023212799998</v>
      </c>
      <c r="J360" s="78">
        <v>-1.6000000000000001E-3</v>
      </c>
      <c r="K360" s="78">
        <v>0</v>
      </c>
    </row>
    <row r="361" spans="2:11">
      <c r="B361" t="s">
        <v>3175</v>
      </c>
      <c r="C361" t="s">
        <v>3176</v>
      </c>
      <c r="D361" t="s">
        <v>123</v>
      </c>
      <c r="E361" t="s">
        <v>102</v>
      </c>
      <c r="F361" t="s">
        <v>273</v>
      </c>
      <c r="G361" s="77">
        <v>72226.710000000006</v>
      </c>
      <c r="H361" s="77">
        <v>27.424900000000001</v>
      </c>
      <c r="I361" s="77">
        <v>19.808102990790001</v>
      </c>
      <c r="J361" s="78">
        <v>-7.9000000000000008E-3</v>
      </c>
      <c r="K361" s="78">
        <v>0</v>
      </c>
    </row>
    <row r="362" spans="2:11">
      <c r="B362" t="s">
        <v>3175</v>
      </c>
      <c r="C362" t="s">
        <v>3177</v>
      </c>
      <c r="D362" t="s">
        <v>123</v>
      </c>
      <c r="E362" t="s">
        <v>102</v>
      </c>
      <c r="F362" t="s">
        <v>273</v>
      </c>
      <c r="G362" s="77">
        <v>62717.89</v>
      </c>
      <c r="H362" s="77">
        <v>-27.104199999999999</v>
      </c>
      <c r="I362" s="77">
        <v>-16.999182341379999</v>
      </c>
      <c r="J362" s="78">
        <v>6.7999999999999996E-3</v>
      </c>
      <c r="K362" s="78">
        <v>0</v>
      </c>
    </row>
    <row r="363" spans="2:11">
      <c r="B363" t="s">
        <v>3178</v>
      </c>
      <c r="C363" t="s">
        <v>3179</v>
      </c>
      <c r="D363" t="s">
        <v>123</v>
      </c>
      <c r="E363" t="s">
        <v>102</v>
      </c>
      <c r="F363" t="s">
        <v>792</v>
      </c>
      <c r="G363" s="77">
        <v>84606.75</v>
      </c>
      <c r="H363" s="77">
        <v>-5.6688000000000001</v>
      </c>
      <c r="I363" s="77">
        <v>-4.7961874440000001</v>
      </c>
      <c r="J363" s="78">
        <v>1.9E-3</v>
      </c>
      <c r="K363" s="78">
        <v>0</v>
      </c>
    </row>
    <row r="364" spans="2:11">
      <c r="B364" t="s">
        <v>3180</v>
      </c>
      <c r="C364" t="s">
        <v>3181</v>
      </c>
      <c r="D364" t="s">
        <v>123</v>
      </c>
      <c r="E364" t="s">
        <v>200</v>
      </c>
      <c r="F364" t="s">
        <v>682</v>
      </c>
      <c r="G364" s="77">
        <v>107654.59</v>
      </c>
      <c r="H364" s="77">
        <v>535.16999999999871</v>
      </c>
      <c r="I364" s="77">
        <v>15.562560492012601</v>
      </c>
      <c r="J364" s="78">
        <v>-6.1999999999999998E-3</v>
      </c>
      <c r="K364" s="78">
        <v>0</v>
      </c>
    </row>
    <row r="365" spans="2:11">
      <c r="B365" s="79" t="s">
        <v>1059</v>
      </c>
      <c r="C365" s="16"/>
      <c r="D365" s="16"/>
      <c r="G365" s="81">
        <v>0</v>
      </c>
      <c r="I365" s="81">
        <v>0</v>
      </c>
      <c r="J365" s="80">
        <v>0</v>
      </c>
      <c r="K365" s="80">
        <v>0</v>
      </c>
    </row>
    <row r="366" spans="2:11">
      <c r="B366" t="s">
        <v>211</v>
      </c>
      <c r="C366" t="s">
        <v>211</v>
      </c>
      <c r="D366" t="s">
        <v>211</v>
      </c>
      <c r="E366" t="s">
        <v>211</v>
      </c>
      <c r="G366" s="77">
        <v>0</v>
      </c>
      <c r="H366" s="77">
        <v>0</v>
      </c>
      <c r="I366" s="77">
        <v>0</v>
      </c>
      <c r="J366" s="78">
        <v>0</v>
      </c>
      <c r="K366" s="78">
        <v>0</v>
      </c>
    </row>
    <row r="367" spans="2:11">
      <c r="B367" s="79" t="s">
        <v>225</v>
      </c>
      <c r="C367" s="16"/>
      <c r="D367" s="16"/>
      <c r="G367" s="81">
        <v>243419.73</v>
      </c>
      <c r="I367" s="81">
        <v>1.9541654135370701</v>
      </c>
      <c r="J367" s="80">
        <v>-8.0000000000000004E-4</v>
      </c>
      <c r="K367" s="80">
        <v>0</v>
      </c>
    </row>
    <row r="368" spans="2:11">
      <c r="B368" s="79" t="s">
        <v>2238</v>
      </c>
      <c r="C368" s="16"/>
      <c r="D368" s="16"/>
      <c r="G368" s="81">
        <v>0</v>
      </c>
      <c r="I368" s="81">
        <v>0</v>
      </c>
      <c r="J368" s="80">
        <v>0</v>
      </c>
      <c r="K368" s="80">
        <v>0</v>
      </c>
    </row>
    <row r="369" spans="2:11">
      <c r="B369" t="s">
        <v>211</v>
      </c>
      <c r="C369" t="s">
        <v>211</v>
      </c>
      <c r="D369" t="s">
        <v>211</v>
      </c>
      <c r="E369" t="s">
        <v>211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</row>
    <row r="370" spans="2:11">
      <c r="B370" s="79" t="s">
        <v>2257</v>
      </c>
      <c r="C370" s="16"/>
      <c r="D370" s="16"/>
      <c r="G370" s="81">
        <v>243419.73</v>
      </c>
      <c r="I370" s="81">
        <v>1.9541654135370701</v>
      </c>
      <c r="J370" s="80">
        <v>-8.0000000000000004E-4</v>
      </c>
      <c r="K370" s="80">
        <v>0</v>
      </c>
    </row>
    <row r="371" spans="2:11">
      <c r="B371" t="s">
        <v>3182</v>
      </c>
      <c r="C371" t="s">
        <v>3183</v>
      </c>
      <c r="D371" t="s">
        <v>123</v>
      </c>
      <c r="E371" t="s">
        <v>200</v>
      </c>
      <c r="F371" t="s">
        <v>276</v>
      </c>
      <c r="G371" s="77">
        <v>243419.73</v>
      </c>
      <c r="H371" s="77">
        <v>29.71999999999997</v>
      </c>
      <c r="I371" s="77">
        <v>1.9541654135370701</v>
      </c>
      <c r="J371" s="78">
        <v>-8.0000000000000004E-4</v>
      </c>
      <c r="K371" s="78">
        <v>0</v>
      </c>
    </row>
    <row r="372" spans="2:11">
      <c r="B372" s="79" t="s">
        <v>2248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211</v>
      </c>
      <c r="C373" t="s">
        <v>211</v>
      </c>
      <c r="D373" t="s">
        <v>211</v>
      </c>
      <c r="E373" t="s">
        <v>211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s="79" t="s">
        <v>1059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211</v>
      </c>
      <c r="C375" t="s">
        <v>211</v>
      </c>
      <c r="D375" t="s">
        <v>211</v>
      </c>
      <c r="E375" t="s">
        <v>211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t="s">
        <v>227</v>
      </c>
      <c r="C376" s="16"/>
      <c r="D376" s="16"/>
    </row>
    <row r="377" spans="2:11">
      <c r="B377" t="s">
        <v>352</v>
      </c>
      <c r="C377" s="16"/>
      <c r="D377" s="16"/>
    </row>
    <row r="378" spans="2:11">
      <c r="B378" t="s">
        <v>353</v>
      </c>
      <c r="C378" s="16"/>
      <c r="D378" s="16"/>
    </row>
    <row r="379" spans="2:11">
      <c r="B379" t="s">
        <v>354</v>
      </c>
      <c r="C379" s="16"/>
      <c r="D379" s="16"/>
    </row>
    <row r="380" spans="2:11"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3715</v>
      </c>
    </row>
    <row r="3" spans="2:78" s="1" customFormat="1">
      <c r="B3" s="2" t="s">
        <v>2</v>
      </c>
      <c r="C3" s="26" t="s">
        <v>3716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2269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2270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2270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352</v>
      </c>
      <c r="D41" s="16"/>
    </row>
    <row r="42" spans="2:17">
      <c r="B42" t="s">
        <v>353</v>
      </c>
      <c r="D42" s="16"/>
    </row>
    <row r="43" spans="2:17">
      <c r="B43" t="s">
        <v>354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375" workbookViewId="0">
      <selection activeCell="E390" sqref="E12:E39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3715</v>
      </c>
    </row>
    <row r="3" spans="2:60" s="1" customFormat="1">
      <c r="B3" s="2" t="s">
        <v>2</v>
      </c>
      <c r="C3" s="26" t="s">
        <v>3716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4.03</v>
      </c>
      <c r="J11" s="18"/>
      <c r="K11" s="18"/>
      <c r="L11" s="18"/>
      <c r="M11" s="76">
        <v>5.96E-2</v>
      </c>
      <c r="N11" s="75">
        <v>29161010.109999999</v>
      </c>
      <c r="O11" s="7"/>
      <c r="P11" s="75">
        <v>40026.741829353748</v>
      </c>
      <c r="Q11" s="76">
        <v>1</v>
      </c>
      <c r="R11" s="76">
        <v>0.1009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5.12</v>
      </c>
      <c r="M12" s="80">
        <v>5.4899999999999997E-2</v>
      </c>
      <c r="N12" s="81">
        <v>23050509.52</v>
      </c>
      <c r="P12" s="81">
        <v>24237.397610485204</v>
      </c>
      <c r="Q12" s="80">
        <v>0.60550000000000004</v>
      </c>
      <c r="R12" s="80">
        <v>6.1100000000000002E-2</v>
      </c>
    </row>
    <row r="13" spans="2:60">
      <c r="B13" s="79" t="s">
        <v>3184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3185</v>
      </c>
      <c r="I15" s="81">
        <v>6.63</v>
      </c>
      <c r="M15" s="80">
        <v>4.3099999999999999E-2</v>
      </c>
      <c r="N15" s="81">
        <v>4389369.3499999996</v>
      </c>
      <c r="P15" s="81">
        <v>4471.8985833544502</v>
      </c>
      <c r="Q15" s="80">
        <v>0.11169999999999999</v>
      </c>
      <c r="R15" s="80">
        <v>1.1299999999999999E-2</v>
      </c>
    </row>
    <row r="16" spans="2:60">
      <c r="B16" t="s">
        <v>3186</v>
      </c>
      <c r="C16" t="s">
        <v>3187</v>
      </c>
      <c r="D16" t="s">
        <v>3188</v>
      </c>
      <c r="E16"/>
      <c r="F16" t="s">
        <v>211</v>
      </c>
      <c r="G16" t="s">
        <v>304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82616.77</v>
      </c>
      <c r="O16" s="77">
        <v>115.18</v>
      </c>
      <c r="P16" s="77">
        <v>95.157995686000007</v>
      </c>
      <c r="Q16" s="78">
        <v>2.3999999999999998E-3</v>
      </c>
      <c r="R16" s="78">
        <v>2.0000000000000001E-4</v>
      </c>
    </row>
    <row r="17" spans="2:18">
      <c r="B17" t="s">
        <v>3186</v>
      </c>
      <c r="C17" t="s">
        <v>3187</v>
      </c>
      <c r="D17" t="s">
        <v>3189</v>
      </c>
      <c r="E17"/>
      <c r="F17" t="s">
        <v>211</v>
      </c>
      <c r="G17" t="s">
        <v>304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121829.55</v>
      </c>
      <c r="O17" s="77">
        <v>104.03</v>
      </c>
      <c r="P17" s="77">
        <v>126.739280865</v>
      </c>
      <c r="Q17" s="78">
        <v>3.2000000000000002E-3</v>
      </c>
      <c r="R17" s="78">
        <v>2.9999999999999997E-4</v>
      </c>
    </row>
    <row r="18" spans="2:18">
      <c r="B18" t="s">
        <v>3186</v>
      </c>
      <c r="C18" t="s">
        <v>3187</v>
      </c>
      <c r="D18" t="s">
        <v>3190</v>
      </c>
      <c r="E18"/>
      <c r="F18" t="s">
        <v>211</v>
      </c>
      <c r="G18" t="s">
        <v>304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278365.84999999998</v>
      </c>
      <c r="O18" s="77">
        <v>100.83</v>
      </c>
      <c r="P18" s="77">
        <v>280.67628655499999</v>
      </c>
      <c r="Q18" s="78">
        <v>7.0000000000000001E-3</v>
      </c>
      <c r="R18" s="78">
        <v>6.9999999999999999E-4</v>
      </c>
    </row>
    <row r="19" spans="2:18">
      <c r="B19" t="s">
        <v>3186</v>
      </c>
      <c r="C19" t="s">
        <v>3187</v>
      </c>
      <c r="D19" t="s">
        <v>3191</v>
      </c>
      <c r="E19"/>
      <c r="F19" t="s">
        <v>211</v>
      </c>
      <c r="G19" t="s">
        <v>304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427555.23</v>
      </c>
      <c r="O19" s="77">
        <v>98.79</v>
      </c>
      <c r="P19" s="77">
        <v>422.38181171700001</v>
      </c>
      <c r="Q19" s="78">
        <v>1.06E-2</v>
      </c>
      <c r="R19" s="78">
        <v>1.1000000000000001E-3</v>
      </c>
    </row>
    <row r="20" spans="2:18">
      <c r="B20" t="s">
        <v>3186</v>
      </c>
      <c r="C20" t="s">
        <v>3187</v>
      </c>
      <c r="D20" t="s">
        <v>3192</v>
      </c>
      <c r="E20"/>
      <c r="F20" t="s">
        <v>211</v>
      </c>
      <c r="G20" t="s">
        <v>304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63307.75</v>
      </c>
      <c r="O20" s="77">
        <v>115.24</v>
      </c>
      <c r="P20" s="77">
        <v>72.955851100000004</v>
      </c>
      <c r="Q20" s="78">
        <v>1.8E-3</v>
      </c>
      <c r="R20" s="78">
        <v>2.0000000000000001E-4</v>
      </c>
    </row>
    <row r="21" spans="2:18">
      <c r="B21" t="s">
        <v>3186</v>
      </c>
      <c r="C21" t="s">
        <v>3187</v>
      </c>
      <c r="D21" t="s">
        <v>3193</v>
      </c>
      <c r="E21"/>
      <c r="F21" t="s">
        <v>211</v>
      </c>
      <c r="G21" t="s">
        <v>304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93071.35</v>
      </c>
      <c r="O21" s="77">
        <v>109.14</v>
      </c>
      <c r="P21" s="77">
        <v>101.57807139000001</v>
      </c>
      <c r="Q21" s="78">
        <v>2.5000000000000001E-3</v>
      </c>
      <c r="R21" s="78">
        <v>2.9999999999999997E-4</v>
      </c>
    </row>
    <row r="22" spans="2:18">
      <c r="B22" t="s">
        <v>3186</v>
      </c>
      <c r="C22" t="s">
        <v>3187</v>
      </c>
      <c r="D22" t="s">
        <v>3194</v>
      </c>
      <c r="E22"/>
      <c r="F22" t="s">
        <v>211</v>
      </c>
      <c r="G22" t="s">
        <v>304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323380.76</v>
      </c>
      <c r="O22" s="77">
        <v>98.16</v>
      </c>
      <c r="P22" s="77">
        <v>317.43055401599997</v>
      </c>
      <c r="Q22" s="78">
        <v>7.9000000000000008E-3</v>
      </c>
      <c r="R22" s="78">
        <v>8.0000000000000004E-4</v>
      </c>
    </row>
    <row r="23" spans="2:18">
      <c r="B23" t="s">
        <v>3186</v>
      </c>
      <c r="C23" t="s">
        <v>3187</v>
      </c>
      <c r="D23" t="s">
        <v>3195</v>
      </c>
      <c r="E23"/>
      <c r="F23" t="s">
        <v>211</v>
      </c>
      <c r="G23" t="s">
        <v>304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413501.19</v>
      </c>
      <c r="O23" s="77">
        <v>99.53</v>
      </c>
      <c r="P23" s="77">
        <v>411.557734407</v>
      </c>
      <c r="Q23" s="78">
        <v>1.03E-2</v>
      </c>
      <c r="R23" s="78">
        <v>1E-3</v>
      </c>
    </row>
    <row r="24" spans="2:18">
      <c r="B24" t="s">
        <v>3186</v>
      </c>
      <c r="C24" t="s">
        <v>3187</v>
      </c>
      <c r="D24" t="s">
        <v>3196</v>
      </c>
      <c r="E24"/>
      <c r="F24" t="s">
        <v>211</v>
      </c>
      <c r="G24" t="s">
        <v>304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-6.17</v>
      </c>
      <c r="O24" s="77">
        <v>2706.1606750000001</v>
      </c>
      <c r="P24" s="77">
        <v>-0.1669701136475</v>
      </c>
      <c r="Q24" s="78">
        <v>0</v>
      </c>
      <c r="R24" s="78">
        <v>0</v>
      </c>
    </row>
    <row r="25" spans="2:18">
      <c r="B25" t="s">
        <v>3186</v>
      </c>
      <c r="C25" t="s">
        <v>3187</v>
      </c>
      <c r="D25" t="s">
        <v>3197</v>
      </c>
      <c r="E25"/>
      <c r="F25" t="s">
        <v>211</v>
      </c>
      <c r="G25" t="s">
        <v>3198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-9.9600000000000009</v>
      </c>
      <c r="O25" s="77">
        <v>2780.0809920000002</v>
      </c>
      <c r="P25" s="77">
        <v>-0.2768960668032</v>
      </c>
      <c r="Q25" s="78">
        <v>0</v>
      </c>
      <c r="R25" s="78">
        <v>0</v>
      </c>
    </row>
    <row r="26" spans="2:18">
      <c r="B26" t="s">
        <v>3186</v>
      </c>
      <c r="C26" t="s">
        <v>3187</v>
      </c>
      <c r="D26" t="s">
        <v>3199</v>
      </c>
      <c r="E26"/>
      <c r="F26" t="s">
        <v>211</v>
      </c>
      <c r="G26" t="s">
        <v>3198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-34.72</v>
      </c>
      <c r="O26" s="77">
        <v>1426.1410129999999</v>
      </c>
      <c r="P26" s="77">
        <v>-0.4951561597136</v>
      </c>
      <c r="Q26" s="78">
        <v>0</v>
      </c>
      <c r="R26" s="78">
        <v>0</v>
      </c>
    </row>
    <row r="27" spans="2:18">
      <c r="B27" t="s">
        <v>3186</v>
      </c>
      <c r="C27" t="s">
        <v>3187</v>
      </c>
      <c r="D27" t="s">
        <v>3200</v>
      </c>
      <c r="E27"/>
      <c r="F27" t="s">
        <v>211</v>
      </c>
      <c r="G27" t="s">
        <v>3198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-28.6</v>
      </c>
      <c r="O27" s="77">
        <v>3334.0382129999998</v>
      </c>
      <c r="P27" s="77">
        <v>-0.95353492891799996</v>
      </c>
      <c r="Q27" s="78">
        <v>0</v>
      </c>
      <c r="R27" s="78">
        <v>0</v>
      </c>
    </row>
    <row r="28" spans="2:18">
      <c r="B28" t="s">
        <v>3186</v>
      </c>
      <c r="C28" t="s">
        <v>3187</v>
      </c>
      <c r="D28" t="s">
        <v>3201</v>
      </c>
      <c r="E28"/>
      <c r="F28" t="s">
        <v>211</v>
      </c>
      <c r="G28" t="s">
        <v>3198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-17.45</v>
      </c>
      <c r="O28" s="77">
        <v>627.15155500000003</v>
      </c>
      <c r="P28" s="77">
        <v>-0.1094379463475</v>
      </c>
      <c r="Q28" s="78">
        <v>0</v>
      </c>
      <c r="R28" s="78">
        <v>0</v>
      </c>
    </row>
    <row r="29" spans="2:18">
      <c r="B29" t="s">
        <v>3186</v>
      </c>
      <c r="C29" t="s">
        <v>3187</v>
      </c>
      <c r="D29" t="s">
        <v>3202</v>
      </c>
      <c r="E29"/>
      <c r="F29" t="s">
        <v>211</v>
      </c>
      <c r="G29" t="s">
        <v>3198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-13</v>
      </c>
      <c r="O29" s="77">
        <v>1301.278384</v>
      </c>
      <c r="P29" s="77">
        <v>-0.16916618991999999</v>
      </c>
      <c r="Q29" s="78">
        <v>0</v>
      </c>
      <c r="R29" s="78">
        <v>0</v>
      </c>
    </row>
    <row r="30" spans="2:18">
      <c r="B30" t="s">
        <v>3186</v>
      </c>
      <c r="C30" t="s">
        <v>3187</v>
      </c>
      <c r="D30" t="s">
        <v>3203</v>
      </c>
      <c r="E30"/>
      <c r="F30" t="s">
        <v>211</v>
      </c>
      <c r="G30" t="s">
        <v>3198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-38.619999999999997</v>
      </c>
      <c r="O30" s="77">
        <v>1083.3313479999999</v>
      </c>
      <c r="P30" s="77">
        <v>-0.41838256659759998</v>
      </c>
      <c r="Q30" s="78">
        <v>0</v>
      </c>
      <c r="R30" s="78">
        <v>0</v>
      </c>
    </row>
    <row r="31" spans="2:18">
      <c r="B31" t="s">
        <v>3186</v>
      </c>
      <c r="C31" t="s">
        <v>3187</v>
      </c>
      <c r="D31" t="s">
        <v>3204</v>
      </c>
      <c r="E31"/>
      <c r="F31" t="s">
        <v>211</v>
      </c>
      <c r="G31" t="s">
        <v>3198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-33.729999999999997</v>
      </c>
      <c r="O31" s="77">
        <v>2266.3938739999999</v>
      </c>
      <c r="P31" s="77">
        <v>-0.76445465370020005</v>
      </c>
      <c r="Q31" s="78">
        <v>0</v>
      </c>
      <c r="R31" s="78">
        <v>0</v>
      </c>
    </row>
    <row r="32" spans="2:18">
      <c r="B32" t="s">
        <v>3186</v>
      </c>
      <c r="C32" t="s">
        <v>3187</v>
      </c>
      <c r="D32" t="s">
        <v>3205</v>
      </c>
      <c r="E32"/>
      <c r="F32" t="s">
        <v>211</v>
      </c>
      <c r="G32" t="s">
        <v>3206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85249.45</v>
      </c>
      <c r="O32" s="77">
        <v>120.7</v>
      </c>
      <c r="P32" s="77">
        <v>102.89608615</v>
      </c>
      <c r="Q32" s="78">
        <v>2.5999999999999999E-3</v>
      </c>
      <c r="R32" s="78">
        <v>2.9999999999999997E-4</v>
      </c>
    </row>
    <row r="33" spans="2:18">
      <c r="B33" t="s">
        <v>3186</v>
      </c>
      <c r="C33" t="s">
        <v>3187</v>
      </c>
      <c r="D33" t="s">
        <v>3207</v>
      </c>
      <c r="E33"/>
      <c r="F33" t="s">
        <v>211</v>
      </c>
      <c r="G33" t="s">
        <v>3206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116999.39</v>
      </c>
      <c r="O33" s="77">
        <v>109.74</v>
      </c>
      <c r="P33" s="77">
        <v>128.39513058599999</v>
      </c>
      <c r="Q33" s="78">
        <v>3.2000000000000002E-3</v>
      </c>
      <c r="R33" s="78">
        <v>2.9999999999999997E-4</v>
      </c>
    </row>
    <row r="34" spans="2:18">
      <c r="B34" t="s">
        <v>3186</v>
      </c>
      <c r="C34" t="s">
        <v>3187</v>
      </c>
      <c r="D34" t="s">
        <v>3208</v>
      </c>
      <c r="E34"/>
      <c r="F34" t="s">
        <v>211</v>
      </c>
      <c r="G34" t="s">
        <v>3206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676892.58</v>
      </c>
      <c r="O34" s="77">
        <v>100.83</v>
      </c>
      <c r="P34" s="77">
        <v>682.51078841399999</v>
      </c>
      <c r="Q34" s="78">
        <v>1.7100000000000001E-2</v>
      </c>
      <c r="R34" s="78">
        <v>1.6999999999999999E-3</v>
      </c>
    </row>
    <row r="35" spans="2:18">
      <c r="B35" t="s">
        <v>3186</v>
      </c>
      <c r="C35" t="s">
        <v>3187</v>
      </c>
      <c r="D35" t="s">
        <v>3209</v>
      </c>
      <c r="E35"/>
      <c r="F35" t="s">
        <v>211</v>
      </c>
      <c r="G35" t="s">
        <v>3206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823149.27</v>
      </c>
      <c r="O35" s="77">
        <v>98.01</v>
      </c>
      <c r="P35" s="77">
        <v>806.76859952699999</v>
      </c>
      <c r="Q35" s="78">
        <v>2.0199999999999999E-2</v>
      </c>
      <c r="R35" s="78">
        <v>2E-3</v>
      </c>
    </row>
    <row r="36" spans="2:18">
      <c r="B36" t="s">
        <v>3186</v>
      </c>
      <c r="C36" t="s">
        <v>3187</v>
      </c>
      <c r="D36" t="s">
        <v>3210</v>
      </c>
      <c r="E36"/>
      <c r="F36" t="s">
        <v>211</v>
      </c>
      <c r="G36" t="s">
        <v>3206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172641.54</v>
      </c>
      <c r="O36" s="77">
        <v>103.88</v>
      </c>
      <c r="P36" s="77">
        <v>179.34003175199999</v>
      </c>
      <c r="Q36" s="78">
        <v>4.4999999999999997E-3</v>
      </c>
      <c r="R36" s="78">
        <v>5.0000000000000001E-4</v>
      </c>
    </row>
    <row r="37" spans="2:18">
      <c r="B37" t="s">
        <v>3186</v>
      </c>
      <c r="C37" t="s">
        <v>3187</v>
      </c>
      <c r="D37" t="s">
        <v>3211</v>
      </c>
      <c r="E37"/>
      <c r="F37" t="s">
        <v>211</v>
      </c>
      <c r="G37" t="s">
        <v>3198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-18.54</v>
      </c>
      <c r="O37" s="77">
        <v>1026.239793</v>
      </c>
      <c r="P37" s="77">
        <v>-0.1902648576222</v>
      </c>
      <c r="Q37" s="78">
        <v>0</v>
      </c>
      <c r="R37" s="78">
        <v>0</v>
      </c>
    </row>
    <row r="38" spans="2:18">
      <c r="B38" t="s">
        <v>3186</v>
      </c>
      <c r="C38" t="s">
        <v>3187</v>
      </c>
      <c r="D38" t="s">
        <v>3212</v>
      </c>
      <c r="E38"/>
      <c r="F38" t="s">
        <v>211</v>
      </c>
      <c r="G38" t="s">
        <v>3198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-16.05</v>
      </c>
      <c r="O38" s="77">
        <v>1429.300686</v>
      </c>
      <c r="P38" s="77">
        <v>-0.22940276010300001</v>
      </c>
      <c r="Q38" s="78">
        <v>0</v>
      </c>
      <c r="R38" s="78">
        <v>0</v>
      </c>
    </row>
    <row r="39" spans="2:18">
      <c r="B39" t="s">
        <v>3186</v>
      </c>
      <c r="C39" t="s">
        <v>3187</v>
      </c>
      <c r="D39" t="s">
        <v>3213</v>
      </c>
      <c r="E39"/>
      <c r="F39" t="s">
        <v>211</v>
      </c>
      <c r="G39" t="s">
        <v>3198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-24.38</v>
      </c>
      <c r="O39" s="77">
        <v>5548.8825639999995</v>
      </c>
      <c r="P39" s="77">
        <v>-1.3528175691032001</v>
      </c>
      <c r="Q39" s="78">
        <v>0</v>
      </c>
      <c r="R39" s="78">
        <v>0</v>
      </c>
    </row>
    <row r="40" spans="2:18">
      <c r="B40" t="s">
        <v>3186</v>
      </c>
      <c r="C40" t="s">
        <v>3187</v>
      </c>
      <c r="D40" t="s">
        <v>3214</v>
      </c>
      <c r="E40"/>
      <c r="F40" t="s">
        <v>211</v>
      </c>
      <c r="G40" t="s">
        <v>3198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-45.82</v>
      </c>
      <c r="O40" s="77">
        <v>3367.4366249999998</v>
      </c>
      <c r="P40" s="77">
        <v>-1.542959461575</v>
      </c>
      <c r="Q40" s="78">
        <v>0</v>
      </c>
      <c r="R40" s="78">
        <v>0</v>
      </c>
    </row>
    <row r="41" spans="2:18">
      <c r="B41" t="s">
        <v>3186</v>
      </c>
      <c r="C41" t="s">
        <v>3187</v>
      </c>
      <c r="D41" t="s">
        <v>3215</v>
      </c>
      <c r="E41"/>
      <c r="F41" t="s">
        <v>211</v>
      </c>
      <c r="G41" t="s">
        <v>3198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-12.2</v>
      </c>
      <c r="O41" s="77">
        <v>3384.508268</v>
      </c>
      <c r="P41" s="77">
        <v>-0.41291000869599997</v>
      </c>
      <c r="Q41" s="78">
        <v>0</v>
      </c>
      <c r="R41" s="78">
        <v>0</v>
      </c>
    </row>
    <row r="42" spans="2:18">
      <c r="B42" t="s">
        <v>3186</v>
      </c>
      <c r="C42" t="s">
        <v>3187</v>
      </c>
      <c r="D42" t="s">
        <v>3216</v>
      </c>
      <c r="E42"/>
      <c r="F42" t="s">
        <v>211</v>
      </c>
      <c r="G42" t="s">
        <v>3217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48246.83</v>
      </c>
      <c r="O42" s="77">
        <v>122.03</v>
      </c>
      <c r="P42" s="77">
        <v>58.875606648999998</v>
      </c>
      <c r="Q42" s="78">
        <v>1.5E-3</v>
      </c>
      <c r="R42" s="78">
        <v>1E-4</v>
      </c>
    </row>
    <row r="43" spans="2:18">
      <c r="B43" t="s">
        <v>3186</v>
      </c>
      <c r="C43" t="s">
        <v>3187</v>
      </c>
      <c r="D43" t="s">
        <v>3218</v>
      </c>
      <c r="E43"/>
      <c r="F43" t="s">
        <v>211</v>
      </c>
      <c r="G43" t="s">
        <v>3217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93465.59</v>
      </c>
      <c r="O43" s="77">
        <v>110.16</v>
      </c>
      <c r="P43" s="77">
        <v>102.961693944</v>
      </c>
      <c r="Q43" s="78">
        <v>2.5999999999999999E-3</v>
      </c>
      <c r="R43" s="78">
        <v>2.9999999999999997E-4</v>
      </c>
    </row>
    <row r="44" spans="2:18">
      <c r="B44" t="s">
        <v>3186</v>
      </c>
      <c r="C44" t="s">
        <v>3187</v>
      </c>
      <c r="D44" t="s">
        <v>3219</v>
      </c>
      <c r="E44"/>
      <c r="F44" t="s">
        <v>211</v>
      </c>
      <c r="G44" t="s">
        <v>3217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62141.68</v>
      </c>
      <c r="O44" s="77">
        <v>114.02</v>
      </c>
      <c r="P44" s="77">
        <v>70.853943536000003</v>
      </c>
      <c r="Q44" s="78">
        <v>1.8E-3</v>
      </c>
      <c r="R44" s="78">
        <v>2.0000000000000001E-4</v>
      </c>
    </row>
    <row r="45" spans="2:18">
      <c r="B45" t="s">
        <v>3186</v>
      </c>
      <c r="C45" t="s">
        <v>3187</v>
      </c>
      <c r="D45" t="s">
        <v>3220</v>
      </c>
      <c r="E45"/>
      <c r="F45" t="s">
        <v>211</v>
      </c>
      <c r="G45" t="s">
        <v>3217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25581.5</v>
      </c>
      <c r="O45" s="77">
        <v>123.95</v>
      </c>
      <c r="P45" s="77">
        <v>31.708269250000001</v>
      </c>
      <c r="Q45" s="78">
        <v>8.0000000000000004E-4</v>
      </c>
      <c r="R45" s="78">
        <v>1E-4</v>
      </c>
    </row>
    <row r="46" spans="2:18">
      <c r="B46" t="s">
        <v>3186</v>
      </c>
      <c r="C46" t="s">
        <v>3187</v>
      </c>
      <c r="D46" t="s">
        <v>3221</v>
      </c>
      <c r="E46"/>
      <c r="F46" t="s">
        <v>211</v>
      </c>
      <c r="G46" t="s">
        <v>3217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37178.230000000003</v>
      </c>
      <c r="O46" s="77">
        <v>101.84</v>
      </c>
      <c r="P46" s="77">
        <v>37.862309432000004</v>
      </c>
      <c r="Q46" s="78">
        <v>8.9999999999999998E-4</v>
      </c>
      <c r="R46" s="78">
        <v>1E-4</v>
      </c>
    </row>
    <row r="47" spans="2:18">
      <c r="B47" t="s">
        <v>3186</v>
      </c>
      <c r="C47" t="s">
        <v>3187</v>
      </c>
      <c r="D47" t="s">
        <v>3222</v>
      </c>
      <c r="E47"/>
      <c r="F47" t="s">
        <v>211</v>
      </c>
      <c r="G47" t="s">
        <v>3217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444500.32</v>
      </c>
      <c r="O47" s="77">
        <v>101.05</v>
      </c>
      <c r="P47" s="77">
        <v>449.16757336000001</v>
      </c>
      <c r="Q47" s="78">
        <v>1.12E-2</v>
      </c>
      <c r="R47" s="78">
        <v>1.1000000000000001E-3</v>
      </c>
    </row>
    <row r="48" spans="2:18">
      <c r="B48" t="s">
        <v>3186</v>
      </c>
      <c r="C48" t="s">
        <v>3187</v>
      </c>
      <c r="D48" t="s">
        <v>3223</v>
      </c>
      <c r="E48"/>
      <c r="F48" t="s">
        <v>211</v>
      </c>
      <c r="G48" t="s">
        <v>3198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-1.5</v>
      </c>
      <c r="O48" s="77">
        <v>3759.0193100000001</v>
      </c>
      <c r="P48" s="77">
        <v>-5.6385289650000003E-2</v>
      </c>
      <c r="Q48" s="78">
        <v>0</v>
      </c>
      <c r="R48" s="78">
        <v>0</v>
      </c>
    </row>
    <row r="49" spans="2:18">
      <c r="B49" t="s">
        <v>3186</v>
      </c>
      <c r="C49" t="s">
        <v>3187</v>
      </c>
      <c r="D49" t="s">
        <v>3224</v>
      </c>
      <c r="E49"/>
      <c r="F49" t="s">
        <v>211</v>
      </c>
      <c r="G49" t="s">
        <v>3198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-0.78</v>
      </c>
      <c r="O49" s="77">
        <v>17955.116085000001</v>
      </c>
      <c r="P49" s="77">
        <v>-0.140049905463</v>
      </c>
      <c r="Q49" s="78">
        <v>0</v>
      </c>
      <c r="R49" s="78">
        <v>0</v>
      </c>
    </row>
    <row r="50" spans="2:18">
      <c r="B50" t="s">
        <v>3186</v>
      </c>
      <c r="C50" t="s">
        <v>3187</v>
      </c>
      <c r="D50" t="s">
        <v>3225</v>
      </c>
      <c r="E50"/>
      <c r="F50" t="s">
        <v>211</v>
      </c>
      <c r="G50" t="s">
        <v>3226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-1.41</v>
      </c>
      <c r="O50" s="77">
        <v>5826.3230649999996</v>
      </c>
      <c r="P50" s="77">
        <v>-8.2151155216500002E-2</v>
      </c>
      <c r="Q50" s="78">
        <v>0</v>
      </c>
      <c r="R50" s="78">
        <v>0</v>
      </c>
    </row>
    <row r="51" spans="2:18">
      <c r="B51" t="s">
        <v>3186</v>
      </c>
      <c r="C51" t="s">
        <v>3187</v>
      </c>
      <c r="D51" t="s">
        <v>3227</v>
      </c>
      <c r="E51"/>
      <c r="F51" t="s">
        <v>211</v>
      </c>
      <c r="G51" t="s">
        <v>3198</v>
      </c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-2.5499999999999998</v>
      </c>
      <c r="O51" s="77">
        <v>21886.092097000001</v>
      </c>
      <c r="P51" s="77">
        <v>-0.55809534847349995</v>
      </c>
      <c r="Q51" s="78">
        <v>0</v>
      </c>
      <c r="R51" s="78">
        <v>0</v>
      </c>
    </row>
    <row r="52" spans="2:18">
      <c r="B52" s="79" t="s">
        <v>3228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3229</v>
      </c>
      <c r="I54" s="81">
        <v>4.7699999999999996</v>
      </c>
      <c r="M54" s="80">
        <v>5.7599999999999998E-2</v>
      </c>
      <c r="N54" s="81">
        <v>18661140.170000002</v>
      </c>
      <c r="P54" s="81">
        <v>19765.499027130754</v>
      </c>
      <c r="Q54" s="80">
        <v>0.49380000000000002</v>
      </c>
      <c r="R54" s="80">
        <v>4.9799999999999997E-2</v>
      </c>
    </row>
    <row r="55" spans="2:18">
      <c r="B55" t="s">
        <v>3230</v>
      </c>
      <c r="C55" t="s">
        <v>3187</v>
      </c>
      <c r="D55" t="s">
        <v>3231</v>
      </c>
      <c r="E55"/>
      <c r="F55" t="s">
        <v>431</v>
      </c>
      <c r="G55" t="s">
        <v>251</v>
      </c>
      <c r="H55" t="s">
        <v>209</v>
      </c>
      <c r="I55" s="77">
        <v>7.29</v>
      </c>
      <c r="J55" t="s">
        <v>755</v>
      </c>
      <c r="K55" t="s">
        <v>102</v>
      </c>
      <c r="L55" s="78">
        <v>3.1899999999999998E-2</v>
      </c>
      <c r="M55" s="78">
        <v>2.6100000000000002E-2</v>
      </c>
      <c r="N55" s="77">
        <v>27396.84</v>
      </c>
      <c r="O55" s="77">
        <v>111.97</v>
      </c>
      <c r="P55" s="77">
        <v>30.676241747999999</v>
      </c>
      <c r="Q55" s="78">
        <v>8.0000000000000004E-4</v>
      </c>
      <c r="R55" s="78">
        <v>1E-4</v>
      </c>
    </row>
    <row r="56" spans="2:18">
      <c r="B56" t="s">
        <v>3230</v>
      </c>
      <c r="C56" t="s">
        <v>3187</v>
      </c>
      <c r="D56" t="s">
        <v>3232</v>
      </c>
      <c r="E56"/>
      <c r="F56" t="s">
        <v>431</v>
      </c>
      <c r="G56" t="s">
        <v>251</v>
      </c>
      <c r="H56" t="s">
        <v>209</v>
      </c>
      <c r="I56" s="77">
        <v>7.2</v>
      </c>
      <c r="J56" t="s">
        <v>755</v>
      </c>
      <c r="K56" t="s">
        <v>102</v>
      </c>
      <c r="L56" s="78">
        <v>3.1899999999999998E-2</v>
      </c>
      <c r="M56" s="78">
        <v>2.8299999999999999E-2</v>
      </c>
      <c r="N56" s="77">
        <v>3913.83</v>
      </c>
      <c r="O56" s="77">
        <v>113.11</v>
      </c>
      <c r="P56" s="77">
        <v>4.4269331129999996</v>
      </c>
      <c r="Q56" s="78">
        <v>1E-4</v>
      </c>
      <c r="R56" s="78">
        <v>0</v>
      </c>
    </row>
    <row r="57" spans="2:18">
      <c r="B57" t="s">
        <v>3230</v>
      </c>
      <c r="C57" t="s">
        <v>3187</v>
      </c>
      <c r="D57" t="s">
        <v>3233</v>
      </c>
      <c r="E57"/>
      <c r="F57" t="s">
        <v>431</v>
      </c>
      <c r="G57" t="s">
        <v>251</v>
      </c>
      <c r="H57" t="s">
        <v>209</v>
      </c>
      <c r="I57" s="77">
        <v>7.24</v>
      </c>
      <c r="J57" t="s">
        <v>755</v>
      </c>
      <c r="K57" t="s">
        <v>102</v>
      </c>
      <c r="L57" s="78">
        <v>3.1699999999999999E-2</v>
      </c>
      <c r="M57" s="78">
        <v>2.3800000000000002E-2</v>
      </c>
      <c r="N57" s="77">
        <v>19569.169999999998</v>
      </c>
      <c r="O57" s="77">
        <v>116.54</v>
      </c>
      <c r="P57" s="77">
        <v>22.805910718</v>
      </c>
      <c r="Q57" s="78">
        <v>5.9999999999999995E-4</v>
      </c>
      <c r="R57" s="78">
        <v>1E-4</v>
      </c>
    </row>
    <row r="58" spans="2:18">
      <c r="B58" t="s">
        <v>3230</v>
      </c>
      <c r="C58" t="s">
        <v>3187</v>
      </c>
      <c r="D58" t="s">
        <v>3234</v>
      </c>
      <c r="E58"/>
      <c r="F58" t="s">
        <v>431</v>
      </c>
      <c r="G58" t="s">
        <v>251</v>
      </c>
      <c r="H58" t="s">
        <v>209</v>
      </c>
      <c r="I58" s="77">
        <v>7.23</v>
      </c>
      <c r="J58" t="s">
        <v>755</v>
      </c>
      <c r="K58" t="s">
        <v>102</v>
      </c>
      <c r="L58" s="78">
        <v>3.1699999999999999E-2</v>
      </c>
      <c r="M58" s="78">
        <v>2.4E-2</v>
      </c>
      <c r="N58" s="77">
        <v>27396.84</v>
      </c>
      <c r="O58" s="77">
        <v>116.66</v>
      </c>
      <c r="P58" s="77">
        <v>31.961153543999998</v>
      </c>
      <c r="Q58" s="78">
        <v>8.0000000000000004E-4</v>
      </c>
      <c r="R58" s="78">
        <v>1E-4</v>
      </c>
    </row>
    <row r="59" spans="2:18">
      <c r="B59" t="s">
        <v>3230</v>
      </c>
      <c r="C59" t="s">
        <v>3187</v>
      </c>
      <c r="D59" t="s">
        <v>3235</v>
      </c>
      <c r="E59"/>
      <c r="F59" t="s">
        <v>431</v>
      </c>
      <c r="G59" t="s">
        <v>251</v>
      </c>
      <c r="H59" t="s">
        <v>209</v>
      </c>
      <c r="I59" s="77">
        <v>7.14</v>
      </c>
      <c r="J59" t="s">
        <v>755</v>
      </c>
      <c r="K59" t="s">
        <v>102</v>
      </c>
      <c r="L59" s="78">
        <v>3.15E-2</v>
      </c>
      <c r="M59" s="78">
        <v>3.1800000000000002E-2</v>
      </c>
      <c r="N59" s="77">
        <v>19569.169999999998</v>
      </c>
      <c r="O59" s="77">
        <v>109.88</v>
      </c>
      <c r="P59" s="77">
        <v>21.502603996000001</v>
      </c>
      <c r="Q59" s="78">
        <v>5.0000000000000001E-4</v>
      </c>
      <c r="R59" s="78">
        <v>1E-4</v>
      </c>
    </row>
    <row r="60" spans="2:18">
      <c r="B60" t="s">
        <v>3230</v>
      </c>
      <c r="C60" t="s">
        <v>3187</v>
      </c>
      <c r="D60" t="s">
        <v>3236</v>
      </c>
      <c r="E60"/>
      <c r="F60" t="s">
        <v>431</v>
      </c>
      <c r="G60" t="s">
        <v>251</v>
      </c>
      <c r="H60" t="s">
        <v>209</v>
      </c>
      <c r="I60" s="77">
        <v>7.15</v>
      </c>
      <c r="J60" t="s">
        <v>755</v>
      </c>
      <c r="K60" t="s">
        <v>102</v>
      </c>
      <c r="L60" s="78">
        <v>2.6599999999999999E-2</v>
      </c>
      <c r="M60" s="78">
        <v>3.9899999999999998E-2</v>
      </c>
      <c r="N60" s="77">
        <v>41198.25</v>
      </c>
      <c r="O60" s="77">
        <v>99.42</v>
      </c>
      <c r="P60" s="77">
        <v>40.959300149999997</v>
      </c>
      <c r="Q60" s="78">
        <v>1E-3</v>
      </c>
      <c r="R60" s="78">
        <v>1E-4</v>
      </c>
    </row>
    <row r="61" spans="2:18">
      <c r="B61" t="s">
        <v>3230</v>
      </c>
      <c r="C61" t="s">
        <v>3187</v>
      </c>
      <c r="D61" t="s">
        <v>3237</v>
      </c>
      <c r="E61"/>
      <c r="F61" t="s">
        <v>431</v>
      </c>
      <c r="G61" t="s">
        <v>251</v>
      </c>
      <c r="H61" t="s">
        <v>209</v>
      </c>
      <c r="I61" s="77">
        <v>7.26</v>
      </c>
      <c r="J61" t="s">
        <v>755</v>
      </c>
      <c r="K61" t="s">
        <v>102</v>
      </c>
      <c r="L61" s="78">
        <v>1.89E-2</v>
      </c>
      <c r="M61" s="78">
        <v>4.3700000000000003E-2</v>
      </c>
      <c r="N61" s="77">
        <v>41725.31</v>
      </c>
      <c r="O61" s="77">
        <v>91.14</v>
      </c>
      <c r="P61" s="77">
        <v>38.028447534000001</v>
      </c>
      <c r="Q61" s="78">
        <v>1E-3</v>
      </c>
      <c r="R61" s="78">
        <v>1E-4</v>
      </c>
    </row>
    <row r="62" spans="2:18">
      <c r="B62" t="s">
        <v>3230</v>
      </c>
      <c r="C62" t="s">
        <v>3187</v>
      </c>
      <c r="D62" t="s">
        <v>3238</v>
      </c>
      <c r="E62"/>
      <c r="F62" t="s">
        <v>431</v>
      </c>
      <c r="G62" t="s">
        <v>591</v>
      </c>
      <c r="H62" t="s">
        <v>209</v>
      </c>
      <c r="I62" s="77">
        <v>7.1</v>
      </c>
      <c r="J62" t="s">
        <v>755</v>
      </c>
      <c r="K62" t="s">
        <v>102</v>
      </c>
      <c r="L62" s="78">
        <v>1.9E-2</v>
      </c>
      <c r="M62" s="78">
        <v>5.7099999999999998E-2</v>
      </c>
      <c r="N62" s="77">
        <v>63450.43</v>
      </c>
      <c r="O62" s="77">
        <v>83.3</v>
      </c>
      <c r="P62" s="77">
        <v>52.854208190000001</v>
      </c>
      <c r="Q62" s="78">
        <v>1.2999999999999999E-3</v>
      </c>
      <c r="R62" s="78">
        <v>1E-4</v>
      </c>
    </row>
    <row r="63" spans="2:18">
      <c r="B63" t="s">
        <v>3239</v>
      </c>
      <c r="C63" t="s">
        <v>3187</v>
      </c>
      <c r="D63" t="s">
        <v>3240</v>
      </c>
      <c r="E63"/>
      <c r="F63" t="s">
        <v>532</v>
      </c>
      <c r="G63" t="s">
        <v>248</v>
      </c>
      <c r="H63" t="s">
        <v>2324</v>
      </c>
      <c r="I63" s="77">
        <v>5.01</v>
      </c>
      <c r="J63" t="s">
        <v>413</v>
      </c>
      <c r="K63" t="s">
        <v>102</v>
      </c>
      <c r="L63" s="78">
        <v>2.75E-2</v>
      </c>
      <c r="M63" s="78">
        <v>8.2900000000000001E-2</v>
      </c>
      <c r="N63" s="77">
        <v>1374632.68</v>
      </c>
      <c r="O63" s="77">
        <v>94.48</v>
      </c>
      <c r="P63" s="77">
        <v>1298.752956064</v>
      </c>
      <c r="Q63" s="78">
        <v>3.2399999999999998E-2</v>
      </c>
      <c r="R63" s="78">
        <v>3.3E-3</v>
      </c>
    </row>
    <row r="64" spans="2:18">
      <c r="B64" t="s">
        <v>3239</v>
      </c>
      <c r="C64" t="s">
        <v>3187</v>
      </c>
      <c r="D64" t="s">
        <v>3241</v>
      </c>
      <c r="E64"/>
      <c r="F64" t="s">
        <v>532</v>
      </c>
      <c r="G64" t="s">
        <v>493</v>
      </c>
      <c r="H64" t="s">
        <v>2324</v>
      </c>
      <c r="I64" s="77">
        <v>4.99</v>
      </c>
      <c r="J64" t="s">
        <v>413</v>
      </c>
      <c r="K64" t="s">
        <v>102</v>
      </c>
      <c r="L64" s="78">
        <v>2.75E-2</v>
      </c>
      <c r="M64" s="78">
        <v>8.9099999999999999E-2</v>
      </c>
      <c r="N64" s="77">
        <v>237272.89</v>
      </c>
      <c r="O64" s="77">
        <v>94.58</v>
      </c>
      <c r="P64" s="77">
        <v>224.41269936200001</v>
      </c>
      <c r="Q64" s="78">
        <v>5.5999999999999999E-3</v>
      </c>
      <c r="R64" s="78">
        <v>5.9999999999999995E-4</v>
      </c>
    </row>
    <row r="65" spans="2:18">
      <c r="B65" t="s">
        <v>3239</v>
      </c>
      <c r="C65" t="s">
        <v>3187</v>
      </c>
      <c r="D65" t="s">
        <v>3242</v>
      </c>
      <c r="E65"/>
      <c r="F65" t="s">
        <v>532</v>
      </c>
      <c r="G65" t="s">
        <v>268</v>
      </c>
      <c r="H65" t="s">
        <v>2324</v>
      </c>
      <c r="I65" s="77">
        <v>5.03</v>
      </c>
      <c r="J65" t="s">
        <v>413</v>
      </c>
      <c r="K65" t="s">
        <v>102</v>
      </c>
      <c r="L65" s="78">
        <v>2.75E-2</v>
      </c>
      <c r="M65" s="78">
        <v>7.0199999999999999E-2</v>
      </c>
      <c r="N65" s="77">
        <v>726522.11</v>
      </c>
      <c r="O65" s="77">
        <v>100.25</v>
      </c>
      <c r="P65" s="77">
        <v>728.33841527499999</v>
      </c>
      <c r="Q65" s="78">
        <v>1.8200000000000001E-2</v>
      </c>
      <c r="R65" s="78">
        <v>1.8E-3</v>
      </c>
    </row>
    <row r="66" spans="2:18">
      <c r="B66" t="s">
        <v>3243</v>
      </c>
      <c r="C66" t="s">
        <v>3187</v>
      </c>
      <c r="D66" t="s">
        <v>3244</v>
      </c>
      <c r="E66"/>
      <c r="F66" t="s">
        <v>532</v>
      </c>
      <c r="G66" t="s">
        <v>251</v>
      </c>
      <c r="H66" t="s">
        <v>2324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148973.96</v>
      </c>
      <c r="O66" s="77">
        <v>124.66</v>
      </c>
      <c r="P66" s="77">
        <v>185.71093853599999</v>
      </c>
      <c r="Q66" s="78">
        <v>4.5999999999999999E-3</v>
      </c>
      <c r="R66" s="78">
        <v>5.0000000000000001E-4</v>
      </c>
    </row>
    <row r="67" spans="2:18">
      <c r="B67" t="s">
        <v>3243</v>
      </c>
      <c r="C67" t="s">
        <v>3187</v>
      </c>
      <c r="D67" t="s">
        <v>3245</v>
      </c>
      <c r="E67"/>
      <c r="F67" t="s">
        <v>454</v>
      </c>
      <c r="G67" t="s">
        <v>251</v>
      </c>
      <c r="H67" t="s">
        <v>209</v>
      </c>
      <c r="I67" s="77">
        <v>4.95</v>
      </c>
      <c r="J67" t="s">
        <v>755</v>
      </c>
      <c r="K67" t="s">
        <v>102</v>
      </c>
      <c r="L67" s="78">
        <v>4.2000000000000003E-2</v>
      </c>
      <c r="M67" s="78">
        <v>4.2599999999999999E-2</v>
      </c>
      <c r="N67" s="77">
        <v>14715.62</v>
      </c>
      <c r="O67" s="77">
        <v>114.61</v>
      </c>
      <c r="P67" s="77">
        <v>16.865572082</v>
      </c>
      <c r="Q67" s="78">
        <v>4.0000000000000002E-4</v>
      </c>
      <c r="R67" s="78">
        <v>0</v>
      </c>
    </row>
    <row r="68" spans="2:18">
      <c r="B68" s="83" t="s">
        <v>3246</v>
      </c>
      <c r="C68" t="s">
        <v>3187</v>
      </c>
      <c r="D68" t="s">
        <v>3247</v>
      </c>
      <c r="E68"/>
      <c r="F68" t="s">
        <v>600</v>
      </c>
      <c r="G68" t="s">
        <v>525</v>
      </c>
      <c r="H68" t="s">
        <v>150</v>
      </c>
      <c r="I68" s="77">
        <v>1.98</v>
      </c>
      <c r="J68" t="s">
        <v>755</v>
      </c>
      <c r="K68" t="s">
        <v>102</v>
      </c>
      <c r="L68" s="78">
        <v>5.7000000000000002E-2</v>
      </c>
      <c r="M68" s="78">
        <v>1.7600000000000001E-2</v>
      </c>
      <c r="N68" s="77">
        <v>27836.09</v>
      </c>
      <c r="O68" s="77">
        <v>126.49083346475744</v>
      </c>
      <c r="P68" s="77">
        <v>35.210102245000002</v>
      </c>
      <c r="Q68" s="78">
        <v>8.9999999999999998E-4</v>
      </c>
      <c r="R68" s="78">
        <v>1E-4</v>
      </c>
    </row>
    <row r="69" spans="2:18">
      <c r="B69" s="83" t="s">
        <v>3246</v>
      </c>
      <c r="C69" t="s">
        <v>3187</v>
      </c>
      <c r="D69" t="s">
        <v>3248</v>
      </c>
      <c r="E69"/>
      <c r="F69" t="s">
        <v>600</v>
      </c>
      <c r="G69" t="s">
        <v>251</v>
      </c>
      <c r="H69" t="s">
        <v>150</v>
      </c>
      <c r="I69" s="77">
        <v>13.17</v>
      </c>
      <c r="J69" t="s">
        <v>755</v>
      </c>
      <c r="K69" t="s">
        <v>102</v>
      </c>
      <c r="L69" s="78">
        <v>2.1499999999999998E-2</v>
      </c>
      <c r="M69" s="78">
        <v>2.18E-2</v>
      </c>
      <c r="N69" s="77">
        <v>186222.35</v>
      </c>
      <c r="O69" s="77">
        <v>86.83</v>
      </c>
      <c r="P69" s="77">
        <v>161.696866505</v>
      </c>
      <c r="Q69" s="78">
        <v>4.0000000000000001E-3</v>
      </c>
      <c r="R69" s="78">
        <v>4.0000000000000002E-4</v>
      </c>
    </row>
    <row r="70" spans="2:18">
      <c r="B70" t="s">
        <v>3249</v>
      </c>
      <c r="C70" t="s">
        <v>3187</v>
      </c>
      <c r="D70" t="s">
        <v>3250</v>
      </c>
      <c r="E70"/>
      <c r="F70" t="s">
        <v>583</v>
      </c>
      <c r="G70" t="s">
        <v>3251</v>
      </c>
      <c r="H70" t="s">
        <v>209</v>
      </c>
      <c r="I70" s="77">
        <v>8.15</v>
      </c>
      <c r="J70" t="s">
        <v>886</v>
      </c>
      <c r="K70" t="s">
        <v>102</v>
      </c>
      <c r="L70" s="78">
        <v>3.5200000000000002E-2</v>
      </c>
      <c r="M70" s="78">
        <v>3.2599999999999997E-2</v>
      </c>
      <c r="N70" s="77">
        <v>58397.9</v>
      </c>
      <c r="O70" s="77">
        <v>105.2</v>
      </c>
      <c r="P70" s="77">
        <v>61.434590800000002</v>
      </c>
      <c r="Q70" s="78">
        <v>1.5E-3</v>
      </c>
      <c r="R70" s="78">
        <v>2.0000000000000001E-4</v>
      </c>
    </row>
    <row r="71" spans="2:18">
      <c r="B71" t="s">
        <v>3249</v>
      </c>
      <c r="C71" t="s">
        <v>3187</v>
      </c>
      <c r="D71" t="s">
        <v>3252</v>
      </c>
      <c r="E71"/>
      <c r="F71" t="s">
        <v>583</v>
      </c>
      <c r="G71" t="s">
        <v>3253</v>
      </c>
      <c r="H71" t="s">
        <v>209</v>
      </c>
      <c r="I71" s="77">
        <v>8.1300000000000008</v>
      </c>
      <c r="J71" t="s">
        <v>886</v>
      </c>
      <c r="K71" t="s">
        <v>102</v>
      </c>
      <c r="L71" s="78">
        <v>3.6200000000000003E-2</v>
      </c>
      <c r="M71" s="78">
        <v>3.3000000000000002E-2</v>
      </c>
      <c r="N71" s="77">
        <v>12220.54</v>
      </c>
      <c r="O71" s="77">
        <v>104.66</v>
      </c>
      <c r="P71" s="77">
        <v>12.790017164</v>
      </c>
      <c r="Q71" s="78">
        <v>2.9999999999999997E-4</v>
      </c>
      <c r="R71" s="78">
        <v>0</v>
      </c>
    </row>
    <row r="72" spans="2:18">
      <c r="B72" t="s">
        <v>3249</v>
      </c>
      <c r="C72" t="s">
        <v>3187</v>
      </c>
      <c r="D72" t="s">
        <v>3254</v>
      </c>
      <c r="E72"/>
      <c r="F72" t="s">
        <v>583</v>
      </c>
      <c r="G72" t="s">
        <v>3255</v>
      </c>
      <c r="H72" t="s">
        <v>209</v>
      </c>
      <c r="I72" s="77">
        <v>7.97</v>
      </c>
      <c r="J72" t="s">
        <v>886</v>
      </c>
      <c r="K72" t="s">
        <v>102</v>
      </c>
      <c r="L72" s="78">
        <v>4.0000000000000002E-4</v>
      </c>
      <c r="M72" s="78">
        <v>3.7100000000000001E-2</v>
      </c>
      <c r="N72" s="77">
        <v>12265.56</v>
      </c>
      <c r="O72" s="77">
        <v>108.27</v>
      </c>
      <c r="P72" s="77">
        <v>13.279921812</v>
      </c>
      <c r="Q72" s="78">
        <v>2.9999999999999997E-4</v>
      </c>
      <c r="R72" s="78">
        <v>0</v>
      </c>
    </row>
    <row r="73" spans="2:18">
      <c r="B73" t="s">
        <v>3249</v>
      </c>
      <c r="C73" t="s">
        <v>3187</v>
      </c>
      <c r="D73" t="s">
        <v>3256</v>
      </c>
      <c r="E73"/>
      <c r="F73" t="s">
        <v>583</v>
      </c>
      <c r="G73" t="s">
        <v>3257</v>
      </c>
      <c r="H73" t="s">
        <v>209</v>
      </c>
      <c r="I73" s="77">
        <v>8.06</v>
      </c>
      <c r="J73" t="s">
        <v>886</v>
      </c>
      <c r="K73" t="s">
        <v>102</v>
      </c>
      <c r="L73" s="78">
        <v>3.7499999999999999E-2</v>
      </c>
      <c r="M73" s="78">
        <v>3.49E-2</v>
      </c>
      <c r="N73" s="77">
        <v>23022.53</v>
      </c>
      <c r="O73" s="77">
        <v>108.92</v>
      </c>
      <c r="P73" s="77">
        <v>25.076139676</v>
      </c>
      <c r="Q73" s="78">
        <v>5.9999999999999995E-4</v>
      </c>
      <c r="R73" s="78">
        <v>1E-4</v>
      </c>
    </row>
    <row r="74" spans="2:18">
      <c r="B74" t="s">
        <v>3249</v>
      </c>
      <c r="C74" t="s">
        <v>3187</v>
      </c>
      <c r="D74" t="s">
        <v>3258</v>
      </c>
      <c r="E74"/>
      <c r="F74" t="s">
        <v>583</v>
      </c>
      <c r="G74" t="s">
        <v>3259</v>
      </c>
      <c r="H74" t="s">
        <v>209</v>
      </c>
      <c r="I74" s="77">
        <v>8.2200000000000006</v>
      </c>
      <c r="J74" t="s">
        <v>886</v>
      </c>
      <c r="K74" t="s">
        <v>102</v>
      </c>
      <c r="L74" s="78">
        <v>2.9999999999999997E-4</v>
      </c>
      <c r="M74" s="78">
        <v>3.0800000000000001E-2</v>
      </c>
      <c r="N74" s="77">
        <v>23216.52</v>
      </c>
      <c r="O74" s="77">
        <v>105.8</v>
      </c>
      <c r="P74" s="77">
        <v>24.56307816</v>
      </c>
      <c r="Q74" s="78">
        <v>5.9999999999999995E-4</v>
      </c>
      <c r="R74" s="78">
        <v>1E-4</v>
      </c>
    </row>
    <row r="75" spans="2:18">
      <c r="B75" t="s">
        <v>3249</v>
      </c>
      <c r="C75" t="s">
        <v>3187</v>
      </c>
      <c r="D75" t="s">
        <v>3260</v>
      </c>
      <c r="E75"/>
      <c r="F75" t="s">
        <v>583</v>
      </c>
      <c r="G75" t="s">
        <v>3261</v>
      </c>
      <c r="H75" t="s">
        <v>209</v>
      </c>
      <c r="I75" s="77">
        <v>8.2899999999999991</v>
      </c>
      <c r="J75" t="s">
        <v>886</v>
      </c>
      <c r="K75" t="s">
        <v>102</v>
      </c>
      <c r="L75" s="78">
        <v>3.2000000000000001E-2</v>
      </c>
      <c r="M75" s="78">
        <v>2.93E-2</v>
      </c>
      <c r="N75" s="77">
        <v>21551.97</v>
      </c>
      <c r="O75" s="77">
        <v>100.13</v>
      </c>
      <c r="P75" s="77">
        <v>21.579987560999999</v>
      </c>
      <c r="Q75" s="78">
        <v>5.0000000000000001E-4</v>
      </c>
      <c r="R75" s="78">
        <v>1E-4</v>
      </c>
    </row>
    <row r="76" spans="2:18">
      <c r="B76" t="s">
        <v>3249</v>
      </c>
      <c r="C76" t="s">
        <v>3187</v>
      </c>
      <c r="D76" t="s">
        <v>3262</v>
      </c>
      <c r="E76"/>
      <c r="F76" t="s">
        <v>583</v>
      </c>
      <c r="G76" t="s">
        <v>3263</v>
      </c>
      <c r="H76" t="s">
        <v>209</v>
      </c>
      <c r="I76" s="77">
        <v>8.5299999999999994</v>
      </c>
      <c r="J76" t="s">
        <v>886</v>
      </c>
      <c r="K76" t="s">
        <v>102</v>
      </c>
      <c r="L76" s="78">
        <v>2.6800000000000001E-2</v>
      </c>
      <c r="M76" s="78">
        <v>2.4E-2</v>
      </c>
      <c r="N76" s="77">
        <v>1530.43</v>
      </c>
      <c r="O76" s="77">
        <v>97.83</v>
      </c>
      <c r="P76" s="77">
        <v>1.4972196689999999</v>
      </c>
      <c r="Q76" s="78">
        <v>0</v>
      </c>
      <c r="R76" s="78">
        <v>0</v>
      </c>
    </row>
    <row r="77" spans="2:18">
      <c r="B77" t="s">
        <v>3249</v>
      </c>
      <c r="C77" t="s">
        <v>3187</v>
      </c>
      <c r="D77" t="s">
        <v>3264</v>
      </c>
      <c r="E77"/>
      <c r="F77" t="s">
        <v>583</v>
      </c>
      <c r="G77" t="s">
        <v>3265</v>
      </c>
      <c r="H77" t="s">
        <v>209</v>
      </c>
      <c r="I77" s="77">
        <v>8.5</v>
      </c>
      <c r="J77" t="s">
        <v>886</v>
      </c>
      <c r="K77" t="s">
        <v>102</v>
      </c>
      <c r="L77" s="78">
        <v>2.7300000000000001E-2</v>
      </c>
      <c r="M77" s="78">
        <v>2.4500000000000001E-2</v>
      </c>
      <c r="N77" s="77">
        <v>22616.78</v>
      </c>
      <c r="O77" s="77">
        <v>94.34</v>
      </c>
      <c r="P77" s="77">
        <v>21.336670252000001</v>
      </c>
      <c r="Q77" s="78">
        <v>5.0000000000000001E-4</v>
      </c>
      <c r="R77" s="78">
        <v>1E-4</v>
      </c>
    </row>
    <row r="78" spans="2:18">
      <c r="B78" t="s">
        <v>3249</v>
      </c>
      <c r="C78" t="s">
        <v>3187</v>
      </c>
      <c r="D78" t="s">
        <v>3266</v>
      </c>
      <c r="E78"/>
      <c r="F78" t="s">
        <v>583</v>
      </c>
      <c r="G78" t="s">
        <v>3267</v>
      </c>
      <c r="H78" t="s">
        <v>209</v>
      </c>
      <c r="I78" s="77">
        <v>8.5299999999999994</v>
      </c>
      <c r="J78" t="s">
        <v>886</v>
      </c>
      <c r="K78" t="s">
        <v>102</v>
      </c>
      <c r="L78" s="78">
        <v>2.6800000000000001E-2</v>
      </c>
      <c r="M78" s="78">
        <v>2.4E-2</v>
      </c>
      <c r="N78" s="77">
        <v>23473.91</v>
      </c>
      <c r="O78" s="77">
        <v>92.79</v>
      </c>
      <c r="P78" s="77">
        <v>21.781441089000001</v>
      </c>
      <c r="Q78" s="78">
        <v>5.0000000000000001E-4</v>
      </c>
      <c r="R78" s="78">
        <v>1E-4</v>
      </c>
    </row>
    <row r="79" spans="2:18">
      <c r="B79" t="s">
        <v>3249</v>
      </c>
      <c r="C79" t="s">
        <v>3187</v>
      </c>
      <c r="D79" t="s">
        <v>3268</v>
      </c>
      <c r="E79"/>
      <c r="F79" t="s">
        <v>583</v>
      </c>
      <c r="G79" t="s">
        <v>3269</v>
      </c>
      <c r="H79" t="s">
        <v>209</v>
      </c>
      <c r="I79" s="77">
        <v>8.35</v>
      </c>
      <c r="J79" t="s">
        <v>886</v>
      </c>
      <c r="K79" t="s">
        <v>102</v>
      </c>
      <c r="L79" s="78">
        <v>3.0700000000000002E-2</v>
      </c>
      <c r="M79" s="78">
        <v>2.8000000000000001E-2</v>
      </c>
      <c r="N79" s="77">
        <v>14050.52</v>
      </c>
      <c r="O79" s="77">
        <v>103.97</v>
      </c>
      <c r="P79" s="77">
        <v>14.608325644000001</v>
      </c>
      <c r="Q79" s="78">
        <v>4.0000000000000002E-4</v>
      </c>
      <c r="R79" s="78">
        <v>0</v>
      </c>
    </row>
    <row r="80" spans="2:18">
      <c r="B80" t="s">
        <v>3249</v>
      </c>
      <c r="C80" t="s">
        <v>3187</v>
      </c>
      <c r="D80" t="s">
        <v>3270</v>
      </c>
      <c r="E80"/>
      <c r="F80" t="s">
        <v>583</v>
      </c>
      <c r="G80" t="s">
        <v>3271</v>
      </c>
      <c r="H80" t="s">
        <v>209</v>
      </c>
      <c r="I80" s="77">
        <v>8.56</v>
      </c>
      <c r="J80" t="s">
        <v>886</v>
      </c>
      <c r="K80" t="s">
        <v>102</v>
      </c>
      <c r="L80" s="78">
        <v>2.5999999999999999E-2</v>
      </c>
      <c r="M80" s="78">
        <v>2.3199999999999998E-2</v>
      </c>
      <c r="N80" s="77">
        <v>5894.11</v>
      </c>
      <c r="O80" s="77">
        <v>95.01</v>
      </c>
      <c r="P80" s="77">
        <v>5.5999939110000003</v>
      </c>
      <c r="Q80" s="78">
        <v>1E-4</v>
      </c>
      <c r="R80" s="78">
        <v>0</v>
      </c>
    </row>
    <row r="81" spans="2:18">
      <c r="B81" t="s">
        <v>3249</v>
      </c>
      <c r="C81" t="s">
        <v>3187</v>
      </c>
      <c r="D81" t="s">
        <v>3272</v>
      </c>
      <c r="E81"/>
      <c r="F81" t="s">
        <v>583</v>
      </c>
      <c r="G81" t="s">
        <v>3273</v>
      </c>
      <c r="H81" t="s">
        <v>209</v>
      </c>
      <c r="I81" s="77">
        <v>8.61</v>
      </c>
      <c r="J81" t="s">
        <v>886</v>
      </c>
      <c r="K81" t="s">
        <v>102</v>
      </c>
      <c r="L81" s="78">
        <v>2.5000000000000001E-2</v>
      </c>
      <c r="M81" s="78">
        <v>2.2200000000000001E-2</v>
      </c>
      <c r="N81" s="77">
        <v>9241.94</v>
      </c>
      <c r="O81" s="77">
        <v>97.65</v>
      </c>
      <c r="P81" s="77">
        <v>9.0247544099999999</v>
      </c>
      <c r="Q81" s="78">
        <v>2.0000000000000001E-4</v>
      </c>
      <c r="R81" s="78">
        <v>0</v>
      </c>
    </row>
    <row r="82" spans="2:18">
      <c r="B82" t="s">
        <v>3249</v>
      </c>
      <c r="C82" t="s">
        <v>3187</v>
      </c>
      <c r="D82" t="s">
        <v>3274</v>
      </c>
      <c r="E82"/>
      <c r="F82" t="s">
        <v>583</v>
      </c>
      <c r="G82" t="s">
        <v>500</v>
      </c>
      <c r="H82" t="s">
        <v>209</v>
      </c>
      <c r="I82" s="77">
        <v>8.5299999999999994</v>
      </c>
      <c r="J82" t="s">
        <v>886</v>
      </c>
      <c r="K82" t="s">
        <v>102</v>
      </c>
      <c r="L82" s="78">
        <v>2.6800000000000001E-2</v>
      </c>
      <c r="M82" s="78">
        <v>2.4E-2</v>
      </c>
      <c r="N82" s="77">
        <v>12018.09</v>
      </c>
      <c r="O82" s="77">
        <v>95.81</v>
      </c>
      <c r="P82" s="77">
        <v>11.514532029</v>
      </c>
      <c r="Q82" s="78">
        <v>2.9999999999999997E-4</v>
      </c>
      <c r="R82" s="78">
        <v>0</v>
      </c>
    </row>
    <row r="83" spans="2:18">
      <c r="B83" t="s">
        <v>3249</v>
      </c>
      <c r="C83" t="s">
        <v>3187</v>
      </c>
      <c r="D83" t="s">
        <v>3275</v>
      </c>
      <c r="E83"/>
      <c r="F83" t="s">
        <v>583</v>
      </c>
      <c r="G83" t="s">
        <v>3276</v>
      </c>
      <c r="H83" t="s">
        <v>209</v>
      </c>
      <c r="I83" s="77">
        <v>8.0399999999999991</v>
      </c>
      <c r="J83" t="s">
        <v>886</v>
      </c>
      <c r="K83" t="s">
        <v>102</v>
      </c>
      <c r="L83" s="78">
        <v>2.6599999999999999E-2</v>
      </c>
      <c r="M83" s="78">
        <v>4.6699999999999998E-2</v>
      </c>
      <c r="N83" s="77">
        <v>35683.160000000003</v>
      </c>
      <c r="O83" s="77">
        <v>90.88</v>
      </c>
      <c r="P83" s="77">
        <v>32.428855808000002</v>
      </c>
      <c r="Q83" s="78">
        <v>8.0000000000000004E-4</v>
      </c>
      <c r="R83" s="78">
        <v>1E-4</v>
      </c>
    </row>
    <row r="84" spans="2:18">
      <c r="B84" t="s">
        <v>3249</v>
      </c>
      <c r="C84" t="s">
        <v>3187</v>
      </c>
      <c r="D84" t="s">
        <v>3277</v>
      </c>
      <c r="E84"/>
      <c r="F84" t="s">
        <v>583</v>
      </c>
      <c r="G84" t="s">
        <v>3278</v>
      </c>
      <c r="H84" t="s">
        <v>209</v>
      </c>
      <c r="I84" s="77">
        <v>7.98</v>
      </c>
      <c r="J84" t="s">
        <v>886</v>
      </c>
      <c r="K84" t="s">
        <v>102</v>
      </c>
      <c r="L84" s="78">
        <v>2.6200000000000001E-2</v>
      </c>
      <c r="M84" s="78">
        <v>5.04E-2</v>
      </c>
      <c r="N84" s="77">
        <v>25673.599999999999</v>
      </c>
      <c r="O84" s="77">
        <v>87.77</v>
      </c>
      <c r="P84" s="77">
        <v>22.53371872</v>
      </c>
      <c r="Q84" s="78">
        <v>5.9999999999999995E-4</v>
      </c>
      <c r="R84" s="78">
        <v>1E-4</v>
      </c>
    </row>
    <row r="85" spans="2:18">
      <c r="B85" t="s">
        <v>3249</v>
      </c>
      <c r="C85" t="s">
        <v>3187</v>
      </c>
      <c r="D85" t="s">
        <v>3279</v>
      </c>
      <c r="E85"/>
      <c r="F85" t="s">
        <v>583</v>
      </c>
      <c r="G85" t="s">
        <v>3280</v>
      </c>
      <c r="H85" t="s">
        <v>209</v>
      </c>
      <c r="I85" s="77">
        <v>8.66</v>
      </c>
      <c r="J85" t="s">
        <v>886</v>
      </c>
      <c r="K85" t="s">
        <v>102</v>
      </c>
      <c r="L85" s="78">
        <v>2.6200000000000001E-2</v>
      </c>
      <c r="M85" s="78">
        <v>2.1000000000000001E-2</v>
      </c>
      <c r="N85" s="77">
        <v>36782.1</v>
      </c>
      <c r="O85" s="77">
        <v>75.760000000000005</v>
      </c>
      <c r="P85" s="77">
        <v>27.866118960000001</v>
      </c>
      <c r="Q85" s="78">
        <v>6.9999999999999999E-4</v>
      </c>
      <c r="R85" s="78">
        <v>1E-4</v>
      </c>
    </row>
    <row r="86" spans="2:18">
      <c r="B86" t="s">
        <v>3281</v>
      </c>
      <c r="C86" t="s">
        <v>3187</v>
      </c>
      <c r="D86" t="s">
        <v>3282</v>
      </c>
      <c r="E86"/>
      <c r="F86" t="s">
        <v>600</v>
      </c>
      <c r="G86" t="s">
        <v>251</v>
      </c>
      <c r="H86" t="s">
        <v>150</v>
      </c>
      <c r="I86" s="77">
        <v>8.32</v>
      </c>
      <c r="J86" t="s">
        <v>755</v>
      </c>
      <c r="K86" t="s">
        <v>102</v>
      </c>
      <c r="L86" s="78">
        <v>5.7500000000000002E-2</v>
      </c>
      <c r="M86" s="78">
        <v>1.5100000000000001E-2</v>
      </c>
      <c r="N86" s="77">
        <v>41976.41</v>
      </c>
      <c r="O86" s="77">
        <v>94.09</v>
      </c>
      <c r="P86" s="77">
        <v>39.495604169000003</v>
      </c>
      <c r="Q86" s="78">
        <v>1E-3</v>
      </c>
      <c r="R86" s="78">
        <v>1E-4</v>
      </c>
    </row>
    <row r="87" spans="2:18">
      <c r="B87" t="s">
        <v>3283</v>
      </c>
      <c r="C87" t="s">
        <v>3187</v>
      </c>
      <c r="D87" t="s">
        <v>3284</v>
      </c>
      <c r="E87"/>
      <c r="F87" t="s">
        <v>617</v>
      </c>
      <c r="G87" t="s">
        <v>552</v>
      </c>
      <c r="H87" t="s">
        <v>2324</v>
      </c>
      <c r="I87" s="77">
        <v>8.17</v>
      </c>
      <c r="J87" t="s">
        <v>395</v>
      </c>
      <c r="K87" t="s">
        <v>102</v>
      </c>
      <c r="L87" s="78">
        <v>1.7999999999999999E-2</v>
      </c>
      <c r="M87" s="78">
        <v>1.8100000000000002E-2</v>
      </c>
      <c r="N87" s="77">
        <v>453026.4</v>
      </c>
      <c r="O87" s="77">
        <v>87.51</v>
      </c>
      <c r="P87" s="77">
        <v>396.44340263999999</v>
      </c>
      <c r="Q87" s="78">
        <v>9.9000000000000008E-3</v>
      </c>
      <c r="R87" s="78">
        <v>1E-3</v>
      </c>
    </row>
    <row r="88" spans="2:18">
      <c r="B88" t="s">
        <v>3283</v>
      </c>
      <c r="C88" t="s">
        <v>3187</v>
      </c>
      <c r="D88" t="s">
        <v>3285</v>
      </c>
      <c r="E88"/>
      <c r="F88" t="s">
        <v>617</v>
      </c>
      <c r="G88" t="s">
        <v>552</v>
      </c>
      <c r="H88" t="s">
        <v>2324</v>
      </c>
      <c r="I88" s="77">
        <v>7.76</v>
      </c>
      <c r="J88" t="s">
        <v>395</v>
      </c>
      <c r="K88" t="s">
        <v>102</v>
      </c>
      <c r="L88" s="78">
        <v>1.8800000000000001E-2</v>
      </c>
      <c r="M88" s="78">
        <v>1.89E-2</v>
      </c>
      <c r="N88" s="77">
        <v>279854.44</v>
      </c>
      <c r="O88" s="77">
        <v>86.42</v>
      </c>
      <c r="P88" s="77">
        <v>241.85020704799999</v>
      </c>
      <c r="Q88" s="78">
        <v>6.0000000000000001E-3</v>
      </c>
      <c r="R88" s="78">
        <v>5.9999999999999995E-4</v>
      </c>
    </row>
    <row r="89" spans="2:18">
      <c r="B89" t="s">
        <v>3283</v>
      </c>
      <c r="C89" t="s">
        <v>3187</v>
      </c>
      <c r="D89" t="s">
        <v>3286</v>
      </c>
      <c r="E89"/>
      <c r="F89" t="s">
        <v>617</v>
      </c>
      <c r="G89" t="s">
        <v>282</v>
      </c>
      <c r="H89" t="s">
        <v>2324</v>
      </c>
      <c r="I89" s="77">
        <v>7.97</v>
      </c>
      <c r="J89" t="s">
        <v>395</v>
      </c>
      <c r="K89" t="s">
        <v>102</v>
      </c>
      <c r="L89" s="78">
        <v>2.3699999999999999E-2</v>
      </c>
      <c r="M89" s="78">
        <v>2.52E-2</v>
      </c>
      <c r="N89" s="77">
        <v>184900.31</v>
      </c>
      <c r="O89" s="77">
        <v>102.74</v>
      </c>
      <c r="P89" s="77">
        <v>189.966578494</v>
      </c>
      <c r="Q89" s="78">
        <v>4.7000000000000002E-3</v>
      </c>
      <c r="R89" s="78">
        <v>5.0000000000000001E-4</v>
      </c>
    </row>
    <row r="90" spans="2:18">
      <c r="B90" t="s">
        <v>3283</v>
      </c>
      <c r="C90" t="s">
        <v>3187</v>
      </c>
      <c r="D90" t="s">
        <v>3287</v>
      </c>
      <c r="E90"/>
      <c r="F90" t="s">
        <v>617</v>
      </c>
      <c r="G90" t="s">
        <v>282</v>
      </c>
      <c r="H90" t="s">
        <v>2324</v>
      </c>
      <c r="I90" s="77">
        <v>7.62</v>
      </c>
      <c r="J90" t="s">
        <v>395</v>
      </c>
      <c r="K90" t="s">
        <v>102</v>
      </c>
      <c r="L90" s="78">
        <v>2.3199999999999998E-2</v>
      </c>
      <c r="M90" s="78">
        <v>2.3900000000000001E-2</v>
      </c>
      <c r="N90" s="77">
        <v>131407.97</v>
      </c>
      <c r="O90" s="77">
        <v>100.72</v>
      </c>
      <c r="P90" s="77">
        <v>132.354107384</v>
      </c>
      <c r="Q90" s="78">
        <v>3.3E-3</v>
      </c>
      <c r="R90" s="78">
        <v>2.9999999999999997E-4</v>
      </c>
    </row>
    <row r="91" spans="2:18">
      <c r="B91" t="s">
        <v>3288</v>
      </c>
      <c r="C91" t="s">
        <v>3187</v>
      </c>
      <c r="D91" t="s">
        <v>3289</v>
      </c>
      <c r="E91"/>
      <c r="F91" t="s">
        <v>583</v>
      </c>
      <c r="G91" t="s">
        <v>787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106345.47</v>
      </c>
      <c r="O91" s="77">
        <v>94.27</v>
      </c>
      <c r="P91" s="77">
        <v>100.25187456899999</v>
      </c>
      <c r="Q91" s="78">
        <v>2.5000000000000001E-3</v>
      </c>
      <c r="R91" s="78">
        <v>2.9999999999999997E-4</v>
      </c>
    </row>
    <row r="92" spans="2:18">
      <c r="B92" t="s">
        <v>3288</v>
      </c>
      <c r="C92" t="s">
        <v>3187</v>
      </c>
      <c r="D92" t="s">
        <v>3290</v>
      </c>
      <c r="E92"/>
      <c r="F92" t="s">
        <v>617</v>
      </c>
      <c r="G92" t="s">
        <v>3291</v>
      </c>
      <c r="H92" t="s">
        <v>2324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13296.4</v>
      </c>
      <c r="O92" s="77">
        <v>93.27</v>
      </c>
      <c r="P92" s="77">
        <v>12.401552280000001</v>
      </c>
      <c r="Q92" s="78">
        <v>2.9999999999999997E-4</v>
      </c>
      <c r="R92" s="78">
        <v>0</v>
      </c>
    </row>
    <row r="93" spans="2:18">
      <c r="B93" t="s">
        <v>3288</v>
      </c>
      <c r="C93" t="s">
        <v>3187</v>
      </c>
      <c r="D93" t="s">
        <v>3292</v>
      </c>
      <c r="E93"/>
      <c r="F93" t="s">
        <v>617</v>
      </c>
      <c r="G93" t="s">
        <v>3293</v>
      </c>
      <c r="H93" t="s">
        <v>2324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61181.09</v>
      </c>
      <c r="O93" s="77">
        <v>89.39</v>
      </c>
      <c r="P93" s="77">
        <v>54.689776350999999</v>
      </c>
      <c r="Q93" s="78">
        <v>1.4E-3</v>
      </c>
      <c r="R93" s="78">
        <v>1E-4</v>
      </c>
    </row>
    <row r="94" spans="2:18">
      <c r="B94" t="s">
        <v>3288</v>
      </c>
      <c r="C94" t="s">
        <v>3187</v>
      </c>
      <c r="D94" t="s">
        <v>3294</v>
      </c>
      <c r="E94"/>
      <c r="F94" t="s">
        <v>617</v>
      </c>
      <c r="G94" t="s">
        <v>493</v>
      </c>
      <c r="H94" t="s">
        <v>2324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61060.12</v>
      </c>
      <c r="O94" s="77">
        <v>87.64</v>
      </c>
      <c r="P94" s="77">
        <v>53.513089168</v>
      </c>
      <c r="Q94" s="78">
        <v>1.2999999999999999E-3</v>
      </c>
      <c r="R94" s="78">
        <v>1E-4</v>
      </c>
    </row>
    <row r="95" spans="2:18">
      <c r="B95" t="s">
        <v>3288</v>
      </c>
      <c r="C95" t="s">
        <v>3187</v>
      </c>
      <c r="D95" t="s">
        <v>3295</v>
      </c>
      <c r="E95"/>
      <c r="F95" t="s">
        <v>617</v>
      </c>
      <c r="G95" t="s">
        <v>369</v>
      </c>
      <c r="H95" t="s">
        <v>2324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50435.519999999997</v>
      </c>
      <c r="O95" s="77">
        <v>80.77</v>
      </c>
      <c r="P95" s="77">
        <v>40.736769504000002</v>
      </c>
      <c r="Q95" s="78">
        <v>1E-3</v>
      </c>
      <c r="R95" s="78">
        <v>1E-4</v>
      </c>
    </row>
    <row r="96" spans="2:18">
      <c r="B96" t="s">
        <v>3288</v>
      </c>
      <c r="C96" t="s">
        <v>3187</v>
      </c>
      <c r="D96" t="s">
        <v>3296</v>
      </c>
      <c r="E96"/>
      <c r="F96" t="s">
        <v>617</v>
      </c>
      <c r="G96" t="s">
        <v>310</v>
      </c>
      <c r="H96" t="s">
        <v>2324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58978.57</v>
      </c>
      <c r="O96" s="77">
        <v>83.45</v>
      </c>
      <c r="P96" s="77">
        <v>49.217616665000001</v>
      </c>
      <c r="Q96" s="78">
        <v>1.1999999999999999E-3</v>
      </c>
      <c r="R96" s="78">
        <v>1E-4</v>
      </c>
    </row>
    <row r="97" spans="2:18">
      <c r="B97" t="s">
        <v>3288</v>
      </c>
      <c r="C97" t="s">
        <v>3187</v>
      </c>
      <c r="D97" t="s">
        <v>3297</v>
      </c>
      <c r="E97"/>
      <c r="F97" t="s">
        <v>617</v>
      </c>
      <c r="G97" t="s">
        <v>792</v>
      </c>
      <c r="H97" t="s">
        <v>2324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67158.509999999995</v>
      </c>
      <c r="O97" s="77">
        <v>85.13</v>
      </c>
      <c r="P97" s="77">
        <v>57.172039562999998</v>
      </c>
      <c r="Q97" s="78">
        <v>1.4E-3</v>
      </c>
      <c r="R97" s="78">
        <v>1E-4</v>
      </c>
    </row>
    <row r="98" spans="2:18">
      <c r="B98" t="s">
        <v>3298</v>
      </c>
      <c r="C98" t="s">
        <v>3187</v>
      </c>
      <c r="D98" t="s">
        <v>3299</v>
      </c>
      <c r="E98"/>
      <c r="F98" t="s">
        <v>617</v>
      </c>
      <c r="G98" t="s">
        <v>642</v>
      </c>
      <c r="H98" t="s">
        <v>2324</v>
      </c>
      <c r="I98" s="77">
        <v>5.47</v>
      </c>
      <c r="J98" t="s">
        <v>395</v>
      </c>
      <c r="K98" t="s">
        <v>102</v>
      </c>
      <c r="L98" s="78">
        <v>1.7899999999999999E-2</v>
      </c>
      <c r="M98" s="78">
        <v>3.1099999999999999E-2</v>
      </c>
      <c r="N98" s="77">
        <v>112245.96</v>
      </c>
      <c r="O98" s="77">
        <v>101.65</v>
      </c>
      <c r="P98" s="77">
        <v>114.09801834</v>
      </c>
      <c r="Q98" s="78">
        <v>2.8999999999999998E-3</v>
      </c>
      <c r="R98" s="78">
        <v>2.9999999999999997E-4</v>
      </c>
    </row>
    <row r="99" spans="2:18">
      <c r="B99" t="s">
        <v>3298</v>
      </c>
      <c r="C99" t="s">
        <v>3187</v>
      </c>
      <c r="D99" t="s">
        <v>3300</v>
      </c>
      <c r="E99"/>
      <c r="F99" t="s">
        <v>617</v>
      </c>
      <c r="G99" t="s">
        <v>642</v>
      </c>
      <c r="H99" t="s">
        <v>2324</v>
      </c>
      <c r="I99" s="77">
        <v>7.06</v>
      </c>
      <c r="J99" t="s">
        <v>395</v>
      </c>
      <c r="K99" t="s">
        <v>102</v>
      </c>
      <c r="L99" s="78">
        <v>7.0499999999999993E-2</v>
      </c>
      <c r="M99" s="78">
        <v>7.0199999999999999E-2</v>
      </c>
      <c r="N99" s="77">
        <v>47190.59</v>
      </c>
      <c r="O99" s="77">
        <v>93.24</v>
      </c>
      <c r="P99" s="77">
        <v>44.000506115999997</v>
      </c>
      <c r="Q99" s="78">
        <v>1.1000000000000001E-3</v>
      </c>
      <c r="R99" s="78">
        <v>1E-4</v>
      </c>
    </row>
    <row r="100" spans="2:18">
      <c r="B100" t="s">
        <v>3301</v>
      </c>
      <c r="C100" t="s">
        <v>3187</v>
      </c>
      <c r="D100" t="s">
        <v>3302</v>
      </c>
      <c r="E100"/>
      <c r="F100" t="s">
        <v>583</v>
      </c>
      <c r="G100" t="s">
        <v>377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4454.03</v>
      </c>
      <c r="O100" s="77">
        <v>121.28</v>
      </c>
      <c r="P100" s="77">
        <v>5.4018475840000004</v>
      </c>
      <c r="Q100" s="78">
        <v>1E-4</v>
      </c>
      <c r="R100" s="78">
        <v>0</v>
      </c>
    </row>
    <row r="101" spans="2:18">
      <c r="B101" t="s">
        <v>3301</v>
      </c>
      <c r="C101" t="s">
        <v>3187</v>
      </c>
      <c r="D101" t="s">
        <v>3303</v>
      </c>
      <c r="E101"/>
      <c r="F101" t="s">
        <v>583</v>
      </c>
      <c r="G101" t="s">
        <v>377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16424.490000000002</v>
      </c>
      <c r="O101" s="77">
        <v>125.37</v>
      </c>
      <c r="P101" s="77">
        <v>20.591383112999999</v>
      </c>
      <c r="Q101" s="78">
        <v>5.0000000000000001E-4</v>
      </c>
      <c r="R101" s="78">
        <v>1E-4</v>
      </c>
    </row>
    <row r="102" spans="2:18">
      <c r="B102" t="s">
        <v>3301</v>
      </c>
      <c r="C102" t="s">
        <v>3187</v>
      </c>
      <c r="D102" t="s">
        <v>3304</v>
      </c>
      <c r="E102"/>
      <c r="F102" t="s">
        <v>583</v>
      </c>
      <c r="G102" t="s">
        <v>377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9558.6299999999992</v>
      </c>
      <c r="O102" s="77">
        <v>125.44</v>
      </c>
      <c r="P102" s="77">
        <v>11.990345472</v>
      </c>
      <c r="Q102" s="78">
        <v>2.9999999999999997E-4</v>
      </c>
      <c r="R102" s="78">
        <v>0</v>
      </c>
    </row>
    <row r="103" spans="2:18">
      <c r="B103" t="s">
        <v>3301</v>
      </c>
      <c r="C103" t="s">
        <v>3187</v>
      </c>
      <c r="D103" t="s">
        <v>3305</v>
      </c>
      <c r="E103"/>
      <c r="F103" t="s">
        <v>583</v>
      </c>
      <c r="G103" t="s">
        <v>377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6732.87</v>
      </c>
      <c r="O103" s="77">
        <v>123.64</v>
      </c>
      <c r="P103" s="77">
        <v>8.3245204679999993</v>
      </c>
      <c r="Q103" s="78">
        <v>2.0000000000000001E-4</v>
      </c>
      <c r="R103" s="78">
        <v>0</v>
      </c>
    </row>
    <row r="104" spans="2:18">
      <c r="B104" t="s">
        <v>3301</v>
      </c>
      <c r="C104" t="s">
        <v>3187</v>
      </c>
      <c r="D104" t="s">
        <v>3306</v>
      </c>
      <c r="E104"/>
      <c r="F104" t="s">
        <v>583</v>
      </c>
      <c r="G104" t="s">
        <v>377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3802.97</v>
      </c>
      <c r="O104" s="77">
        <v>126.56</v>
      </c>
      <c r="P104" s="77">
        <v>4.8130388320000002</v>
      </c>
      <c r="Q104" s="78">
        <v>1E-4</v>
      </c>
      <c r="R104" s="78">
        <v>0</v>
      </c>
    </row>
    <row r="105" spans="2:18">
      <c r="B105" t="s">
        <v>3301</v>
      </c>
      <c r="C105" t="s">
        <v>3187</v>
      </c>
      <c r="D105" t="s">
        <v>3307</v>
      </c>
      <c r="E105"/>
      <c r="F105" t="s">
        <v>583</v>
      </c>
      <c r="G105" t="s">
        <v>377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7695.27</v>
      </c>
      <c r="O105" s="77">
        <v>123.17</v>
      </c>
      <c r="P105" s="77">
        <v>9.4782640590000007</v>
      </c>
      <c r="Q105" s="78">
        <v>2.0000000000000001E-4</v>
      </c>
      <c r="R105" s="78">
        <v>0</v>
      </c>
    </row>
    <row r="106" spans="2:18">
      <c r="B106" t="s">
        <v>3301</v>
      </c>
      <c r="C106" t="s">
        <v>3187</v>
      </c>
      <c r="D106" t="s">
        <v>3308</v>
      </c>
      <c r="E106"/>
      <c r="F106" t="s">
        <v>583</v>
      </c>
      <c r="G106" t="s">
        <v>377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11928.98</v>
      </c>
      <c r="O106" s="77">
        <v>123.4</v>
      </c>
      <c r="P106" s="77">
        <v>14.72036132</v>
      </c>
      <c r="Q106" s="78">
        <v>4.0000000000000002E-4</v>
      </c>
      <c r="R106" s="78">
        <v>0</v>
      </c>
    </row>
    <row r="107" spans="2:18">
      <c r="B107" t="s">
        <v>3301</v>
      </c>
      <c r="C107" t="s">
        <v>3187</v>
      </c>
      <c r="D107" t="s">
        <v>3309</v>
      </c>
      <c r="E107"/>
      <c r="F107" t="s">
        <v>583</v>
      </c>
      <c r="G107" t="s">
        <v>377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5221.49</v>
      </c>
      <c r="O107" s="77">
        <v>126.31</v>
      </c>
      <c r="P107" s="77">
        <v>6.595264019</v>
      </c>
      <c r="Q107" s="78">
        <v>2.0000000000000001E-4</v>
      </c>
      <c r="R107" s="78">
        <v>0</v>
      </c>
    </row>
    <row r="108" spans="2:18">
      <c r="B108" t="s">
        <v>3301</v>
      </c>
      <c r="C108" t="s">
        <v>3187</v>
      </c>
      <c r="D108" t="s">
        <v>3310</v>
      </c>
      <c r="E108"/>
      <c r="F108" t="s">
        <v>583</v>
      </c>
      <c r="G108" t="s">
        <v>377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12388.95</v>
      </c>
      <c r="O108" s="77">
        <v>123.64</v>
      </c>
      <c r="P108" s="77">
        <v>15.31769778</v>
      </c>
      <c r="Q108" s="78">
        <v>4.0000000000000002E-4</v>
      </c>
      <c r="R108" s="78">
        <v>0</v>
      </c>
    </row>
    <row r="109" spans="2:18">
      <c r="B109" t="s">
        <v>3301</v>
      </c>
      <c r="C109" t="s">
        <v>3187</v>
      </c>
      <c r="D109" t="s">
        <v>3311</v>
      </c>
      <c r="E109"/>
      <c r="F109" t="s">
        <v>583</v>
      </c>
      <c r="G109" t="s">
        <v>377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5493.88</v>
      </c>
      <c r="O109" s="77">
        <v>123.89</v>
      </c>
      <c r="P109" s="77">
        <v>6.8063679319999997</v>
      </c>
      <c r="Q109" s="78">
        <v>2.0000000000000001E-4</v>
      </c>
      <c r="R109" s="78">
        <v>0</v>
      </c>
    </row>
    <row r="110" spans="2:18">
      <c r="B110" t="s">
        <v>3301</v>
      </c>
      <c r="C110" t="s">
        <v>3187</v>
      </c>
      <c r="D110" t="s">
        <v>3312</v>
      </c>
      <c r="E110"/>
      <c r="F110" t="s">
        <v>583</v>
      </c>
      <c r="G110" t="s">
        <v>377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6927.79</v>
      </c>
      <c r="O110" s="77">
        <v>122.6</v>
      </c>
      <c r="P110" s="77">
        <v>8.4934705400000006</v>
      </c>
      <c r="Q110" s="78">
        <v>2.0000000000000001E-4</v>
      </c>
      <c r="R110" s="78">
        <v>0</v>
      </c>
    </row>
    <row r="111" spans="2:18">
      <c r="B111" t="s">
        <v>3301</v>
      </c>
      <c r="C111" t="s">
        <v>3187</v>
      </c>
      <c r="D111" t="s">
        <v>3313</v>
      </c>
      <c r="E111"/>
      <c r="F111" t="s">
        <v>583</v>
      </c>
      <c r="G111" t="s">
        <v>377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1583.94</v>
      </c>
      <c r="O111" s="77">
        <v>125.83</v>
      </c>
      <c r="P111" s="77">
        <v>1.9930717019999999</v>
      </c>
      <c r="Q111" s="78">
        <v>0</v>
      </c>
      <c r="R111" s="78">
        <v>0</v>
      </c>
    </row>
    <row r="112" spans="2:18">
      <c r="B112" t="s">
        <v>3301</v>
      </c>
      <c r="C112" t="s">
        <v>3187</v>
      </c>
      <c r="D112" t="s">
        <v>3314</v>
      </c>
      <c r="E112"/>
      <c r="F112" t="s">
        <v>583</v>
      </c>
      <c r="G112" t="s">
        <v>377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13968.41</v>
      </c>
      <c r="O112" s="77">
        <v>122.83</v>
      </c>
      <c r="P112" s="77">
        <v>17.157398003000001</v>
      </c>
      <c r="Q112" s="78">
        <v>4.0000000000000002E-4</v>
      </c>
      <c r="R112" s="78">
        <v>0</v>
      </c>
    </row>
    <row r="113" spans="2:18">
      <c r="B113" t="s">
        <v>3301</v>
      </c>
      <c r="C113" t="s">
        <v>3187</v>
      </c>
      <c r="D113" t="s">
        <v>3315</v>
      </c>
      <c r="E113"/>
      <c r="F113" t="s">
        <v>583</v>
      </c>
      <c r="G113" t="s">
        <v>377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3150.53</v>
      </c>
      <c r="O113" s="77">
        <v>125.47</v>
      </c>
      <c r="P113" s="77">
        <v>3.9529699909999998</v>
      </c>
      <c r="Q113" s="78">
        <v>1E-4</v>
      </c>
      <c r="R113" s="78">
        <v>0</v>
      </c>
    </row>
    <row r="114" spans="2:18">
      <c r="B114" t="s">
        <v>3301</v>
      </c>
      <c r="C114" t="s">
        <v>3187</v>
      </c>
      <c r="D114" t="s">
        <v>3316</v>
      </c>
      <c r="E114"/>
      <c r="F114" t="s">
        <v>583</v>
      </c>
      <c r="G114" t="s">
        <v>377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2766.78</v>
      </c>
      <c r="O114" s="77">
        <v>123.68</v>
      </c>
      <c r="P114" s="77">
        <v>3.4219535040000002</v>
      </c>
      <c r="Q114" s="78">
        <v>1E-4</v>
      </c>
      <c r="R114" s="78">
        <v>0</v>
      </c>
    </row>
    <row r="115" spans="2:18">
      <c r="B115" t="s">
        <v>3301</v>
      </c>
      <c r="C115" t="s">
        <v>3187</v>
      </c>
      <c r="D115" t="s">
        <v>3317</v>
      </c>
      <c r="E115"/>
      <c r="F115" t="s">
        <v>583</v>
      </c>
      <c r="G115" t="s">
        <v>377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8625.94</v>
      </c>
      <c r="O115" s="77">
        <v>116.59</v>
      </c>
      <c r="P115" s="77">
        <v>10.056983446</v>
      </c>
      <c r="Q115" s="78">
        <v>2.9999999999999997E-4</v>
      </c>
      <c r="R115" s="78">
        <v>0</v>
      </c>
    </row>
    <row r="116" spans="2:18">
      <c r="B116" t="s">
        <v>3301</v>
      </c>
      <c r="C116" t="s">
        <v>3187</v>
      </c>
      <c r="D116" t="s">
        <v>3318</v>
      </c>
      <c r="E116"/>
      <c r="F116" t="s">
        <v>583</v>
      </c>
      <c r="G116" t="s">
        <v>377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6311.68</v>
      </c>
      <c r="O116" s="77">
        <v>116.35</v>
      </c>
      <c r="P116" s="77">
        <v>7.3436396799999999</v>
      </c>
      <c r="Q116" s="78">
        <v>2.0000000000000001E-4</v>
      </c>
      <c r="R116" s="78">
        <v>0</v>
      </c>
    </row>
    <row r="117" spans="2:18">
      <c r="B117" t="s">
        <v>3301</v>
      </c>
      <c r="C117" t="s">
        <v>3187</v>
      </c>
      <c r="D117" t="s">
        <v>3319</v>
      </c>
      <c r="E117"/>
      <c r="F117" t="s">
        <v>583</v>
      </c>
      <c r="G117" t="s">
        <v>377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3077.54</v>
      </c>
      <c r="O117" s="77">
        <v>122.49</v>
      </c>
      <c r="P117" s="77">
        <v>3.7696787459999999</v>
      </c>
      <c r="Q117" s="78">
        <v>1E-4</v>
      </c>
      <c r="R117" s="78">
        <v>0</v>
      </c>
    </row>
    <row r="118" spans="2:18">
      <c r="B118" t="s">
        <v>3301</v>
      </c>
      <c r="C118" t="s">
        <v>3187</v>
      </c>
      <c r="D118" t="s">
        <v>3320</v>
      </c>
      <c r="E118"/>
      <c r="F118" t="s">
        <v>583</v>
      </c>
      <c r="G118" t="s">
        <v>377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794.81</v>
      </c>
      <c r="O118" s="77">
        <v>121.97</v>
      </c>
      <c r="P118" s="77">
        <v>0.969429757</v>
      </c>
      <c r="Q118" s="78">
        <v>0</v>
      </c>
      <c r="R118" s="78">
        <v>0</v>
      </c>
    </row>
    <row r="119" spans="2:18">
      <c r="B119" t="s">
        <v>3301</v>
      </c>
      <c r="C119" t="s">
        <v>3187</v>
      </c>
      <c r="D119" t="s">
        <v>3321</v>
      </c>
      <c r="E119"/>
      <c r="F119" t="s">
        <v>583</v>
      </c>
      <c r="G119" t="s">
        <v>377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9042.32</v>
      </c>
      <c r="O119" s="77">
        <v>121.09</v>
      </c>
      <c r="P119" s="77">
        <v>10.949345288</v>
      </c>
      <c r="Q119" s="78">
        <v>2.9999999999999997E-4</v>
      </c>
      <c r="R119" s="78">
        <v>0</v>
      </c>
    </row>
    <row r="120" spans="2:18">
      <c r="B120" t="s">
        <v>3301</v>
      </c>
      <c r="C120" t="s">
        <v>3187</v>
      </c>
      <c r="D120" t="s">
        <v>3322</v>
      </c>
      <c r="E120"/>
      <c r="F120" t="s">
        <v>583</v>
      </c>
      <c r="G120" t="s">
        <v>377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1748.96</v>
      </c>
      <c r="O120" s="77">
        <v>121</v>
      </c>
      <c r="P120" s="77">
        <v>2.1162415999999999</v>
      </c>
      <c r="Q120" s="78">
        <v>1E-4</v>
      </c>
      <c r="R120" s="78">
        <v>0</v>
      </c>
    </row>
    <row r="121" spans="2:18">
      <c r="B121" t="s">
        <v>3301</v>
      </c>
      <c r="C121" t="s">
        <v>3187</v>
      </c>
      <c r="D121" t="s">
        <v>3323</v>
      </c>
      <c r="E121"/>
      <c r="F121" t="s">
        <v>583</v>
      </c>
      <c r="G121" t="s">
        <v>377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1683.38</v>
      </c>
      <c r="O121" s="77">
        <v>121.71</v>
      </c>
      <c r="P121" s="77">
        <v>2.0488417980000002</v>
      </c>
      <c r="Q121" s="78">
        <v>1E-4</v>
      </c>
      <c r="R121" s="78">
        <v>0</v>
      </c>
    </row>
    <row r="122" spans="2:18">
      <c r="B122" t="s">
        <v>3301</v>
      </c>
      <c r="C122" t="s">
        <v>3187</v>
      </c>
      <c r="D122" t="s">
        <v>3324</v>
      </c>
      <c r="E122"/>
      <c r="F122" t="s">
        <v>583</v>
      </c>
      <c r="G122" t="s">
        <v>377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3352.49</v>
      </c>
      <c r="O122" s="77">
        <v>121.95</v>
      </c>
      <c r="P122" s="77">
        <v>4.0883615549999996</v>
      </c>
      <c r="Q122" s="78">
        <v>1E-4</v>
      </c>
      <c r="R122" s="78">
        <v>0</v>
      </c>
    </row>
    <row r="123" spans="2:18">
      <c r="B123" t="s">
        <v>3301</v>
      </c>
      <c r="C123" t="s">
        <v>3187</v>
      </c>
      <c r="D123" t="s">
        <v>3325</v>
      </c>
      <c r="E123"/>
      <c r="F123" t="s">
        <v>583</v>
      </c>
      <c r="G123" t="s">
        <v>377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2110.62</v>
      </c>
      <c r="O123" s="77">
        <v>121.47</v>
      </c>
      <c r="P123" s="77">
        <v>2.563770114</v>
      </c>
      <c r="Q123" s="78">
        <v>1E-4</v>
      </c>
      <c r="R123" s="78">
        <v>0</v>
      </c>
    </row>
    <row r="124" spans="2:18">
      <c r="B124" t="s">
        <v>3301</v>
      </c>
      <c r="C124" t="s">
        <v>3187</v>
      </c>
      <c r="D124" t="s">
        <v>3326</v>
      </c>
      <c r="E124"/>
      <c r="F124" t="s">
        <v>583</v>
      </c>
      <c r="G124" t="s">
        <v>377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1186.7</v>
      </c>
      <c r="O124" s="77">
        <v>121.36</v>
      </c>
      <c r="P124" s="77">
        <v>1.44017912</v>
      </c>
      <c r="Q124" s="78">
        <v>0</v>
      </c>
      <c r="R124" s="78">
        <v>0</v>
      </c>
    </row>
    <row r="125" spans="2:18">
      <c r="B125" t="s">
        <v>3301</v>
      </c>
      <c r="C125" t="s">
        <v>3187</v>
      </c>
      <c r="D125" t="s">
        <v>3327</v>
      </c>
      <c r="E125"/>
      <c r="F125" t="s">
        <v>583</v>
      </c>
      <c r="G125" t="s">
        <v>377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3527.93</v>
      </c>
      <c r="O125" s="77">
        <v>121.01</v>
      </c>
      <c r="P125" s="77">
        <v>4.2691480930000001</v>
      </c>
      <c r="Q125" s="78">
        <v>1E-4</v>
      </c>
      <c r="R125" s="78">
        <v>0</v>
      </c>
    </row>
    <row r="126" spans="2:18">
      <c r="B126" t="s">
        <v>3301</v>
      </c>
      <c r="C126" t="s">
        <v>3187</v>
      </c>
      <c r="D126" t="s">
        <v>3328</v>
      </c>
      <c r="E126"/>
      <c r="F126" t="s">
        <v>583</v>
      </c>
      <c r="G126" t="s">
        <v>377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1384.71</v>
      </c>
      <c r="O126" s="77">
        <v>121.01</v>
      </c>
      <c r="P126" s="77">
        <v>1.675637571</v>
      </c>
      <c r="Q126" s="78">
        <v>0</v>
      </c>
      <c r="R126" s="78">
        <v>0</v>
      </c>
    </row>
    <row r="127" spans="2:18">
      <c r="B127" t="s">
        <v>3301</v>
      </c>
      <c r="C127" t="s">
        <v>3187</v>
      </c>
      <c r="D127" t="s">
        <v>3329</v>
      </c>
      <c r="E127"/>
      <c r="F127" t="s">
        <v>583</v>
      </c>
      <c r="G127" t="s">
        <v>377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9217.2999999999993</v>
      </c>
      <c r="O127" s="77">
        <v>121.24</v>
      </c>
      <c r="P127" s="77">
        <v>11.17505452</v>
      </c>
      <c r="Q127" s="78">
        <v>2.9999999999999997E-4</v>
      </c>
      <c r="R127" s="78">
        <v>0</v>
      </c>
    </row>
    <row r="128" spans="2:18">
      <c r="B128" t="s">
        <v>3301</v>
      </c>
      <c r="C128" t="s">
        <v>3187</v>
      </c>
      <c r="D128" t="s">
        <v>3330</v>
      </c>
      <c r="E128"/>
      <c r="F128" t="s">
        <v>583</v>
      </c>
      <c r="G128" t="s">
        <v>377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18005.169999999998</v>
      </c>
      <c r="O128" s="77">
        <v>122.31</v>
      </c>
      <c r="P128" s="77">
        <v>22.022123427</v>
      </c>
      <c r="Q128" s="78">
        <v>5.9999999999999995E-4</v>
      </c>
      <c r="R128" s="78">
        <v>1E-4</v>
      </c>
    </row>
    <row r="129" spans="2:18">
      <c r="B129" t="s">
        <v>3301</v>
      </c>
      <c r="C129" t="s">
        <v>3187</v>
      </c>
      <c r="D129" t="s">
        <v>3331</v>
      </c>
      <c r="E129"/>
      <c r="F129" t="s">
        <v>583</v>
      </c>
      <c r="G129" t="s">
        <v>377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1912.4</v>
      </c>
      <c r="O129" s="77">
        <v>125.65</v>
      </c>
      <c r="P129" s="77">
        <v>2.4029305999999999</v>
      </c>
      <c r="Q129" s="78">
        <v>1E-4</v>
      </c>
      <c r="R129" s="78">
        <v>0</v>
      </c>
    </row>
    <row r="130" spans="2:18">
      <c r="B130" t="s">
        <v>3301</v>
      </c>
      <c r="C130" t="s">
        <v>3187</v>
      </c>
      <c r="D130" t="s">
        <v>3332</v>
      </c>
      <c r="E130"/>
      <c r="F130" t="s">
        <v>583</v>
      </c>
      <c r="G130" t="s">
        <v>377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21976.91</v>
      </c>
      <c r="O130" s="77">
        <v>122.81</v>
      </c>
      <c r="P130" s="77">
        <v>26.989843171</v>
      </c>
      <c r="Q130" s="78">
        <v>6.9999999999999999E-4</v>
      </c>
      <c r="R130" s="78">
        <v>1E-4</v>
      </c>
    </row>
    <row r="131" spans="2:18">
      <c r="B131" t="s">
        <v>3301</v>
      </c>
      <c r="C131" t="s">
        <v>3187</v>
      </c>
      <c r="D131" t="s">
        <v>3333</v>
      </c>
      <c r="E131"/>
      <c r="F131" t="s">
        <v>583</v>
      </c>
      <c r="G131" t="s">
        <v>377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4341.1000000000004</v>
      </c>
      <c r="O131" s="77">
        <v>125.52</v>
      </c>
      <c r="P131" s="77">
        <v>5.4489487199999997</v>
      </c>
      <c r="Q131" s="78">
        <v>1E-4</v>
      </c>
      <c r="R131" s="78">
        <v>0</v>
      </c>
    </row>
    <row r="132" spans="2:18">
      <c r="B132" t="s">
        <v>3301</v>
      </c>
      <c r="C132" t="s">
        <v>3187</v>
      </c>
      <c r="D132" t="s">
        <v>3334</v>
      </c>
      <c r="E132"/>
      <c r="F132" t="s">
        <v>583</v>
      </c>
      <c r="G132" t="s">
        <v>377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111432.67</v>
      </c>
      <c r="O132" s="77">
        <v>131.16</v>
      </c>
      <c r="P132" s="77">
        <v>146.15508997200001</v>
      </c>
      <c r="Q132" s="78">
        <v>3.7000000000000002E-3</v>
      </c>
      <c r="R132" s="78">
        <v>4.0000000000000002E-4</v>
      </c>
    </row>
    <row r="133" spans="2:18">
      <c r="B133" t="s">
        <v>3335</v>
      </c>
      <c r="C133" t="s">
        <v>3187</v>
      </c>
      <c r="D133" t="s">
        <v>3336</v>
      </c>
      <c r="E133"/>
      <c r="F133" t="s">
        <v>600</v>
      </c>
      <c r="G133" t="s">
        <v>282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2384.91</v>
      </c>
      <c r="O133" s="77">
        <v>123.73</v>
      </c>
      <c r="P133" s="77">
        <v>2.9508491430000001</v>
      </c>
      <c r="Q133" s="78">
        <v>1E-4</v>
      </c>
      <c r="R133" s="78">
        <v>0</v>
      </c>
    </row>
    <row r="134" spans="2:18">
      <c r="B134" t="s">
        <v>3335</v>
      </c>
      <c r="C134" t="s">
        <v>3187</v>
      </c>
      <c r="D134" t="s">
        <v>3337</v>
      </c>
      <c r="E134"/>
      <c r="F134" t="s">
        <v>600</v>
      </c>
      <c r="G134" t="s">
        <v>282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3047.39</v>
      </c>
      <c r="O134" s="77">
        <v>123.73</v>
      </c>
      <c r="P134" s="77">
        <v>3.770535647</v>
      </c>
      <c r="Q134" s="78">
        <v>1E-4</v>
      </c>
      <c r="R134" s="78">
        <v>0</v>
      </c>
    </row>
    <row r="135" spans="2:18">
      <c r="B135" t="s">
        <v>3335</v>
      </c>
      <c r="C135" t="s">
        <v>3187</v>
      </c>
      <c r="D135" t="s">
        <v>3338</v>
      </c>
      <c r="E135"/>
      <c r="F135" t="s">
        <v>600</v>
      </c>
      <c r="G135" t="s">
        <v>282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20259.7</v>
      </c>
      <c r="O135" s="77">
        <v>130.37</v>
      </c>
      <c r="P135" s="77">
        <v>26.412570890000001</v>
      </c>
      <c r="Q135" s="78">
        <v>6.9999999999999999E-4</v>
      </c>
      <c r="R135" s="78">
        <v>1E-4</v>
      </c>
    </row>
    <row r="136" spans="2:18">
      <c r="B136" t="s">
        <v>3335</v>
      </c>
      <c r="C136" t="s">
        <v>3187</v>
      </c>
      <c r="D136" t="s">
        <v>3339</v>
      </c>
      <c r="E136"/>
      <c r="F136" t="s">
        <v>600</v>
      </c>
      <c r="G136" t="s">
        <v>282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3577.37</v>
      </c>
      <c r="O136" s="77">
        <v>123.73</v>
      </c>
      <c r="P136" s="77">
        <v>4.426279901</v>
      </c>
      <c r="Q136" s="78">
        <v>1E-4</v>
      </c>
      <c r="R136" s="78">
        <v>0</v>
      </c>
    </row>
    <row r="137" spans="2:18">
      <c r="B137" t="s">
        <v>3335</v>
      </c>
      <c r="C137" t="s">
        <v>3187</v>
      </c>
      <c r="D137" t="s">
        <v>3340</v>
      </c>
      <c r="E137"/>
      <c r="F137" t="s">
        <v>600</v>
      </c>
      <c r="G137" t="s">
        <v>282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14593.85</v>
      </c>
      <c r="O137" s="77">
        <v>130.37</v>
      </c>
      <c r="P137" s="77">
        <v>19.026002245000001</v>
      </c>
      <c r="Q137" s="78">
        <v>5.0000000000000001E-4</v>
      </c>
      <c r="R137" s="78">
        <v>0</v>
      </c>
    </row>
    <row r="138" spans="2:18">
      <c r="B138" t="s">
        <v>3335</v>
      </c>
      <c r="C138" t="s">
        <v>3187</v>
      </c>
      <c r="D138" t="s">
        <v>3341</v>
      </c>
      <c r="E138"/>
      <c r="F138" t="s">
        <v>600</v>
      </c>
      <c r="G138" t="s">
        <v>282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2914.22</v>
      </c>
      <c r="O138" s="77">
        <v>123.73</v>
      </c>
      <c r="P138" s="77">
        <v>3.605764406</v>
      </c>
      <c r="Q138" s="78">
        <v>1E-4</v>
      </c>
      <c r="R138" s="78">
        <v>0</v>
      </c>
    </row>
    <row r="139" spans="2:18">
      <c r="B139" t="s">
        <v>3335</v>
      </c>
      <c r="C139" t="s">
        <v>3187</v>
      </c>
      <c r="D139" t="s">
        <v>3342</v>
      </c>
      <c r="E139"/>
      <c r="F139" t="s">
        <v>600</v>
      </c>
      <c r="G139" t="s">
        <v>282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17526.93</v>
      </c>
      <c r="O139" s="77">
        <v>130.37</v>
      </c>
      <c r="P139" s="77">
        <v>22.849858641000001</v>
      </c>
      <c r="Q139" s="78">
        <v>5.9999999999999995E-4</v>
      </c>
      <c r="R139" s="78">
        <v>1E-4</v>
      </c>
    </row>
    <row r="140" spans="2:18">
      <c r="B140" t="s">
        <v>3335</v>
      </c>
      <c r="C140" t="s">
        <v>3187</v>
      </c>
      <c r="D140" t="s">
        <v>3343</v>
      </c>
      <c r="E140"/>
      <c r="F140" t="s">
        <v>600</v>
      </c>
      <c r="G140" t="s">
        <v>282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3047.39</v>
      </c>
      <c r="O140" s="77">
        <v>123.73</v>
      </c>
      <c r="P140" s="77">
        <v>3.770535647</v>
      </c>
      <c r="Q140" s="78">
        <v>1E-4</v>
      </c>
      <c r="R140" s="78">
        <v>0</v>
      </c>
    </row>
    <row r="141" spans="2:18">
      <c r="B141" t="s">
        <v>3335</v>
      </c>
      <c r="C141" t="s">
        <v>3187</v>
      </c>
      <c r="D141" t="s">
        <v>3344</v>
      </c>
      <c r="E141"/>
      <c r="F141" t="s">
        <v>600</v>
      </c>
      <c r="G141" t="s">
        <v>282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16080.97</v>
      </c>
      <c r="O141" s="77">
        <v>130.43</v>
      </c>
      <c r="P141" s="77">
        <v>20.974409171000001</v>
      </c>
      <c r="Q141" s="78">
        <v>5.0000000000000001E-4</v>
      </c>
      <c r="R141" s="78">
        <v>1E-4</v>
      </c>
    </row>
    <row r="142" spans="2:18">
      <c r="B142" t="s">
        <v>3335</v>
      </c>
      <c r="C142" t="s">
        <v>3187</v>
      </c>
      <c r="D142" t="s">
        <v>3345</v>
      </c>
      <c r="E142"/>
      <c r="F142" t="s">
        <v>600</v>
      </c>
      <c r="G142" t="s">
        <v>282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15135.03</v>
      </c>
      <c r="O142" s="77">
        <v>130.43</v>
      </c>
      <c r="P142" s="77">
        <v>19.740619629000001</v>
      </c>
      <c r="Q142" s="78">
        <v>5.0000000000000001E-4</v>
      </c>
      <c r="R142" s="78">
        <v>0</v>
      </c>
    </row>
    <row r="143" spans="2:18">
      <c r="B143" t="s">
        <v>3346</v>
      </c>
      <c r="C143" t="s">
        <v>3187</v>
      </c>
      <c r="D143" t="s">
        <v>3347</v>
      </c>
      <c r="E143"/>
      <c r="F143" t="s">
        <v>600</v>
      </c>
      <c r="G143" t="s">
        <v>251</v>
      </c>
      <c r="H143" t="s">
        <v>150</v>
      </c>
      <c r="I143" s="77">
        <v>4.4000000000000004</v>
      </c>
      <c r="J143" t="s">
        <v>841</v>
      </c>
      <c r="K143" t="s">
        <v>102</v>
      </c>
      <c r="L143" s="78">
        <v>2.5600000000000001E-2</v>
      </c>
      <c r="M143" s="78">
        <v>2.5899999999999999E-2</v>
      </c>
      <c r="N143" s="77">
        <v>400434.21</v>
      </c>
      <c r="O143" s="77">
        <v>112.45</v>
      </c>
      <c r="P143" s="77">
        <v>450.28826914500002</v>
      </c>
      <c r="Q143" s="78">
        <v>1.12E-2</v>
      </c>
      <c r="R143" s="78">
        <v>1.1000000000000001E-3</v>
      </c>
    </row>
    <row r="144" spans="2:18">
      <c r="B144" t="s">
        <v>3348</v>
      </c>
      <c r="C144" t="s">
        <v>3187</v>
      </c>
      <c r="D144" t="s">
        <v>3349</v>
      </c>
      <c r="E144"/>
      <c r="F144" t="s">
        <v>617</v>
      </c>
      <c r="G144" t="s">
        <v>304</v>
      </c>
      <c r="H144" t="s">
        <v>2324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45222.63</v>
      </c>
      <c r="O144" s="77">
        <v>107.77</v>
      </c>
      <c r="P144" s="77">
        <v>48.736428351000001</v>
      </c>
      <c r="Q144" s="78">
        <v>1.1999999999999999E-3</v>
      </c>
      <c r="R144" s="78">
        <v>1E-4</v>
      </c>
    </row>
    <row r="145" spans="2:18">
      <c r="B145" t="s">
        <v>3348</v>
      </c>
      <c r="C145" t="s">
        <v>3187</v>
      </c>
      <c r="D145" t="s">
        <v>3350</v>
      </c>
      <c r="E145"/>
      <c r="F145" t="s">
        <v>617</v>
      </c>
      <c r="G145" t="s">
        <v>304</v>
      </c>
      <c r="H145" t="s">
        <v>2324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30148.42</v>
      </c>
      <c r="O145" s="77">
        <v>100.69</v>
      </c>
      <c r="P145" s="77">
        <v>30.356444098000001</v>
      </c>
      <c r="Q145" s="78">
        <v>8.0000000000000004E-4</v>
      </c>
      <c r="R145" s="78">
        <v>1E-4</v>
      </c>
    </row>
    <row r="146" spans="2:18">
      <c r="B146" t="s">
        <v>3348</v>
      </c>
      <c r="C146" t="s">
        <v>3187</v>
      </c>
      <c r="D146" t="s">
        <v>3351</v>
      </c>
      <c r="E146"/>
      <c r="F146" t="s">
        <v>617</v>
      </c>
      <c r="G146" t="s">
        <v>304</v>
      </c>
      <c r="H146" t="s">
        <v>2324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103363.05</v>
      </c>
      <c r="O146" s="77">
        <v>97.23</v>
      </c>
      <c r="P146" s="77">
        <v>100.499893515</v>
      </c>
      <c r="Q146" s="78">
        <v>2.5000000000000001E-3</v>
      </c>
      <c r="R146" s="78">
        <v>2.9999999999999997E-4</v>
      </c>
    </row>
    <row r="147" spans="2:18">
      <c r="B147" t="s">
        <v>3348</v>
      </c>
      <c r="C147" t="s">
        <v>3187</v>
      </c>
      <c r="D147" t="s">
        <v>3352</v>
      </c>
      <c r="E147"/>
      <c r="F147" t="s">
        <v>617</v>
      </c>
      <c r="G147" t="s">
        <v>304</v>
      </c>
      <c r="H147" t="s">
        <v>2324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103363.05</v>
      </c>
      <c r="O147" s="77">
        <v>100.15</v>
      </c>
      <c r="P147" s="77">
        <v>103.51809457500001</v>
      </c>
      <c r="Q147" s="78">
        <v>2.5999999999999999E-3</v>
      </c>
      <c r="R147" s="78">
        <v>2.9999999999999997E-4</v>
      </c>
    </row>
    <row r="148" spans="2:18">
      <c r="B148" t="s">
        <v>3353</v>
      </c>
      <c r="C148" t="s">
        <v>3187</v>
      </c>
      <c r="D148" t="s">
        <v>3354</v>
      </c>
      <c r="E148"/>
      <c r="F148" t="s">
        <v>600</v>
      </c>
      <c r="G148" t="s">
        <v>493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46640.94</v>
      </c>
      <c r="O148" s="77">
        <v>109.67</v>
      </c>
      <c r="P148" s="77">
        <v>51.151118898</v>
      </c>
      <c r="Q148" s="78">
        <v>1.2999999999999999E-3</v>
      </c>
      <c r="R148" s="78">
        <v>1E-4</v>
      </c>
    </row>
    <row r="149" spans="2:18">
      <c r="B149" t="s">
        <v>3353</v>
      </c>
      <c r="C149" t="s">
        <v>3187</v>
      </c>
      <c r="D149" t="s">
        <v>3355</v>
      </c>
      <c r="E149"/>
      <c r="F149" t="s">
        <v>600</v>
      </c>
      <c r="G149" t="s">
        <v>493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1319.03</v>
      </c>
      <c r="O149" s="77">
        <v>110.16</v>
      </c>
      <c r="P149" s="77">
        <v>1.4530434480000001</v>
      </c>
      <c r="Q149" s="78">
        <v>0</v>
      </c>
      <c r="R149" s="78">
        <v>0</v>
      </c>
    </row>
    <row r="150" spans="2:18">
      <c r="B150" t="s">
        <v>3356</v>
      </c>
      <c r="C150" t="s">
        <v>3187</v>
      </c>
      <c r="D150" t="s">
        <v>3357</v>
      </c>
      <c r="E150"/>
      <c r="F150" t="s">
        <v>617</v>
      </c>
      <c r="G150" t="s">
        <v>493</v>
      </c>
      <c r="H150" t="s">
        <v>2324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64760.1</v>
      </c>
      <c r="O150" s="77">
        <v>116.02</v>
      </c>
      <c r="P150" s="77">
        <v>75.134668020000007</v>
      </c>
      <c r="Q150" s="78">
        <v>1.9E-3</v>
      </c>
      <c r="R150" s="78">
        <v>2.0000000000000001E-4</v>
      </c>
    </row>
    <row r="151" spans="2:18">
      <c r="B151" t="s">
        <v>3358</v>
      </c>
      <c r="C151" t="s">
        <v>3187</v>
      </c>
      <c r="D151" t="s">
        <v>3359</v>
      </c>
      <c r="E151"/>
      <c r="F151" t="s">
        <v>617</v>
      </c>
      <c r="G151" t="s">
        <v>493</v>
      </c>
      <c r="H151" t="s">
        <v>2324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53158.25</v>
      </c>
      <c r="O151" s="77">
        <v>116.28</v>
      </c>
      <c r="P151" s="77">
        <v>61.812413100000001</v>
      </c>
      <c r="Q151" s="78">
        <v>1.5E-3</v>
      </c>
      <c r="R151" s="78">
        <v>2.0000000000000001E-4</v>
      </c>
    </row>
    <row r="152" spans="2:18">
      <c r="B152" t="s">
        <v>3360</v>
      </c>
      <c r="C152" t="s">
        <v>3187</v>
      </c>
      <c r="D152" t="s">
        <v>3361</v>
      </c>
      <c r="E152"/>
      <c r="F152" t="s">
        <v>583</v>
      </c>
      <c r="G152" t="s">
        <v>304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294010.3</v>
      </c>
      <c r="O152" s="77">
        <v>99.86</v>
      </c>
      <c r="P152" s="77">
        <v>293.59868557999999</v>
      </c>
      <c r="Q152" s="78">
        <v>7.3000000000000001E-3</v>
      </c>
      <c r="R152" s="78">
        <v>6.9999999999999999E-4</v>
      </c>
    </row>
    <row r="153" spans="2:18">
      <c r="B153" s="83" t="s">
        <v>3362</v>
      </c>
      <c r="C153" t="s">
        <v>3187</v>
      </c>
      <c r="D153" t="s">
        <v>3363</v>
      </c>
      <c r="E153"/>
      <c r="F153" t="s">
        <v>3364</v>
      </c>
      <c r="G153" t="s">
        <v>3365</v>
      </c>
      <c r="H153" t="s">
        <v>2324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153919.75</v>
      </c>
      <c r="O153" s="77">
        <v>91.23</v>
      </c>
      <c r="P153" s="77">
        <v>140.42098792499999</v>
      </c>
      <c r="Q153" s="78">
        <v>3.5000000000000001E-3</v>
      </c>
      <c r="R153" s="78">
        <v>4.0000000000000002E-4</v>
      </c>
    </row>
    <row r="154" spans="2:18">
      <c r="B154" s="83" t="s">
        <v>3362</v>
      </c>
      <c r="C154" t="s">
        <v>3187</v>
      </c>
      <c r="D154" t="s">
        <v>3366</v>
      </c>
      <c r="E154"/>
      <c r="F154" t="s">
        <v>3364</v>
      </c>
      <c r="G154" t="s">
        <v>3365</v>
      </c>
      <c r="H154" t="s">
        <v>2324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97089.51</v>
      </c>
      <c r="O154" s="77">
        <v>105.34</v>
      </c>
      <c r="P154" s="77">
        <v>102.27408983399999</v>
      </c>
      <c r="Q154" s="78">
        <v>2.5999999999999999E-3</v>
      </c>
      <c r="R154" s="78">
        <v>2.9999999999999997E-4</v>
      </c>
    </row>
    <row r="155" spans="2:18">
      <c r="B155" s="83" t="s">
        <v>3246</v>
      </c>
      <c r="C155" t="s">
        <v>3187</v>
      </c>
      <c r="D155" t="s">
        <v>3367</v>
      </c>
      <c r="E155"/>
      <c r="F155" t="s">
        <v>681</v>
      </c>
      <c r="G155" t="s">
        <v>525</v>
      </c>
      <c r="H155" t="s">
        <v>209</v>
      </c>
      <c r="I155" s="77">
        <v>2.93</v>
      </c>
      <c r="J155" t="s">
        <v>755</v>
      </c>
      <c r="K155" t="s">
        <v>102</v>
      </c>
      <c r="L155" s="78">
        <v>0.05</v>
      </c>
      <c r="M155" s="78">
        <v>5.0599999999999999E-2</v>
      </c>
      <c r="N155" s="77">
        <v>38619.93</v>
      </c>
      <c r="O155" s="77">
        <v>121.18</v>
      </c>
      <c r="P155" s="77">
        <v>46.799631173999998</v>
      </c>
      <c r="Q155" s="78">
        <v>1.1999999999999999E-3</v>
      </c>
      <c r="R155" s="78">
        <v>1E-4</v>
      </c>
    </row>
    <row r="156" spans="2:18">
      <c r="B156" s="83" t="s">
        <v>3246</v>
      </c>
      <c r="C156" t="s">
        <v>3187</v>
      </c>
      <c r="D156" t="s">
        <v>3368</v>
      </c>
      <c r="E156"/>
      <c r="F156" t="s">
        <v>681</v>
      </c>
      <c r="G156" t="s">
        <v>525</v>
      </c>
      <c r="H156" t="s">
        <v>209</v>
      </c>
      <c r="I156" s="77">
        <v>2.93</v>
      </c>
      <c r="J156" t="s">
        <v>755</v>
      </c>
      <c r="K156" t="s">
        <v>102</v>
      </c>
      <c r="L156" s="78">
        <v>0.05</v>
      </c>
      <c r="M156" s="78">
        <v>5.0599999999999999E-2</v>
      </c>
      <c r="N156" s="77">
        <v>12420.94</v>
      </c>
      <c r="O156" s="77">
        <v>121.17</v>
      </c>
      <c r="P156" s="77">
        <v>15.050452998000001</v>
      </c>
      <c r="Q156" s="78">
        <v>4.0000000000000002E-4</v>
      </c>
      <c r="R156" s="78">
        <v>0</v>
      </c>
    </row>
    <row r="157" spans="2:18">
      <c r="B157" s="83" t="s">
        <v>3246</v>
      </c>
      <c r="C157" t="s">
        <v>3187</v>
      </c>
      <c r="D157" t="s">
        <v>3369</v>
      </c>
      <c r="E157"/>
      <c r="F157" t="s">
        <v>719</v>
      </c>
      <c r="G157" t="s">
        <v>525</v>
      </c>
      <c r="H157" t="s">
        <v>150</v>
      </c>
      <c r="I157" s="77">
        <v>6.75</v>
      </c>
      <c r="J157" t="s">
        <v>755</v>
      </c>
      <c r="K157" t="s">
        <v>102</v>
      </c>
      <c r="L157" s="78">
        <v>4.1000000000000002E-2</v>
      </c>
      <c r="M157" s="78">
        <v>4.1399999999999999E-2</v>
      </c>
      <c r="N157" s="77">
        <v>40756.19</v>
      </c>
      <c r="O157" s="77">
        <v>119.21</v>
      </c>
      <c r="P157" s="77">
        <v>48.585454099000003</v>
      </c>
      <c r="Q157" s="78">
        <v>1.1999999999999999E-3</v>
      </c>
      <c r="R157" s="78">
        <v>1E-4</v>
      </c>
    </row>
    <row r="158" spans="2:18">
      <c r="B158" s="83" t="s">
        <v>3246</v>
      </c>
      <c r="C158" t="s">
        <v>3187</v>
      </c>
      <c r="D158" t="s">
        <v>3370</v>
      </c>
      <c r="E158"/>
      <c r="F158" t="s">
        <v>681</v>
      </c>
      <c r="G158" t="s">
        <v>525</v>
      </c>
      <c r="H158" t="s">
        <v>209</v>
      </c>
      <c r="I158" s="77">
        <v>4.9800000000000004</v>
      </c>
      <c r="J158" t="s">
        <v>755</v>
      </c>
      <c r="K158" t="s">
        <v>102</v>
      </c>
      <c r="L158" s="78">
        <v>0.05</v>
      </c>
      <c r="M158" s="78">
        <v>5.0599999999999999E-2</v>
      </c>
      <c r="N158" s="77">
        <v>45721.760000000002</v>
      </c>
      <c r="O158" s="77">
        <v>124.32</v>
      </c>
      <c r="P158" s="77">
        <v>56.841292031999998</v>
      </c>
      <c r="Q158" s="78">
        <v>1.4E-3</v>
      </c>
      <c r="R158" s="78">
        <v>1E-4</v>
      </c>
    </row>
    <row r="159" spans="2:18">
      <c r="B159" s="83" t="s">
        <v>3246</v>
      </c>
      <c r="C159" t="s">
        <v>3187</v>
      </c>
      <c r="D159" t="s">
        <v>3371</v>
      </c>
      <c r="E159"/>
      <c r="F159" t="s">
        <v>681</v>
      </c>
      <c r="G159" t="s">
        <v>525</v>
      </c>
      <c r="H159" t="s">
        <v>209</v>
      </c>
      <c r="I159" s="77">
        <v>6.76</v>
      </c>
      <c r="J159" t="s">
        <v>755</v>
      </c>
      <c r="K159" t="s">
        <v>102</v>
      </c>
      <c r="L159" s="78">
        <v>4.1000000000000002E-2</v>
      </c>
      <c r="M159" s="78">
        <v>4.1399999999999999E-2</v>
      </c>
      <c r="N159" s="77">
        <v>137341.5</v>
      </c>
      <c r="O159" s="77">
        <v>121.23</v>
      </c>
      <c r="P159" s="77">
        <v>166.49910044999999</v>
      </c>
      <c r="Q159" s="78">
        <v>4.1999999999999997E-3</v>
      </c>
      <c r="R159" s="78">
        <v>4.0000000000000002E-4</v>
      </c>
    </row>
    <row r="160" spans="2:18">
      <c r="B160" t="s">
        <v>3409</v>
      </c>
      <c r="C160" t="s">
        <v>3187</v>
      </c>
      <c r="D160" t="s">
        <v>3372</v>
      </c>
      <c r="E160"/>
      <c r="F160" t="s">
        <v>719</v>
      </c>
      <c r="G160" t="s">
        <v>377</v>
      </c>
      <c r="H160" t="s">
        <v>150</v>
      </c>
      <c r="I160" s="77">
        <v>11.77</v>
      </c>
      <c r="J160" t="s">
        <v>413</v>
      </c>
      <c r="K160" t="s">
        <v>102</v>
      </c>
      <c r="L160" s="78">
        <v>2.7400000000000001E-2</v>
      </c>
      <c r="M160" s="78">
        <v>4.48E-2</v>
      </c>
      <c r="N160" s="77">
        <v>22823.39</v>
      </c>
      <c r="O160" s="77">
        <v>81.34</v>
      </c>
      <c r="P160" s="77">
        <v>18.564545425999999</v>
      </c>
      <c r="Q160" s="78">
        <v>5.0000000000000001E-4</v>
      </c>
      <c r="R160" s="78">
        <v>0</v>
      </c>
    </row>
    <row r="161" spans="2:18">
      <c r="B161" t="s">
        <v>3374</v>
      </c>
      <c r="C161" t="s">
        <v>3187</v>
      </c>
      <c r="D161" t="s">
        <v>3375</v>
      </c>
      <c r="E161"/>
      <c r="F161" t="s">
        <v>681</v>
      </c>
      <c r="G161" t="s">
        <v>310</v>
      </c>
      <c r="H161" t="s">
        <v>209</v>
      </c>
      <c r="I161" s="77">
        <v>7.43</v>
      </c>
      <c r="J161" t="s">
        <v>413</v>
      </c>
      <c r="K161" t="s">
        <v>102</v>
      </c>
      <c r="L161" s="78">
        <v>2.6200000000000001E-2</v>
      </c>
      <c r="M161" s="78">
        <v>2.7199999999999998E-2</v>
      </c>
      <c r="N161" s="77">
        <v>37570.97</v>
      </c>
      <c r="O161" s="77">
        <v>99.93</v>
      </c>
      <c r="P161" s="77">
        <v>37.544670320999998</v>
      </c>
      <c r="Q161" s="78">
        <v>8.9999999999999998E-4</v>
      </c>
      <c r="R161" s="78">
        <v>1E-4</v>
      </c>
    </row>
    <row r="162" spans="2:18">
      <c r="B162" t="s">
        <v>3374</v>
      </c>
      <c r="C162" t="s">
        <v>3187</v>
      </c>
      <c r="D162" t="s">
        <v>3376</v>
      </c>
      <c r="E162"/>
      <c r="F162" t="s">
        <v>681</v>
      </c>
      <c r="G162" t="s">
        <v>310</v>
      </c>
      <c r="H162" t="s">
        <v>209</v>
      </c>
      <c r="I162" s="77">
        <v>7.37</v>
      </c>
      <c r="J162" t="s">
        <v>413</v>
      </c>
      <c r="K162" t="s">
        <v>102</v>
      </c>
      <c r="L162" s="78">
        <v>2.98E-2</v>
      </c>
      <c r="M162" s="78">
        <v>2.87E-2</v>
      </c>
      <c r="N162" s="77">
        <v>5992.04</v>
      </c>
      <c r="O162" s="77">
        <v>104.97</v>
      </c>
      <c r="P162" s="77">
        <v>6.2898443879999997</v>
      </c>
      <c r="Q162" s="78">
        <v>2.0000000000000001E-4</v>
      </c>
      <c r="R162" s="78">
        <v>0</v>
      </c>
    </row>
    <row r="163" spans="2:18">
      <c r="B163" t="s">
        <v>3374</v>
      </c>
      <c r="C163" t="s">
        <v>3187</v>
      </c>
      <c r="D163" t="s">
        <v>3377</v>
      </c>
      <c r="E163"/>
      <c r="F163" t="s">
        <v>681</v>
      </c>
      <c r="G163" t="s">
        <v>310</v>
      </c>
      <c r="H163" t="s">
        <v>209</v>
      </c>
      <c r="I163" s="77">
        <v>7.37</v>
      </c>
      <c r="J163" t="s">
        <v>413</v>
      </c>
      <c r="K163" t="s">
        <v>102</v>
      </c>
      <c r="L163" s="78">
        <v>2.5000000000000001E-2</v>
      </c>
      <c r="M163" s="78">
        <v>2.87E-2</v>
      </c>
      <c r="N163" s="77">
        <v>7007.87</v>
      </c>
      <c r="O163" s="77">
        <v>105.2</v>
      </c>
      <c r="P163" s="77">
        <v>7.3722792400000001</v>
      </c>
      <c r="Q163" s="78">
        <v>2.0000000000000001E-4</v>
      </c>
      <c r="R163" s="78">
        <v>0</v>
      </c>
    </row>
    <row r="164" spans="2:18">
      <c r="B164" t="s">
        <v>3374</v>
      </c>
      <c r="C164" t="s">
        <v>3187</v>
      </c>
      <c r="D164" t="s">
        <v>3378</v>
      </c>
      <c r="E164"/>
      <c r="F164" t="s">
        <v>681</v>
      </c>
      <c r="G164" t="s">
        <v>310</v>
      </c>
      <c r="H164" t="s">
        <v>209</v>
      </c>
      <c r="I164" s="77">
        <v>7.27</v>
      </c>
      <c r="J164" t="s">
        <v>413</v>
      </c>
      <c r="K164" t="s">
        <v>102</v>
      </c>
      <c r="L164" s="78">
        <v>2.5000000000000001E-2</v>
      </c>
      <c r="M164" s="78">
        <v>3.1699999999999999E-2</v>
      </c>
      <c r="N164" s="77">
        <v>44695.97</v>
      </c>
      <c r="O164" s="77">
        <v>106.42</v>
      </c>
      <c r="P164" s="77">
        <v>47.565451273999997</v>
      </c>
      <c r="Q164" s="78">
        <v>1.1999999999999999E-3</v>
      </c>
      <c r="R164" s="78">
        <v>1E-4</v>
      </c>
    </row>
    <row r="165" spans="2:18">
      <c r="B165" t="s">
        <v>3374</v>
      </c>
      <c r="C165" t="s">
        <v>3187</v>
      </c>
      <c r="D165" t="s">
        <v>3379</v>
      </c>
      <c r="E165"/>
      <c r="F165" t="s">
        <v>681</v>
      </c>
      <c r="G165" t="s">
        <v>310</v>
      </c>
      <c r="H165" t="s">
        <v>209</v>
      </c>
      <c r="I165" s="77">
        <v>7.34</v>
      </c>
      <c r="J165" t="s">
        <v>413</v>
      </c>
      <c r="K165" t="s">
        <v>102</v>
      </c>
      <c r="L165" s="78">
        <v>3.0499999999999999E-2</v>
      </c>
      <c r="M165" s="78">
        <v>2.9399999999999999E-2</v>
      </c>
      <c r="N165" s="77">
        <v>39257.08</v>
      </c>
      <c r="O165" s="77">
        <v>106.24</v>
      </c>
      <c r="P165" s="77">
        <v>41.706721792000003</v>
      </c>
      <c r="Q165" s="78">
        <v>1E-3</v>
      </c>
      <c r="R165" s="78">
        <v>1E-4</v>
      </c>
    </row>
    <row r="166" spans="2:18">
      <c r="B166" t="s">
        <v>3374</v>
      </c>
      <c r="C166" t="s">
        <v>3187</v>
      </c>
      <c r="D166" t="s">
        <v>3380</v>
      </c>
      <c r="E166"/>
      <c r="F166" t="s">
        <v>681</v>
      </c>
      <c r="G166" t="s">
        <v>310</v>
      </c>
      <c r="H166" t="s">
        <v>209</v>
      </c>
      <c r="I166" s="77">
        <v>7.29</v>
      </c>
      <c r="J166" t="s">
        <v>413</v>
      </c>
      <c r="K166" t="s">
        <v>102</v>
      </c>
      <c r="L166" s="78">
        <v>2.5000000000000001E-2</v>
      </c>
      <c r="M166" s="78">
        <v>3.1099999999999999E-2</v>
      </c>
      <c r="N166" s="77">
        <v>56482.23</v>
      </c>
      <c r="O166" s="77">
        <v>108.57</v>
      </c>
      <c r="P166" s="77">
        <v>61.322757111000001</v>
      </c>
      <c r="Q166" s="78">
        <v>1.5E-3</v>
      </c>
      <c r="R166" s="78">
        <v>2.0000000000000001E-4</v>
      </c>
    </row>
    <row r="167" spans="2:18">
      <c r="B167" t="s">
        <v>3374</v>
      </c>
      <c r="C167" t="s">
        <v>3187</v>
      </c>
      <c r="D167" t="s">
        <v>3381</v>
      </c>
      <c r="E167"/>
      <c r="F167" t="s">
        <v>681</v>
      </c>
      <c r="G167" t="s">
        <v>310</v>
      </c>
      <c r="H167" t="s">
        <v>209</v>
      </c>
      <c r="I167" s="77">
        <v>7.39</v>
      </c>
      <c r="J167" t="s">
        <v>413</v>
      </c>
      <c r="K167" t="s">
        <v>102</v>
      </c>
      <c r="L167" s="78">
        <v>2.5000000000000001E-2</v>
      </c>
      <c r="M167" s="78">
        <v>2.8000000000000001E-2</v>
      </c>
      <c r="N167" s="77">
        <v>4850.3999999999996</v>
      </c>
      <c r="O167" s="77">
        <v>104.68</v>
      </c>
      <c r="P167" s="77">
        <v>5.0773987199999997</v>
      </c>
      <c r="Q167" s="78">
        <v>1E-4</v>
      </c>
      <c r="R167" s="78">
        <v>0</v>
      </c>
    </row>
    <row r="168" spans="2:18">
      <c r="B168" t="s">
        <v>3374</v>
      </c>
      <c r="C168" t="s">
        <v>3187</v>
      </c>
      <c r="D168" t="s">
        <v>3382</v>
      </c>
      <c r="E168"/>
      <c r="F168" t="s">
        <v>681</v>
      </c>
      <c r="G168" t="s">
        <v>310</v>
      </c>
      <c r="H168" t="s">
        <v>209</v>
      </c>
      <c r="I168" s="77">
        <v>7.46</v>
      </c>
      <c r="J168" t="s">
        <v>413</v>
      </c>
      <c r="K168" t="s">
        <v>102</v>
      </c>
      <c r="L168" s="78">
        <v>2.52E-2</v>
      </c>
      <c r="M168" s="78">
        <v>2.5999999999999999E-2</v>
      </c>
      <c r="N168" s="77">
        <v>14907.61</v>
      </c>
      <c r="O168" s="77">
        <v>101.13</v>
      </c>
      <c r="P168" s="77">
        <v>15.076065993</v>
      </c>
      <c r="Q168" s="78">
        <v>4.0000000000000002E-4</v>
      </c>
      <c r="R168" s="78">
        <v>0</v>
      </c>
    </row>
    <row r="169" spans="2:18">
      <c r="B169" t="s">
        <v>3374</v>
      </c>
      <c r="C169" t="s">
        <v>3187</v>
      </c>
      <c r="D169" t="s">
        <v>3383</v>
      </c>
      <c r="E169"/>
      <c r="F169" t="s">
        <v>3364</v>
      </c>
      <c r="G169" t="s">
        <v>310</v>
      </c>
      <c r="H169" t="s">
        <v>2324</v>
      </c>
      <c r="I169" s="77">
        <v>7.47</v>
      </c>
      <c r="J169" t="s">
        <v>413</v>
      </c>
      <c r="K169" t="s">
        <v>102</v>
      </c>
      <c r="L169" s="78">
        <v>2.53E-2</v>
      </c>
      <c r="M169" s="78">
        <v>2.5899999999999999E-2</v>
      </c>
      <c r="N169" s="77">
        <v>18217.259999999998</v>
      </c>
      <c r="O169" s="77">
        <v>98.14</v>
      </c>
      <c r="P169" s="77">
        <v>17.878418964000002</v>
      </c>
      <c r="Q169" s="78">
        <v>4.0000000000000002E-4</v>
      </c>
      <c r="R169" s="78">
        <v>0</v>
      </c>
    </row>
    <row r="170" spans="2:18">
      <c r="B170" t="s">
        <v>3374</v>
      </c>
      <c r="C170" t="s">
        <v>3187</v>
      </c>
      <c r="D170" t="s">
        <v>3384</v>
      </c>
      <c r="E170"/>
      <c r="F170" t="s">
        <v>681</v>
      </c>
      <c r="G170" t="s">
        <v>310</v>
      </c>
      <c r="H170" t="s">
        <v>209</v>
      </c>
      <c r="I170" s="77">
        <v>7.47</v>
      </c>
      <c r="J170" t="s">
        <v>413</v>
      </c>
      <c r="K170" t="s">
        <v>102</v>
      </c>
      <c r="L170" s="78">
        <v>2.52E-2</v>
      </c>
      <c r="M170" s="78">
        <v>2.5899999999999999E-2</v>
      </c>
      <c r="N170" s="77">
        <v>10144.450000000001</v>
      </c>
      <c r="O170" s="77">
        <v>97.8</v>
      </c>
      <c r="P170" s="77">
        <v>9.9212720999999995</v>
      </c>
      <c r="Q170" s="78">
        <v>2.0000000000000001E-4</v>
      </c>
      <c r="R170" s="78">
        <v>0</v>
      </c>
    </row>
    <row r="171" spans="2:18">
      <c r="B171" t="s">
        <v>3374</v>
      </c>
      <c r="C171" t="s">
        <v>3187</v>
      </c>
      <c r="D171" t="s">
        <v>3385</v>
      </c>
      <c r="E171"/>
      <c r="F171" t="s">
        <v>681</v>
      </c>
      <c r="G171" t="s">
        <v>310</v>
      </c>
      <c r="H171" t="s">
        <v>209</v>
      </c>
      <c r="I171" s="77">
        <v>6.91</v>
      </c>
      <c r="J171" t="s">
        <v>413</v>
      </c>
      <c r="K171" t="s">
        <v>102</v>
      </c>
      <c r="L171" s="78">
        <v>2.52E-2</v>
      </c>
      <c r="M171" s="78">
        <v>2.5399999999999999E-2</v>
      </c>
      <c r="N171" s="77">
        <v>59173.94</v>
      </c>
      <c r="O171" s="77">
        <v>102.41</v>
      </c>
      <c r="P171" s="77">
        <v>60.600031954000002</v>
      </c>
      <c r="Q171" s="78">
        <v>1.5E-3</v>
      </c>
      <c r="R171" s="78">
        <v>2.0000000000000001E-4</v>
      </c>
    </row>
    <row r="172" spans="2:18">
      <c r="B172" t="s">
        <v>3374</v>
      </c>
      <c r="C172" t="s">
        <v>3187</v>
      </c>
      <c r="D172" t="s">
        <v>3386</v>
      </c>
      <c r="E172"/>
      <c r="F172" t="s">
        <v>681</v>
      </c>
      <c r="G172" t="s">
        <v>682</v>
      </c>
      <c r="H172" t="s">
        <v>209</v>
      </c>
      <c r="I172" s="77">
        <v>9.8000000000000007</v>
      </c>
      <c r="J172" t="s">
        <v>413</v>
      </c>
      <c r="K172" t="s">
        <v>102</v>
      </c>
      <c r="L172" s="78">
        <v>2.63E-2</v>
      </c>
      <c r="M172" s="78">
        <v>2.6700000000000002E-2</v>
      </c>
      <c r="N172" s="77">
        <v>25353.66</v>
      </c>
      <c r="O172" s="77">
        <v>99.04</v>
      </c>
      <c r="P172" s="77">
        <v>25.110264864000001</v>
      </c>
      <c r="Q172" s="78">
        <v>5.9999999999999995E-4</v>
      </c>
      <c r="R172" s="78">
        <v>1E-4</v>
      </c>
    </row>
    <row r="173" spans="2:18">
      <c r="B173" t="s">
        <v>3374</v>
      </c>
      <c r="C173" t="s">
        <v>3187</v>
      </c>
      <c r="D173" t="s">
        <v>3387</v>
      </c>
      <c r="E173"/>
      <c r="F173" t="s">
        <v>719</v>
      </c>
      <c r="G173" t="s">
        <v>285</v>
      </c>
      <c r="H173" t="s">
        <v>150</v>
      </c>
      <c r="I173" s="77">
        <v>9.52</v>
      </c>
      <c r="J173" t="s">
        <v>413</v>
      </c>
      <c r="K173" t="s">
        <v>102</v>
      </c>
      <c r="L173" s="78">
        <v>2.63E-2</v>
      </c>
      <c r="M173" s="78">
        <v>3.1300000000000001E-2</v>
      </c>
      <c r="N173" s="77">
        <v>8251.19</v>
      </c>
      <c r="O173" s="77">
        <v>96</v>
      </c>
      <c r="P173" s="77">
        <v>7.9211423999999999</v>
      </c>
      <c r="Q173" s="78">
        <v>2.0000000000000001E-4</v>
      </c>
      <c r="R173" s="78">
        <v>0</v>
      </c>
    </row>
    <row r="174" spans="2:18">
      <c r="B174" t="s">
        <v>3388</v>
      </c>
      <c r="C174" t="s">
        <v>3187</v>
      </c>
      <c r="D174" t="s">
        <v>3389</v>
      </c>
      <c r="E174"/>
      <c r="F174" t="s">
        <v>681</v>
      </c>
      <c r="G174" t="s">
        <v>525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56282.35</v>
      </c>
      <c r="O174" s="77">
        <v>109.2</v>
      </c>
      <c r="P174" s="77">
        <v>61.460326199999997</v>
      </c>
      <c r="Q174" s="78">
        <v>1.5E-3</v>
      </c>
      <c r="R174" s="78">
        <v>2.0000000000000001E-4</v>
      </c>
    </row>
    <row r="175" spans="2:18">
      <c r="B175" t="s">
        <v>3388</v>
      </c>
      <c r="C175" t="s">
        <v>3187</v>
      </c>
      <c r="D175" t="s">
        <v>3390</v>
      </c>
      <c r="E175"/>
      <c r="F175" t="s">
        <v>681</v>
      </c>
      <c r="G175" t="s">
        <v>525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12015.8</v>
      </c>
      <c r="O175" s="77">
        <v>107.25</v>
      </c>
      <c r="P175" s="77">
        <v>12.886945499999999</v>
      </c>
      <c r="Q175" s="78">
        <v>2.9999999999999997E-4</v>
      </c>
      <c r="R175" s="78">
        <v>0</v>
      </c>
    </row>
    <row r="176" spans="2:18">
      <c r="B176" t="s">
        <v>3388</v>
      </c>
      <c r="C176" t="s">
        <v>3187</v>
      </c>
      <c r="D176" t="s">
        <v>3391</v>
      </c>
      <c r="E176"/>
      <c r="F176" t="s">
        <v>681</v>
      </c>
      <c r="G176" t="s">
        <v>525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21350.77</v>
      </c>
      <c r="O176" s="77">
        <v>96.36</v>
      </c>
      <c r="P176" s="77">
        <v>20.573601971999999</v>
      </c>
      <c r="Q176" s="78">
        <v>5.0000000000000001E-4</v>
      </c>
      <c r="R176" s="78">
        <v>1E-4</v>
      </c>
    </row>
    <row r="177" spans="2:18">
      <c r="B177" t="s">
        <v>3388</v>
      </c>
      <c r="C177" t="s">
        <v>3187</v>
      </c>
      <c r="D177" t="s">
        <v>3392</v>
      </c>
      <c r="E177"/>
      <c r="F177" t="s">
        <v>681</v>
      </c>
      <c r="G177" t="s">
        <v>525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13775.46</v>
      </c>
      <c r="O177" s="77">
        <v>105.84</v>
      </c>
      <c r="P177" s="77">
        <v>14.579946864</v>
      </c>
      <c r="Q177" s="78">
        <v>4.0000000000000002E-4</v>
      </c>
      <c r="R177" s="78">
        <v>0</v>
      </c>
    </row>
    <row r="178" spans="2:18">
      <c r="B178" t="s">
        <v>3388</v>
      </c>
      <c r="C178" t="s">
        <v>3187</v>
      </c>
      <c r="D178" t="s">
        <v>3393</v>
      </c>
      <c r="E178"/>
      <c r="F178" t="s">
        <v>681</v>
      </c>
      <c r="G178" t="s">
        <v>525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18377.400000000001</v>
      </c>
      <c r="O178" s="77">
        <v>106.32</v>
      </c>
      <c r="P178" s="77">
        <v>19.53885168</v>
      </c>
      <c r="Q178" s="78">
        <v>5.0000000000000001E-4</v>
      </c>
      <c r="R178" s="78">
        <v>0</v>
      </c>
    </row>
    <row r="179" spans="2:18">
      <c r="B179" t="s">
        <v>3388</v>
      </c>
      <c r="C179" t="s">
        <v>3187</v>
      </c>
      <c r="D179" t="s">
        <v>3394</v>
      </c>
      <c r="E179"/>
      <c r="F179" t="s">
        <v>681</v>
      </c>
      <c r="G179" t="s">
        <v>525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36742.36</v>
      </c>
      <c r="O179" s="77">
        <v>103.87</v>
      </c>
      <c r="P179" s="77">
        <v>38.164289332000003</v>
      </c>
      <c r="Q179" s="78">
        <v>1E-3</v>
      </c>
      <c r="R179" s="78">
        <v>1E-4</v>
      </c>
    </row>
    <row r="180" spans="2:18">
      <c r="B180" t="s">
        <v>3388</v>
      </c>
      <c r="C180" t="s">
        <v>3187</v>
      </c>
      <c r="D180" t="s">
        <v>3373</v>
      </c>
      <c r="E180"/>
      <c r="F180" t="s">
        <v>719</v>
      </c>
      <c r="G180" t="s">
        <v>525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25955.040000000001</v>
      </c>
      <c r="O180" s="77">
        <v>110.8</v>
      </c>
      <c r="P180" s="77">
        <v>28.758184320000002</v>
      </c>
      <c r="Q180" s="78">
        <v>6.9999999999999999E-4</v>
      </c>
      <c r="R180" s="78">
        <v>1E-4</v>
      </c>
    </row>
    <row r="181" spans="2:18">
      <c r="B181" t="s">
        <v>3388</v>
      </c>
      <c r="C181" t="s">
        <v>3187</v>
      </c>
      <c r="D181" t="s">
        <v>3395</v>
      </c>
      <c r="E181"/>
      <c r="F181" t="s">
        <v>719</v>
      </c>
      <c r="G181" t="s">
        <v>525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61630.59</v>
      </c>
      <c r="O181" s="77">
        <v>104.63</v>
      </c>
      <c r="P181" s="77">
        <v>64.484086317000006</v>
      </c>
      <c r="Q181" s="78">
        <v>1.6000000000000001E-3</v>
      </c>
      <c r="R181" s="78">
        <v>2.0000000000000001E-4</v>
      </c>
    </row>
    <row r="182" spans="2:18">
      <c r="B182" t="s">
        <v>3388</v>
      </c>
      <c r="C182" t="s">
        <v>3187</v>
      </c>
      <c r="D182" t="s">
        <v>3396</v>
      </c>
      <c r="E182"/>
      <c r="F182" t="s">
        <v>719</v>
      </c>
      <c r="G182" t="s">
        <v>525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71751.12</v>
      </c>
      <c r="O182" s="77">
        <v>87.24</v>
      </c>
      <c r="P182" s="77">
        <v>62.595677088000002</v>
      </c>
      <c r="Q182" s="78">
        <v>1.6000000000000001E-3</v>
      </c>
      <c r="R182" s="78">
        <v>2.0000000000000001E-4</v>
      </c>
    </row>
    <row r="183" spans="2:18">
      <c r="B183" t="s">
        <v>3388</v>
      </c>
      <c r="C183" t="s">
        <v>3187</v>
      </c>
      <c r="D183" t="s">
        <v>3397</v>
      </c>
      <c r="E183"/>
      <c r="F183" t="s">
        <v>681</v>
      </c>
      <c r="G183" t="s">
        <v>525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14597.98</v>
      </c>
      <c r="O183" s="77">
        <v>105.91</v>
      </c>
      <c r="P183" s="77">
        <v>15.460720618</v>
      </c>
      <c r="Q183" s="78">
        <v>4.0000000000000002E-4</v>
      </c>
      <c r="R183" s="78">
        <v>0</v>
      </c>
    </row>
    <row r="184" spans="2:18">
      <c r="B184" t="s">
        <v>3388</v>
      </c>
      <c r="C184" t="s">
        <v>3187</v>
      </c>
      <c r="D184" t="s">
        <v>3398</v>
      </c>
      <c r="E184"/>
      <c r="F184" t="s">
        <v>681</v>
      </c>
      <c r="G184" t="s">
        <v>525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12034.3</v>
      </c>
      <c r="O184" s="77">
        <v>93.23</v>
      </c>
      <c r="P184" s="77">
        <v>11.21957789</v>
      </c>
      <c r="Q184" s="78">
        <v>2.9999999999999997E-4</v>
      </c>
      <c r="R184" s="78">
        <v>0</v>
      </c>
    </row>
    <row r="185" spans="2:18">
      <c r="B185" t="s">
        <v>3388</v>
      </c>
      <c r="C185" t="s">
        <v>3187</v>
      </c>
      <c r="D185" t="s">
        <v>3399</v>
      </c>
      <c r="E185"/>
      <c r="F185" t="s">
        <v>681</v>
      </c>
      <c r="G185" t="s">
        <v>525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19519.689999999999</v>
      </c>
      <c r="O185" s="77">
        <v>88.24</v>
      </c>
      <c r="P185" s="77">
        <v>17.224174456</v>
      </c>
      <c r="Q185" s="78">
        <v>4.0000000000000002E-4</v>
      </c>
      <c r="R185" s="78">
        <v>0</v>
      </c>
    </row>
    <row r="186" spans="2:18">
      <c r="B186" t="s">
        <v>3400</v>
      </c>
      <c r="C186" t="s">
        <v>3187</v>
      </c>
      <c r="D186" t="s">
        <v>3401</v>
      </c>
      <c r="E186"/>
      <c r="F186" t="s">
        <v>3364</v>
      </c>
      <c r="G186" t="s">
        <v>3263</v>
      </c>
      <c r="H186" t="s">
        <v>2324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93346.28</v>
      </c>
      <c r="O186" s="77">
        <v>108.89</v>
      </c>
      <c r="P186" s="77">
        <v>101.644764292</v>
      </c>
      <c r="Q186" s="78">
        <v>2.5000000000000001E-3</v>
      </c>
      <c r="R186" s="78">
        <v>2.9999999999999997E-4</v>
      </c>
    </row>
    <row r="187" spans="2:18">
      <c r="B187" t="s">
        <v>3400</v>
      </c>
      <c r="C187" t="s">
        <v>3187</v>
      </c>
      <c r="D187" t="s">
        <v>3402</v>
      </c>
      <c r="E187"/>
      <c r="F187" t="s">
        <v>681</v>
      </c>
      <c r="G187" t="s">
        <v>3263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39292.75</v>
      </c>
      <c r="O187" s="77">
        <v>107.37</v>
      </c>
      <c r="P187" s="77">
        <v>42.188625674999997</v>
      </c>
      <c r="Q187" s="78">
        <v>1.1000000000000001E-3</v>
      </c>
      <c r="R187" s="78">
        <v>1E-4</v>
      </c>
    </row>
    <row r="188" spans="2:18">
      <c r="B188" t="s">
        <v>3400</v>
      </c>
      <c r="C188" t="s">
        <v>3187</v>
      </c>
      <c r="D188" t="s">
        <v>3403</v>
      </c>
      <c r="E188"/>
      <c r="F188" t="s">
        <v>681</v>
      </c>
      <c r="G188" t="s">
        <v>3263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25797.49</v>
      </c>
      <c r="O188" s="77">
        <v>111.76</v>
      </c>
      <c r="P188" s="77">
        <v>28.831274824000001</v>
      </c>
      <c r="Q188" s="78">
        <v>6.9999999999999999E-4</v>
      </c>
      <c r="R188" s="78">
        <v>1E-4</v>
      </c>
    </row>
    <row r="189" spans="2:18">
      <c r="B189" t="s">
        <v>3404</v>
      </c>
      <c r="C189" t="s">
        <v>3187</v>
      </c>
      <c r="D189" t="s">
        <v>3405</v>
      </c>
      <c r="E189"/>
      <c r="F189" t="s">
        <v>681</v>
      </c>
      <c r="G189" t="s">
        <v>3406</v>
      </c>
      <c r="H189" t="s">
        <v>209</v>
      </c>
      <c r="I189" s="77">
        <v>4.7300000000000004</v>
      </c>
      <c r="J189" t="s">
        <v>413</v>
      </c>
      <c r="K189" t="s">
        <v>110</v>
      </c>
      <c r="L189" s="78">
        <v>8.3799999999999999E-2</v>
      </c>
      <c r="M189" s="78">
        <v>6.8000000000000005E-2</v>
      </c>
      <c r="N189" s="77">
        <v>224306.44</v>
      </c>
      <c r="O189" s="77">
        <v>81.349999999999994</v>
      </c>
      <c r="P189" s="77">
        <v>710.952428368028</v>
      </c>
      <c r="Q189" s="78">
        <v>1.78E-2</v>
      </c>
      <c r="R189" s="78">
        <v>1.8E-3</v>
      </c>
    </row>
    <row r="190" spans="2:18">
      <c r="B190" t="s">
        <v>3407</v>
      </c>
      <c r="C190" t="s">
        <v>3187</v>
      </c>
      <c r="D190" t="s">
        <v>3408</v>
      </c>
      <c r="E190"/>
      <c r="F190" t="s">
        <v>3364</v>
      </c>
      <c r="G190" t="s">
        <v>377</v>
      </c>
      <c r="H190" t="s">
        <v>2324</v>
      </c>
      <c r="I190" s="77">
        <v>5.07</v>
      </c>
      <c r="J190" t="s">
        <v>395</v>
      </c>
      <c r="K190" t="s">
        <v>102</v>
      </c>
      <c r="L190" s="78">
        <v>3.2000000000000001E-2</v>
      </c>
      <c r="M190" s="78">
        <v>8.9899999999999994E-2</v>
      </c>
      <c r="N190" s="77">
        <v>398129.93</v>
      </c>
      <c r="O190" s="77">
        <v>94.89</v>
      </c>
      <c r="P190" s="77">
        <v>377.78549057700002</v>
      </c>
      <c r="Q190" s="78">
        <v>9.4000000000000004E-3</v>
      </c>
      <c r="R190" s="78">
        <v>1E-3</v>
      </c>
    </row>
    <row r="191" spans="2:18">
      <c r="B191" t="s">
        <v>3409</v>
      </c>
      <c r="C191" t="s">
        <v>3187</v>
      </c>
      <c r="D191" t="s">
        <v>3410</v>
      </c>
      <c r="E191"/>
      <c r="F191" t="s">
        <v>719</v>
      </c>
      <c r="G191" t="s">
        <v>268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19924.71</v>
      </c>
      <c r="O191" s="77">
        <v>98.18</v>
      </c>
      <c r="P191" s="77">
        <v>19.562080278</v>
      </c>
      <c r="Q191" s="78">
        <v>5.0000000000000001E-4</v>
      </c>
      <c r="R191" s="78">
        <v>0</v>
      </c>
    </row>
    <row r="192" spans="2:18">
      <c r="B192" t="s">
        <v>3411</v>
      </c>
      <c r="C192" t="s">
        <v>3187</v>
      </c>
      <c r="D192" t="s">
        <v>3412</v>
      </c>
      <c r="E192"/>
      <c r="F192" t="s">
        <v>3364</v>
      </c>
      <c r="G192" t="s">
        <v>340</v>
      </c>
      <c r="H192" t="s">
        <v>2324</v>
      </c>
      <c r="I192" s="77">
        <v>2.41</v>
      </c>
      <c r="J192" t="s">
        <v>395</v>
      </c>
      <c r="K192" t="s">
        <v>102</v>
      </c>
      <c r="L192" s="78">
        <v>7.1800000000000003E-2</v>
      </c>
      <c r="M192" s="78">
        <v>9.1600000000000001E-2</v>
      </c>
      <c r="N192" s="77">
        <v>429897.71</v>
      </c>
      <c r="O192" s="77">
        <v>96.38</v>
      </c>
      <c r="P192" s="77">
        <v>414.33541289800002</v>
      </c>
      <c r="Q192" s="78">
        <v>1.04E-2</v>
      </c>
      <c r="R192" s="78">
        <v>1E-3</v>
      </c>
    </row>
    <row r="193" spans="2:18">
      <c r="B193" t="s">
        <v>3411</v>
      </c>
      <c r="C193" t="s">
        <v>3187</v>
      </c>
      <c r="D193" t="s">
        <v>3413</v>
      </c>
      <c r="E193"/>
      <c r="F193" t="s">
        <v>3364</v>
      </c>
      <c r="G193" t="s">
        <v>285</v>
      </c>
      <c r="H193" t="s">
        <v>2324</v>
      </c>
      <c r="I193" s="77">
        <v>2.41</v>
      </c>
      <c r="J193" t="s">
        <v>395</v>
      </c>
      <c r="K193" t="s">
        <v>102</v>
      </c>
      <c r="L193" s="78">
        <v>7.1800000000000003E-2</v>
      </c>
      <c r="M193" s="78">
        <v>8.6300000000000002E-2</v>
      </c>
      <c r="N193" s="77">
        <v>1111.1400000000001</v>
      </c>
      <c r="O193" s="77">
        <v>100.02</v>
      </c>
      <c r="P193" s="77">
        <v>1.111362228</v>
      </c>
      <c r="Q193" s="78">
        <v>0</v>
      </c>
      <c r="R193" s="78">
        <v>0</v>
      </c>
    </row>
    <row r="194" spans="2:18">
      <c r="B194" t="s">
        <v>3411</v>
      </c>
      <c r="C194" t="s">
        <v>3187</v>
      </c>
      <c r="D194" t="s">
        <v>3414</v>
      </c>
      <c r="E194"/>
      <c r="F194" t="s">
        <v>3364</v>
      </c>
      <c r="G194" t="s">
        <v>279</v>
      </c>
      <c r="H194" t="s">
        <v>2324</v>
      </c>
      <c r="I194" s="77">
        <v>2.41</v>
      </c>
      <c r="J194" t="s">
        <v>395</v>
      </c>
      <c r="K194" t="s">
        <v>102</v>
      </c>
      <c r="L194" s="78">
        <v>7.1800000000000003E-2</v>
      </c>
      <c r="M194" s="78">
        <v>7.9500000000000001E-2</v>
      </c>
      <c r="N194" s="77">
        <v>54952.26</v>
      </c>
      <c r="O194" s="77">
        <v>98.99</v>
      </c>
      <c r="P194" s="77">
        <v>54.397242173999999</v>
      </c>
      <c r="Q194" s="78">
        <v>1.4E-3</v>
      </c>
      <c r="R194" s="78">
        <v>1E-4</v>
      </c>
    </row>
    <row r="195" spans="2:18">
      <c r="B195" t="s">
        <v>3243</v>
      </c>
      <c r="C195" t="s">
        <v>3187</v>
      </c>
      <c r="D195" t="s">
        <v>3415</v>
      </c>
      <c r="E195"/>
      <c r="F195" t="s">
        <v>681</v>
      </c>
      <c r="G195" t="s">
        <v>251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207169.82</v>
      </c>
      <c r="O195" s="77">
        <v>142.44</v>
      </c>
      <c r="P195" s="77">
        <v>295.092691608</v>
      </c>
      <c r="Q195" s="78">
        <v>7.4000000000000003E-3</v>
      </c>
      <c r="R195" s="78">
        <v>6.9999999999999999E-4</v>
      </c>
    </row>
    <row r="196" spans="2:18">
      <c r="B196" t="s">
        <v>3416</v>
      </c>
      <c r="C196" t="s">
        <v>3187</v>
      </c>
      <c r="D196" t="s">
        <v>3417</v>
      </c>
      <c r="E196"/>
      <c r="F196" t="s">
        <v>681</v>
      </c>
      <c r="G196" t="s">
        <v>251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45882.67</v>
      </c>
      <c r="O196" s="77">
        <v>97.42</v>
      </c>
      <c r="P196" s="77">
        <v>44.698897113999998</v>
      </c>
      <c r="Q196" s="78">
        <v>1.1000000000000001E-3</v>
      </c>
      <c r="R196" s="78">
        <v>1E-4</v>
      </c>
    </row>
    <row r="197" spans="2:18">
      <c r="B197" t="s">
        <v>3416</v>
      </c>
      <c r="C197" t="s">
        <v>3187</v>
      </c>
      <c r="D197" t="s">
        <v>3418</v>
      </c>
      <c r="E197"/>
      <c r="F197" t="s">
        <v>681</v>
      </c>
      <c r="G197" t="s">
        <v>251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20861.64</v>
      </c>
      <c r="O197" s="77">
        <v>94.41</v>
      </c>
      <c r="P197" s="77">
        <v>19.695474323999999</v>
      </c>
      <c r="Q197" s="78">
        <v>5.0000000000000001E-4</v>
      </c>
      <c r="R197" s="78">
        <v>0</v>
      </c>
    </row>
    <row r="198" spans="2:18">
      <c r="B198" t="s">
        <v>3416</v>
      </c>
      <c r="C198" t="s">
        <v>3187</v>
      </c>
      <c r="D198" t="s">
        <v>3419</v>
      </c>
      <c r="E198"/>
      <c r="F198" t="s">
        <v>681</v>
      </c>
      <c r="G198" t="s">
        <v>251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44576.44</v>
      </c>
      <c r="O198" s="77">
        <v>100.25</v>
      </c>
      <c r="P198" s="77">
        <v>44.687881099999998</v>
      </c>
      <c r="Q198" s="78">
        <v>1.1000000000000001E-3</v>
      </c>
      <c r="R198" s="78">
        <v>1E-4</v>
      </c>
    </row>
    <row r="199" spans="2:18">
      <c r="B199" t="s">
        <v>3416</v>
      </c>
      <c r="C199" t="s">
        <v>3187</v>
      </c>
      <c r="D199" t="s">
        <v>3420</v>
      </c>
      <c r="E199"/>
      <c r="F199" t="s">
        <v>681</v>
      </c>
      <c r="G199" t="s">
        <v>251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12689.89</v>
      </c>
      <c r="O199" s="77">
        <v>107.92</v>
      </c>
      <c r="P199" s="77">
        <v>13.694929288000001</v>
      </c>
      <c r="Q199" s="78">
        <v>2.9999999999999997E-4</v>
      </c>
      <c r="R199" s="78">
        <v>0</v>
      </c>
    </row>
    <row r="200" spans="2:18">
      <c r="B200" t="s">
        <v>3416</v>
      </c>
      <c r="C200" t="s">
        <v>3187</v>
      </c>
      <c r="D200" t="s">
        <v>3421</v>
      </c>
      <c r="E200"/>
      <c r="F200" t="s">
        <v>681</v>
      </c>
      <c r="G200" t="s">
        <v>251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13886.95</v>
      </c>
      <c r="O200" s="77">
        <v>94.92</v>
      </c>
      <c r="P200" s="77">
        <v>13.18149294</v>
      </c>
      <c r="Q200" s="78">
        <v>2.9999999999999997E-4</v>
      </c>
      <c r="R200" s="78">
        <v>0</v>
      </c>
    </row>
    <row r="201" spans="2:18">
      <c r="B201" t="s">
        <v>3416</v>
      </c>
      <c r="C201" t="s">
        <v>3187</v>
      </c>
      <c r="D201" t="s">
        <v>3422</v>
      </c>
      <c r="E201"/>
      <c r="F201" t="s">
        <v>681</v>
      </c>
      <c r="G201" t="s">
        <v>251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4644.8900000000003</v>
      </c>
      <c r="O201" s="77">
        <v>94.94</v>
      </c>
      <c r="P201" s="77">
        <v>4.4098585659999996</v>
      </c>
      <c r="Q201" s="78">
        <v>1E-4</v>
      </c>
      <c r="R201" s="78">
        <v>0</v>
      </c>
    </row>
    <row r="202" spans="2:18">
      <c r="B202" t="s">
        <v>3423</v>
      </c>
      <c r="C202" t="s">
        <v>3187</v>
      </c>
      <c r="D202" t="s">
        <v>3424</v>
      </c>
      <c r="E202"/>
      <c r="F202" t="s">
        <v>3364</v>
      </c>
      <c r="G202" t="s">
        <v>493</v>
      </c>
      <c r="H202" t="s">
        <v>2324</v>
      </c>
      <c r="I202" s="77">
        <v>5.28</v>
      </c>
      <c r="J202" t="s">
        <v>841</v>
      </c>
      <c r="K202" t="s">
        <v>102</v>
      </c>
      <c r="L202" s="78">
        <v>0.04</v>
      </c>
      <c r="M202" s="78">
        <v>4.0300000000000002E-2</v>
      </c>
      <c r="N202" s="77">
        <v>124427.98</v>
      </c>
      <c r="O202" s="77">
        <v>111.64</v>
      </c>
      <c r="P202" s="77">
        <v>138.91139687200001</v>
      </c>
      <c r="Q202" s="78">
        <v>3.5000000000000001E-3</v>
      </c>
      <c r="R202" s="78">
        <v>4.0000000000000002E-4</v>
      </c>
    </row>
    <row r="203" spans="2:18">
      <c r="B203" t="s">
        <v>3423</v>
      </c>
      <c r="C203" t="s">
        <v>3187</v>
      </c>
      <c r="D203" t="s">
        <v>3425</v>
      </c>
      <c r="E203"/>
      <c r="F203" t="s">
        <v>681</v>
      </c>
      <c r="G203" t="s">
        <v>493</v>
      </c>
      <c r="H203" t="s">
        <v>209</v>
      </c>
      <c r="I203" s="77">
        <v>5.28</v>
      </c>
      <c r="J203" t="s">
        <v>841</v>
      </c>
      <c r="K203" t="s">
        <v>102</v>
      </c>
      <c r="L203" s="78">
        <v>0.04</v>
      </c>
      <c r="M203" s="78">
        <v>4.0399999999999998E-2</v>
      </c>
      <c r="N203" s="77">
        <v>7573.26</v>
      </c>
      <c r="O203" s="77">
        <v>109.95</v>
      </c>
      <c r="P203" s="77">
        <v>8.3267993699999998</v>
      </c>
      <c r="Q203" s="78">
        <v>2.0000000000000001E-4</v>
      </c>
      <c r="R203" s="78">
        <v>0</v>
      </c>
    </row>
    <row r="204" spans="2:18">
      <c r="B204" t="s">
        <v>3426</v>
      </c>
      <c r="C204" t="s">
        <v>3187</v>
      </c>
      <c r="D204" t="s">
        <v>3427</v>
      </c>
      <c r="E204"/>
      <c r="F204" t="s">
        <v>719</v>
      </c>
      <c r="G204" t="s">
        <v>493</v>
      </c>
      <c r="H204" t="s">
        <v>150</v>
      </c>
      <c r="I204" s="77">
        <v>4.79</v>
      </c>
      <c r="J204" t="s">
        <v>413</v>
      </c>
      <c r="K204" t="s">
        <v>102</v>
      </c>
      <c r="L204" s="78">
        <v>2.5399999999999999E-2</v>
      </c>
      <c r="M204" s="78">
        <v>1.8700000000000001E-2</v>
      </c>
      <c r="N204" s="77">
        <v>78416.02</v>
      </c>
      <c r="O204" s="77">
        <v>114.19</v>
      </c>
      <c r="P204" s="77">
        <v>89.543253238000005</v>
      </c>
      <c r="Q204" s="78">
        <v>2.2000000000000001E-3</v>
      </c>
      <c r="R204" s="78">
        <v>2.0000000000000001E-4</v>
      </c>
    </row>
    <row r="205" spans="2:18">
      <c r="B205" t="s">
        <v>3428</v>
      </c>
      <c r="C205" t="s">
        <v>3187</v>
      </c>
      <c r="D205" t="s">
        <v>3429</v>
      </c>
      <c r="E205"/>
      <c r="F205" t="s">
        <v>719</v>
      </c>
      <c r="G205" t="s">
        <v>263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88998.33</v>
      </c>
      <c r="O205" s="77">
        <v>82.37</v>
      </c>
      <c r="P205" s="77">
        <v>73.307924420999996</v>
      </c>
      <c r="Q205" s="78">
        <v>1.8E-3</v>
      </c>
      <c r="R205" s="78">
        <v>2.0000000000000001E-4</v>
      </c>
    </row>
    <row r="206" spans="2:18">
      <c r="B206" t="s">
        <v>3428</v>
      </c>
      <c r="C206" t="s">
        <v>3187</v>
      </c>
      <c r="D206" t="s">
        <v>3430</v>
      </c>
      <c r="E206"/>
      <c r="F206" t="s">
        <v>719</v>
      </c>
      <c r="G206" t="s">
        <v>263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81638.679999999993</v>
      </c>
      <c r="O206" s="77">
        <v>82.43</v>
      </c>
      <c r="P206" s="77">
        <v>67.294763923999994</v>
      </c>
      <c r="Q206" s="78">
        <v>1.6999999999999999E-3</v>
      </c>
      <c r="R206" s="78">
        <v>2.0000000000000001E-4</v>
      </c>
    </row>
    <row r="207" spans="2:18">
      <c r="B207" t="s">
        <v>3428</v>
      </c>
      <c r="C207" t="s">
        <v>3187</v>
      </c>
      <c r="D207" t="s">
        <v>3431</v>
      </c>
      <c r="E207"/>
      <c r="F207" t="s">
        <v>719</v>
      </c>
      <c r="G207" t="s">
        <v>263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57038.89</v>
      </c>
      <c r="O207" s="77">
        <v>82.42</v>
      </c>
      <c r="P207" s="77">
        <v>47.011453138</v>
      </c>
      <c r="Q207" s="78">
        <v>1.1999999999999999E-3</v>
      </c>
      <c r="R207" s="78">
        <v>1E-4</v>
      </c>
    </row>
    <row r="208" spans="2:18">
      <c r="B208" t="s">
        <v>3428</v>
      </c>
      <c r="C208" t="s">
        <v>3187</v>
      </c>
      <c r="D208" t="s">
        <v>3432</v>
      </c>
      <c r="E208"/>
      <c r="F208" t="s">
        <v>719</v>
      </c>
      <c r="G208" t="s">
        <v>263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21158.45</v>
      </c>
      <c r="O208" s="77">
        <v>82.48</v>
      </c>
      <c r="P208" s="77">
        <v>17.451489559999999</v>
      </c>
      <c r="Q208" s="78">
        <v>4.0000000000000002E-4</v>
      </c>
      <c r="R208" s="78">
        <v>0</v>
      </c>
    </row>
    <row r="209" spans="2:18">
      <c r="B209" t="s">
        <v>3428</v>
      </c>
      <c r="C209" t="s">
        <v>3187</v>
      </c>
      <c r="D209" t="s">
        <v>3433</v>
      </c>
      <c r="E209"/>
      <c r="F209" t="s">
        <v>719</v>
      </c>
      <c r="G209" t="s">
        <v>263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67564.73</v>
      </c>
      <c r="O209" s="77">
        <v>82.07</v>
      </c>
      <c r="P209" s="77">
        <v>55.450373911</v>
      </c>
      <c r="Q209" s="78">
        <v>1.4E-3</v>
      </c>
      <c r="R209" s="78">
        <v>1E-4</v>
      </c>
    </row>
    <row r="210" spans="2:18">
      <c r="B210" t="s">
        <v>3428</v>
      </c>
      <c r="C210" t="s">
        <v>3187</v>
      </c>
      <c r="D210" t="s">
        <v>3434</v>
      </c>
      <c r="E210"/>
      <c r="F210" t="s">
        <v>719</v>
      </c>
      <c r="G210" t="s">
        <v>263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41924.300000000003</v>
      </c>
      <c r="O210" s="77">
        <v>81.93</v>
      </c>
      <c r="P210" s="77">
        <v>34.34857899</v>
      </c>
      <c r="Q210" s="78">
        <v>8.9999999999999998E-4</v>
      </c>
      <c r="R210" s="78">
        <v>1E-4</v>
      </c>
    </row>
    <row r="211" spans="2:18">
      <c r="B211" t="s">
        <v>3428</v>
      </c>
      <c r="C211" t="s">
        <v>3187</v>
      </c>
      <c r="D211" t="s">
        <v>3435</v>
      </c>
      <c r="E211"/>
      <c r="F211" t="s">
        <v>719</v>
      </c>
      <c r="G211" t="s">
        <v>263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114318.04</v>
      </c>
      <c r="O211" s="77">
        <v>81.87</v>
      </c>
      <c r="P211" s="77">
        <v>93.592179348000002</v>
      </c>
      <c r="Q211" s="78">
        <v>2.3E-3</v>
      </c>
      <c r="R211" s="78">
        <v>2.0000000000000001E-4</v>
      </c>
    </row>
    <row r="212" spans="2:18">
      <c r="B212" t="s">
        <v>3428</v>
      </c>
      <c r="C212" t="s">
        <v>3187</v>
      </c>
      <c r="D212" t="s">
        <v>3436</v>
      </c>
      <c r="E212"/>
      <c r="F212" t="s">
        <v>719</v>
      </c>
      <c r="G212" t="s">
        <v>263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66971.86</v>
      </c>
      <c r="O212" s="77">
        <v>81.58</v>
      </c>
      <c r="P212" s="77">
        <v>54.635643387999998</v>
      </c>
      <c r="Q212" s="78">
        <v>1.4E-3</v>
      </c>
      <c r="R212" s="78">
        <v>1E-4</v>
      </c>
    </row>
    <row r="213" spans="2:18">
      <c r="B213" t="s">
        <v>3437</v>
      </c>
      <c r="C213" t="s">
        <v>3438</v>
      </c>
      <c r="D213" t="s">
        <v>3439</v>
      </c>
      <c r="E213"/>
      <c r="F213" t="s">
        <v>681</v>
      </c>
      <c r="G213" t="s">
        <v>525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94465.91</v>
      </c>
      <c r="O213" s="77">
        <v>106.63</v>
      </c>
      <c r="P213" s="77">
        <v>100.728999833</v>
      </c>
      <c r="Q213" s="78">
        <v>2.5000000000000001E-3</v>
      </c>
      <c r="R213" s="78">
        <v>2.9999999999999997E-4</v>
      </c>
    </row>
    <row r="214" spans="2:18">
      <c r="B214" t="s">
        <v>3440</v>
      </c>
      <c r="C214" t="s">
        <v>3187</v>
      </c>
      <c r="D214" t="s">
        <v>3441</v>
      </c>
      <c r="E214"/>
      <c r="F214" t="s">
        <v>3364</v>
      </c>
      <c r="G214" t="s">
        <v>859</v>
      </c>
      <c r="H214" t="s">
        <v>2324</v>
      </c>
      <c r="I214" s="77">
        <v>0.16</v>
      </c>
      <c r="J214" t="s">
        <v>886</v>
      </c>
      <c r="K214" t="s">
        <v>102</v>
      </c>
      <c r="L214" s="78">
        <v>2.4299999999999999E-2</v>
      </c>
      <c r="M214" s="78">
        <v>6.3600000000000004E-2</v>
      </c>
      <c r="N214" s="77">
        <v>13742.83</v>
      </c>
      <c r="O214" s="77">
        <v>99.6</v>
      </c>
      <c r="P214" s="77">
        <v>13.68785868</v>
      </c>
      <c r="Q214" s="78">
        <v>2.9999999999999997E-4</v>
      </c>
      <c r="R214" s="78">
        <v>0</v>
      </c>
    </row>
    <row r="215" spans="2:18">
      <c r="B215" t="s">
        <v>3440</v>
      </c>
      <c r="C215" t="s">
        <v>3187</v>
      </c>
      <c r="D215" t="s">
        <v>3442</v>
      </c>
      <c r="E215"/>
      <c r="F215" t="s">
        <v>681</v>
      </c>
      <c r="G215" t="s">
        <v>3443</v>
      </c>
      <c r="H215" t="s">
        <v>209</v>
      </c>
      <c r="I215" s="77">
        <v>0.4</v>
      </c>
      <c r="J215" t="s">
        <v>886</v>
      </c>
      <c r="K215" t="s">
        <v>102</v>
      </c>
      <c r="L215" s="78">
        <v>2.0799999999999999E-2</v>
      </c>
      <c r="M215" s="78">
        <v>7.0199999999999999E-2</v>
      </c>
      <c r="N215" s="77">
        <v>54971.34</v>
      </c>
      <c r="O215" s="77">
        <v>98.55</v>
      </c>
      <c r="P215" s="77">
        <v>54.17425557</v>
      </c>
      <c r="Q215" s="78">
        <v>1.4E-3</v>
      </c>
      <c r="R215" s="78">
        <v>1E-4</v>
      </c>
    </row>
    <row r="216" spans="2:18">
      <c r="B216" t="s">
        <v>3444</v>
      </c>
      <c r="C216" t="s">
        <v>3187</v>
      </c>
      <c r="D216" t="s">
        <v>3445</v>
      </c>
      <c r="E216"/>
      <c r="F216" t="s">
        <v>976</v>
      </c>
      <c r="G216" t="s">
        <v>304</v>
      </c>
      <c r="H216" t="s">
        <v>2324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56339.73</v>
      </c>
      <c r="O216" s="77">
        <v>96.4</v>
      </c>
      <c r="P216" s="77">
        <v>54.31149972</v>
      </c>
      <c r="Q216" s="78">
        <v>1.4E-3</v>
      </c>
      <c r="R216" s="78">
        <v>1E-4</v>
      </c>
    </row>
    <row r="217" spans="2:18">
      <c r="B217" t="s">
        <v>3374</v>
      </c>
      <c r="C217" t="s">
        <v>3187</v>
      </c>
      <c r="D217" t="s">
        <v>3446</v>
      </c>
      <c r="E217"/>
      <c r="F217" t="s">
        <v>745</v>
      </c>
      <c r="G217" t="s">
        <v>310</v>
      </c>
      <c r="H217" t="s">
        <v>150</v>
      </c>
      <c r="I217" s="77">
        <v>7.46</v>
      </c>
      <c r="J217" t="s">
        <v>413</v>
      </c>
      <c r="K217" t="s">
        <v>102</v>
      </c>
      <c r="L217" s="78">
        <v>2.52E-2</v>
      </c>
      <c r="M217" s="78">
        <v>2.5999999999999999E-2</v>
      </c>
      <c r="N217" s="77">
        <v>14707.92</v>
      </c>
      <c r="O217" s="77">
        <v>96.9</v>
      </c>
      <c r="P217" s="77">
        <v>14.251974479999999</v>
      </c>
      <c r="Q217" s="78">
        <v>4.0000000000000002E-4</v>
      </c>
      <c r="R217" s="78">
        <v>0</v>
      </c>
    </row>
    <row r="218" spans="2:18">
      <c r="B218" t="s">
        <v>3388</v>
      </c>
      <c r="C218" t="s">
        <v>3187</v>
      </c>
      <c r="D218" t="s">
        <v>3447</v>
      </c>
      <c r="E218"/>
      <c r="F218" t="s">
        <v>976</v>
      </c>
      <c r="G218" t="s">
        <v>525</v>
      </c>
      <c r="H218" t="s">
        <v>2324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10127.08</v>
      </c>
      <c r="O218" s="77">
        <v>84.44</v>
      </c>
      <c r="P218" s="77">
        <v>8.5513063519999992</v>
      </c>
      <c r="Q218" s="78">
        <v>2.0000000000000001E-4</v>
      </c>
      <c r="R218" s="78">
        <v>0</v>
      </c>
    </row>
    <row r="219" spans="2:18">
      <c r="B219" t="s">
        <v>3388</v>
      </c>
      <c r="C219" t="s">
        <v>3187</v>
      </c>
      <c r="D219" t="s">
        <v>3448</v>
      </c>
      <c r="E219"/>
      <c r="F219" t="s">
        <v>976</v>
      </c>
      <c r="G219" t="s">
        <v>263</v>
      </c>
      <c r="H219" t="s">
        <v>2324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19451.560000000001</v>
      </c>
      <c r="O219" s="77">
        <v>81.92</v>
      </c>
      <c r="P219" s="77">
        <v>15.934717952</v>
      </c>
      <c r="Q219" s="78">
        <v>4.0000000000000002E-4</v>
      </c>
      <c r="R219" s="78">
        <v>0</v>
      </c>
    </row>
    <row r="220" spans="2:18">
      <c r="B220" t="s">
        <v>3388</v>
      </c>
      <c r="C220" t="s">
        <v>3187</v>
      </c>
      <c r="D220" t="s">
        <v>3449</v>
      </c>
      <c r="E220"/>
      <c r="F220" t="s">
        <v>976</v>
      </c>
      <c r="G220" t="s">
        <v>330</v>
      </c>
      <c r="H220" t="s">
        <v>2324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21789.91</v>
      </c>
      <c r="O220" s="77">
        <v>65.180000000000007</v>
      </c>
      <c r="P220" s="77">
        <v>14.202663338000001</v>
      </c>
      <c r="Q220" s="78">
        <v>4.0000000000000002E-4</v>
      </c>
      <c r="R220" s="78">
        <v>0</v>
      </c>
    </row>
    <row r="221" spans="2:18">
      <c r="B221" t="s">
        <v>3388</v>
      </c>
      <c r="C221" t="s">
        <v>3187</v>
      </c>
      <c r="D221" t="s">
        <v>3450</v>
      </c>
      <c r="E221"/>
      <c r="F221" t="s">
        <v>976</v>
      </c>
      <c r="G221" t="s">
        <v>310</v>
      </c>
      <c r="H221" t="s">
        <v>2324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26450.959999999999</v>
      </c>
      <c r="O221" s="77">
        <v>71.34</v>
      </c>
      <c r="P221" s="77">
        <v>18.870114864000001</v>
      </c>
      <c r="Q221" s="78">
        <v>5.0000000000000001E-4</v>
      </c>
      <c r="R221" s="78">
        <v>0</v>
      </c>
    </row>
    <row r="222" spans="2:18">
      <c r="B222" t="s">
        <v>3388</v>
      </c>
      <c r="C222" t="s">
        <v>3187</v>
      </c>
      <c r="D222" t="s">
        <v>3451</v>
      </c>
      <c r="E222"/>
      <c r="F222" t="s">
        <v>976</v>
      </c>
      <c r="G222" t="s">
        <v>2575</v>
      </c>
      <c r="H222" t="s">
        <v>2324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39046.660000000003</v>
      </c>
      <c r="O222" s="77">
        <v>91.8</v>
      </c>
      <c r="P222" s="77">
        <v>35.844833880000003</v>
      </c>
      <c r="Q222" s="78">
        <v>8.9999999999999998E-4</v>
      </c>
      <c r="R222" s="78">
        <v>1E-4</v>
      </c>
    </row>
    <row r="223" spans="2:18">
      <c r="B223" t="s">
        <v>3388</v>
      </c>
      <c r="C223" t="s">
        <v>3187</v>
      </c>
      <c r="D223" t="s">
        <v>3452</v>
      </c>
      <c r="E223"/>
      <c r="F223" t="s">
        <v>976</v>
      </c>
      <c r="G223" t="s">
        <v>276</v>
      </c>
      <c r="H223" t="s">
        <v>2324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18893.54</v>
      </c>
      <c r="O223" s="77">
        <v>90.63</v>
      </c>
      <c r="P223" s="77">
        <v>17.123215301999998</v>
      </c>
      <c r="Q223" s="78">
        <v>4.0000000000000002E-4</v>
      </c>
      <c r="R223" s="78">
        <v>0</v>
      </c>
    </row>
    <row r="224" spans="2:18">
      <c r="B224" t="s">
        <v>3453</v>
      </c>
      <c r="C224" t="s">
        <v>3187</v>
      </c>
      <c r="D224" t="s">
        <v>3454</v>
      </c>
      <c r="E224"/>
      <c r="F224" t="s">
        <v>745</v>
      </c>
      <c r="G224" t="s">
        <v>3455</v>
      </c>
      <c r="H224" t="s">
        <v>150</v>
      </c>
      <c r="I224" s="77">
        <v>4.5999999999999996</v>
      </c>
      <c r="J224" t="s">
        <v>413</v>
      </c>
      <c r="K224" t="s">
        <v>102</v>
      </c>
      <c r="L224" s="78">
        <v>4.4999999999999998E-2</v>
      </c>
      <c r="M224" s="78">
        <v>7.4099999999999999E-2</v>
      </c>
      <c r="N224" s="77">
        <v>291865.59000000003</v>
      </c>
      <c r="O224" s="77">
        <v>103.19</v>
      </c>
      <c r="P224" s="77">
        <v>301.17610232099997</v>
      </c>
      <c r="Q224" s="78">
        <v>7.4999999999999997E-3</v>
      </c>
      <c r="R224" s="78">
        <v>8.0000000000000004E-4</v>
      </c>
    </row>
    <row r="225" spans="2:18">
      <c r="B225" t="s">
        <v>3456</v>
      </c>
      <c r="C225" t="s">
        <v>3187</v>
      </c>
      <c r="D225" t="s">
        <v>3457</v>
      </c>
      <c r="E225"/>
      <c r="F225" t="s">
        <v>745</v>
      </c>
      <c r="G225" t="s">
        <v>627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448241.7</v>
      </c>
      <c r="O225" s="77">
        <v>85.25</v>
      </c>
      <c r="P225" s="77">
        <v>382.12604924999999</v>
      </c>
      <c r="Q225" s="78">
        <v>9.4999999999999998E-3</v>
      </c>
      <c r="R225" s="78">
        <v>1E-3</v>
      </c>
    </row>
    <row r="226" spans="2:18">
      <c r="B226" t="s">
        <v>3456</v>
      </c>
      <c r="C226" t="s">
        <v>3187</v>
      </c>
      <c r="D226" t="s">
        <v>3458</v>
      </c>
      <c r="E226"/>
      <c r="F226" t="s">
        <v>745</v>
      </c>
      <c r="G226" t="s">
        <v>276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439770.7</v>
      </c>
      <c r="O226" s="77">
        <v>96.85</v>
      </c>
      <c r="P226" s="77">
        <v>425.91792294999999</v>
      </c>
      <c r="Q226" s="78">
        <v>1.06E-2</v>
      </c>
      <c r="R226" s="78">
        <v>1.1000000000000001E-3</v>
      </c>
    </row>
    <row r="227" spans="2:18">
      <c r="B227" t="s">
        <v>3459</v>
      </c>
      <c r="C227" t="s">
        <v>3187</v>
      </c>
      <c r="D227" t="s">
        <v>3460</v>
      </c>
      <c r="E227"/>
      <c r="F227" t="s">
        <v>745</v>
      </c>
      <c r="G227" t="s">
        <v>627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85410</v>
      </c>
      <c r="O227" s="77">
        <v>98.39</v>
      </c>
      <c r="P227" s="77">
        <v>84.034898999999996</v>
      </c>
      <c r="Q227" s="78">
        <v>2.0999999999999999E-3</v>
      </c>
      <c r="R227" s="78">
        <v>2.0000000000000001E-4</v>
      </c>
    </row>
    <row r="228" spans="2:18">
      <c r="B228" t="s">
        <v>3459</v>
      </c>
      <c r="C228" t="s">
        <v>3187</v>
      </c>
      <c r="D228" t="s">
        <v>3461</v>
      </c>
      <c r="E228"/>
      <c r="F228" t="s">
        <v>745</v>
      </c>
      <c r="G228" t="s">
        <v>268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46136.17</v>
      </c>
      <c r="O228" s="77">
        <v>98.53</v>
      </c>
      <c r="P228" s="77">
        <v>45.457968301000001</v>
      </c>
      <c r="Q228" s="78">
        <v>1.1000000000000001E-3</v>
      </c>
      <c r="R228" s="78">
        <v>1E-4</v>
      </c>
    </row>
    <row r="229" spans="2:18">
      <c r="B229" t="s">
        <v>3459</v>
      </c>
      <c r="C229" t="s">
        <v>3187</v>
      </c>
      <c r="D229" t="s">
        <v>3462</v>
      </c>
      <c r="E229"/>
      <c r="F229" t="s">
        <v>745</v>
      </c>
      <c r="G229" t="s">
        <v>340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63977.120000000003</v>
      </c>
      <c r="O229" s="77">
        <v>98.44</v>
      </c>
      <c r="P229" s="77">
        <v>62.979076927999998</v>
      </c>
      <c r="Q229" s="78">
        <v>1.6000000000000001E-3</v>
      </c>
      <c r="R229" s="78">
        <v>2.0000000000000001E-4</v>
      </c>
    </row>
    <row r="230" spans="2:18">
      <c r="B230" t="s">
        <v>3459</v>
      </c>
      <c r="C230" t="s">
        <v>3187</v>
      </c>
      <c r="D230" t="s">
        <v>3463</v>
      </c>
      <c r="E230"/>
      <c r="F230" t="s">
        <v>745</v>
      </c>
      <c r="G230" t="s">
        <v>285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119778.43</v>
      </c>
      <c r="O230" s="77">
        <v>98.5</v>
      </c>
      <c r="P230" s="77">
        <v>117.98175354999999</v>
      </c>
      <c r="Q230" s="78">
        <v>2.8999999999999998E-3</v>
      </c>
      <c r="R230" s="78">
        <v>2.9999999999999997E-4</v>
      </c>
    </row>
    <row r="231" spans="2:18">
      <c r="B231" t="s">
        <v>3459</v>
      </c>
      <c r="C231" t="s">
        <v>3187</v>
      </c>
      <c r="D231" t="s">
        <v>3464</v>
      </c>
      <c r="E231"/>
      <c r="F231" t="s">
        <v>745</v>
      </c>
      <c r="G231" t="s">
        <v>273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87048.45</v>
      </c>
      <c r="O231" s="77">
        <v>98.15</v>
      </c>
      <c r="P231" s="77">
        <v>85.438053675000006</v>
      </c>
      <c r="Q231" s="78">
        <v>2.0999999999999999E-3</v>
      </c>
      <c r="R231" s="78">
        <v>2.0000000000000001E-4</v>
      </c>
    </row>
    <row r="232" spans="2:18">
      <c r="B232" t="s">
        <v>3459</v>
      </c>
      <c r="C232" t="s">
        <v>3187</v>
      </c>
      <c r="D232" t="s">
        <v>3465</v>
      </c>
      <c r="E232"/>
      <c r="F232" t="s">
        <v>745</v>
      </c>
      <c r="G232" t="s">
        <v>279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28577.02</v>
      </c>
      <c r="O232" s="77">
        <v>100.16</v>
      </c>
      <c r="P232" s="77">
        <v>28.622743232000001</v>
      </c>
      <c r="Q232" s="78">
        <v>6.9999999999999999E-4</v>
      </c>
      <c r="R232" s="78">
        <v>1E-4</v>
      </c>
    </row>
    <row r="233" spans="2:18">
      <c r="B233" t="s">
        <v>3466</v>
      </c>
      <c r="C233" t="s">
        <v>3187</v>
      </c>
      <c r="D233" t="s">
        <v>3467</v>
      </c>
      <c r="E233"/>
      <c r="F233" t="s">
        <v>739</v>
      </c>
      <c r="G233" t="s">
        <v>304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129888.68</v>
      </c>
      <c r="O233" s="77">
        <v>106.75</v>
      </c>
      <c r="P233" s="77">
        <v>138.65616589999999</v>
      </c>
      <c r="Q233" s="78">
        <v>3.5000000000000001E-3</v>
      </c>
      <c r="R233" s="78">
        <v>2.9999999999999997E-4</v>
      </c>
    </row>
    <row r="234" spans="2:18">
      <c r="B234" t="s">
        <v>3468</v>
      </c>
      <c r="C234" t="s">
        <v>3187</v>
      </c>
      <c r="D234" t="s">
        <v>3469</v>
      </c>
      <c r="E234"/>
      <c r="F234" t="s">
        <v>739</v>
      </c>
      <c r="G234" t="s">
        <v>282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26939.48</v>
      </c>
      <c r="O234" s="77">
        <v>81.16</v>
      </c>
      <c r="P234" s="77">
        <v>21.864081968000001</v>
      </c>
      <c r="Q234" s="78">
        <v>5.0000000000000001E-4</v>
      </c>
      <c r="R234" s="78">
        <v>1E-4</v>
      </c>
    </row>
    <row r="235" spans="2:18">
      <c r="B235" t="s">
        <v>3468</v>
      </c>
      <c r="C235" t="s">
        <v>3187</v>
      </c>
      <c r="D235" t="s">
        <v>3470</v>
      </c>
      <c r="E235"/>
      <c r="F235" t="s">
        <v>739</v>
      </c>
      <c r="G235" t="s">
        <v>282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18211.400000000001</v>
      </c>
      <c r="O235" s="77">
        <v>81.650000000000006</v>
      </c>
      <c r="P235" s="77">
        <v>14.869608100000001</v>
      </c>
      <c r="Q235" s="78">
        <v>4.0000000000000002E-4</v>
      </c>
      <c r="R235" s="78">
        <v>0</v>
      </c>
    </row>
    <row r="236" spans="2:18">
      <c r="B236" t="s">
        <v>3468</v>
      </c>
      <c r="C236" t="s">
        <v>3187</v>
      </c>
      <c r="D236" t="s">
        <v>3471</v>
      </c>
      <c r="E236"/>
      <c r="F236" t="s">
        <v>739</v>
      </c>
      <c r="G236" t="s">
        <v>282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16758.61</v>
      </c>
      <c r="O236" s="77">
        <v>81.48</v>
      </c>
      <c r="P236" s="77">
        <v>13.654915428000001</v>
      </c>
      <c r="Q236" s="78">
        <v>2.9999999999999997E-4</v>
      </c>
      <c r="R236" s="78">
        <v>0</v>
      </c>
    </row>
    <row r="237" spans="2:18">
      <c r="B237" t="s">
        <v>3468</v>
      </c>
      <c r="C237" t="s">
        <v>3187</v>
      </c>
      <c r="D237" t="s">
        <v>3472</v>
      </c>
      <c r="E237"/>
      <c r="F237" t="s">
        <v>739</v>
      </c>
      <c r="G237" t="s">
        <v>282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19903.96</v>
      </c>
      <c r="O237" s="77">
        <v>82.31</v>
      </c>
      <c r="P237" s="77">
        <v>16.382949476</v>
      </c>
      <c r="Q237" s="78">
        <v>4.0000000000000002E-4</v>
      </c>
      <c r="R237" s="78">
        <v>0</v>
      </c>
    </row>
    <row r="238" spans="2:18">
      <c r="B238" t="s">
        <v>3468</v>
      </c>
      <c r="C238" t="s">
        <v>3187</v>
      </c>
      <c r="D238" t="s">
        <v>3473</v>
      </c>
      <c r="E238"/>
      <c r="F238" t="s">
        <v>739</v>
      </c>
      <c r="G238" t="s">
        <v>282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19355.5</v>
      </c>
      <c r="O238" s="77">
        <v>81.650000000000006</v>
      </c>
      <c r="P238" s="77">
        <v>15.80376575</v>
      </c>
      <c r="Q238" s="78">
        <v>4.0000000000000002E-4</v>
      </c>
      <c r="R238" s="78">
        <v>0</v>
      </c>
    </row>
    <row r="239" spans="2:18">
      <c r="B239" t="s">
        <v>3468</v>
      </c>
      <c r="C239" t="s">
        <v>3187</v>
      </c>
      <c r="D239" t="s">
        <v>3474</v>
      </c>
      <c r="E239"/>
      <c r="F239" t="s">
        <v>739</v>
      </c>
      <c r="G239" t="s">
        <v>282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14000.21</v>
      </c>
      <c r="O239" s="77">
        <v>82.14</v>
      </c>
      <c r="P239" s="77">
        <v>11.499772494</v>
      </c>
      <c r="Q239" s="78">
        <v>2.9999999999999997E-4</v>
      </c>
      <c r="R239" s="78">
        <v>0</v>
      </c>
    </row>
    <row r="240" spans="2:18">
      <c r="B240" t="s">
        <v>3468</v>
      </c>
      <c r="C240" t="s">
        <v>3187</v>
      </c>
      <c r="D240" t="s">
        <v>3475</v>
      </c>
      <c r="E240"/>
      <c r="F240" t="s">
        <v>739</v>
      </c>
      <c r="G240" t="s">
        <v>282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18307.71</v>
      </c>
      <c r="O240" s="77">
        <v>81.569999999999993</v>
      </c>
      <c r="P240" s="77">
        <v>14.933599047</v>
      </c>
      <c r="Q240" s="78">
        <v>4.0000000000000002E-4</v>
      </c>
      <c r="R240" s="78">
        <v>0</v>
      </c>
    </row>
    <row r="241" spans="2:18">
      <c r="B241" t="s">
        <v>3468</v>
      </c>
      <c r="C241" t="s">
        <v>3187</v>
      </c>
      <c r="D241" t="s">
        <v>3476</v>
      </c>
      <c r="E241"/>
      <c r="F241" t="s">
        <v>739</v>
      </c>
      <c r="G241" t="s">
        <v>282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7501.53</v>
      </c>
      <c r="O241" s="77">
        <v>81.569999999999993</v>
      </c>
      <c r="P241" s="77">
        <v>6.1189980210000003</v>
      </c>
      <c r="Q241" s="78">
        <v>2.0000000000000001E-4</v>
      </c>
      <c r="R241" s="78">
        <v>0</v>
      </c>
    </row>
    <row r="242" spans="2:18">
      <c r="B242" t="s">
        <v>3468</v>
      </c>
      <c r="C242" t="s">
        <v>3187</v>
      </c>
      <c r="D242" t="s">
        <v>3477</v>
      </c>
      <c r="E242"/>
      <c r="F242" t="s">
        <v>739</v>
      </c>
      <c r="G242" t="s">
        <v>282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5675.35</v>
      </c>
      <c r="O242" s="77">
        <v>81.73</v>
      </c>
      <c r="P242" s="77">
        <v>4.6384635550000004</v>
      </c>
      <c r="Q242" s="78">
        <v>1E-4</v>
      </c>
      <c r="R242" s="78">
        <v>0</v>
      </c>
    </row>
    <row r="243" spans="2:18">
      <c r="B243" t="s">
        <v>3468</v>
      </c>
      <c r="C243" t="s">
        <v>3187</v>
      </c>
      <c r="D243" t="s">
        <v>3478</v>
      </c>
      <c r="E243"/>
      <c r="F243" t="s">
        <v>739</v>
      </c>
      <c r="G243" t="s">
        <v>282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36371.879999999997</v>
      </c>
      <c r="O243" s="77">
        <v>82.23</v>
      </c>
      <c r="P243" s="77">
        <v>29.908596924000001</v>
      </c>
      <c r="Q243" s="78">
        <v>6.9999999999999999E-4</v>
      </c>
      <c r="R243" s="78">
        <v>1E-4</v>
      </c>
    </row>
    <row r="244" spans="2:18">
      <c r="B244" t="s">
        <v>3468</v>
      </c>
      <c r="C244" t="s">
        <v>3187</v>
      </c>
      <c r="D244" t="s">
        <v>3479</v>
      </c>
      <c r="E244"/>
      <c r="F244" t="s">
        <v>739</v>
      </c>
      <c r="G244" t="s">
        <v>282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6840.62</v>
      </c>
      <c r="O244" s="77">
        <v>81.819999999999993</v>
      </c>
      <c r="P244" s="77">
        <v>5.5969952840000001</v>
      </c>
      <c r="Q244" s="78">
        <v>1E-4</v>
      </c>
      <c r="R244" s="78">
        <v>0</v>
      </c>
    </row>
    <row r="245" spans="2:18">
      <c r="B245" t="s">
        <v>3468</v>
      </c>
      <c r="C245" t="s">
        <v>3187</v>
      </c>
      <c r="D245" t="s">
        <v>3480</v>
      </c>
      <c r="E245"/>
      <c r="F245" t="s">
        <v>739</v>
      </c>
      <c r="G245" t="s">
        <v>282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8620.0400000000009</v>
      </c>
      <c r="O245" s="77">
        <v>82.14</v>
      </c>
      <c r="P245" s="77">
        <v>7.0805008559999996</v>
      </c>
      <c r="Q245" s="78">
        <v>2.0000000000000001E-4</v>
      </c>
      <c r="R245" s="78">
        <v>0</v>
      </c>
    </row>
    <row r="246" spans="2:18">
      <c r="B246" t="s">
        <v>3468</v>
      </c>
      <c r="C246" t="s">
        <v>3187</v>
      </c>
      <c r="D246" t="s">
        <v>3481</v>
      </c>
      <c r="E246"/>
      <c r="F246" t="s">
        <v>739</v>
      </c>
      <c r="G246" t="s">
        <v>282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2670.79</v>
      </c>
      <c r="O246" s="77">
        <v>81.569999999999993</v>
      </c>
      <c r="P246" s="77">
        <v>2.1785634030000001</v>
      </c>
      <c r="Q246" s="78">
        <v>1E-4</v>
      </c>
      <c r="R246" s="78">
        <v>0</v>
      </c>
    </row>
    <row r="247" spans="2:18">
      <c r="B247" t="s">
        <v>3468</v>
      </c>
      <c r="C247" t="s">
        <v>3187</v>
      </c>
      <c r="D247" t="s">
        <v>3482</v>
      </c>
      <c r="E247"/>
      <c r="F247" t="s">
        <v>745</v>
      </c>
      <c r="G247" t="s">
        <v>282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1995.57</v>
      </c>
      <c r="O247" s="77">
        <v>82.14</v>
      </c>
      <c r="P247" s="77">
        <v>1.639161198</v>
      </c>
      <c r="Q247" s="78">
        <v>0</v>
      </c>
      <c r="R247" s="78">
        <v>0</v>
      </c>
    </row>
    <row r="248" spans="2:18">
      <c r="B248" t="s">
        <v>3468</v>
      </c>
      <c r="C248" t="s">
        <v>3187</v>
      </c>
      <c r="D248" t="s">
        <v>3483</v>
      </c>
      <c r="E248"/>
      <c r="F248" t="s">
        <v>739</v>
      </c>
      <c r="G248" t="s">
        <v>282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5006.41</v>
      </c>
      <c r="O248" s="77">
        <v>82.14</v>
      </c>
      <c r="P248" s="77">
        <v>4.112265174</v>
      </c>
      <c r="Q248" s="78">
        <v>1E-4</v>
      </c>
      <c r="R248" s="78">
        <v>0</v>
      </c>
    </row>
    <row r="249" spans="2:18">
      <c r="B249" t="s">
        <v>3468</v>
      </c>
      <c r="C249" t="s">
        <v>3187</v>
      </c>
      <c r="D249" t="s">
        <v>3484</v>
      </c>
      <c r="E249"/>
      <c r="F249" t="s">
        <v>739</v>
      </c>
      <c r="G249" t="s">
        <v>282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5163.55</v>
      </c>
      <c r="O249" s="77">
        <v>81.12</v>
      </c>
      <c r="P249" s="77">
        <v>4.1886717600000001</v>
      </c>
      <c r="Q249" s="78">
        <v>1E-4</v>
      </c>
      <c r="R249" s="78">
        <v>0</v>
      </c>
    </row>
    <row r="250" spans="2:18">
      <c r="B250" t="s">
        <v>3468</v>
      </c>
      <c r="C250" t="s">
        <v>3187</v>
      </c>
      <c r="D250" t="s">
        <v>3485</v>
      </c>
      <c r="E250"/>
      <c r="F250" t="s">
        <v>739</v>
      </c>
      <c r="G250" t="s">
        <v>282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5285.25</v>
      </c>
      <c r="O250" s="77">
        <v>80.84</v>
      </c>
      <c r="P250" s="77">
        <v>4.2725961000000003</v>
      </c>
      <c r="Q250" s="78">
        <v>1E-4</v>
      </c>
      <c r="R250" s="78">
        <v>0</v>
      </c>
    </row>
    <row r="251" spans="2:18">
      <c r="B251" t="s">
        <v>3468</v>
      </c>
      <c r="C251" t="s">
        <v>3187</v>
      </c>
      <c r="D251" t="s">
        <v>3486</v>
      </c>
      <c r="E251"/>
      <c r="F251" t="s">
        <v>739</v>
      </c>
      <c r="G251" t="s">
        <v>282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9677.6200000000008</v>
      </c>
      <c r="O251" s="77">
        <v>81.08</v>
      </c>
      <c r="P251" s="77">
        <v>7.8466142960000003</v>
      </c>
      <c r="Q251" s="78">
        <v>2.0000000000000001E-4</v>
      </c>
      <c r="R251" s="78">
        <v>0</v>
      </c>
    </row>
    <row r="252" spans="2:18">
      <c r="B252" t="s">
        <v>3428</v>
      </c>
      <c r="C252" t="s">
        <v>3187</v>
      </c>
      <c r="D252" t="s">
        <v>3487</v>
      </c>
      <c r="E252"/>
      <c r="F252" t="s">
        <v>745</v>
      </c>
      <c r="G252" t="s">
        <v>3455</v>
      </c>
      <c r="H252" t="s">
        <v>150</v>
      </c>
      <c r="I252" s="77">
        <v>4.7300000000000004</v>
      </c>
      <c r="J252" t="s">
        <v>413</v>
      </c>
      <c r="K252" t="s">
        <v>102</v>
      </c>
      <c r="L252" s="78">
        <v>4.5499999999999999E-2</v>
      </c>
      <c r="M252" s="78">
        <v>7.2599999999999998E-2</v>
      </c>
      <c r="N252" s="77">
        <v>615196.31000000006</v>
      </c>
      <c r="O252" s="77">
        <v>103.3</v>
      </c>
      <c r="P252" s="77">
        <v>635.49778822999997</v>
      </c>
      <c r="Q252" s="78">
        <v>1.5900000000000001E-2</v>
      </c>
      <c r="R252" s="78">
        <v>1.6000000000000001E-3</v>
      </c>
    </row>
    <row r="253" spans="2:18">
      <c r="B253" t="s">
        <v>3488</v>
      </c>
      <c r="C253" t="s">
        <v>3187</v>
      </c>
      <c r="D253" t="s">
        <v>3489</v>
      </c>
      <c r="E253"/>
      <c r="F253" t="s">
        <v>976</v>
      </c>
      <c r="G253" t="s">
        <v>251</v>
      </c>
      <c r="H253" t="s">
        <v>2324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65498.32</v>
      </c>
      <c r="O253" s="77">
        <v>108.67</v>
      </c>
      <c r="P253" s="77">
        <v>71.177024344000003</v>
      </c>
      <c r="Q253" s="78">
        <v>1.8E-3</v>
      </c>
      <c r="R253" s="78">
        <v>2.0000000000000001E-4</v>
      </c>
    </row>
    <row r="254" spans="2:18">
      <c r="B254" t="s">
        <v>3490</v>
      </c>
      <c r="C254" t="s">
        <v>3187</v>
      </c>
      <c r="D254" t="s">
        <v>3491</v>
      </c>
      <c r="E254"/>
      <c r="F254" t="s">
        <v>745</v>
      </c>
      <c r="G254" t="s">
        <v>493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201255.18</v>
      </c>
      <c r="O254" s="77">
        <v>114.77</v>
      </c>
      <c r="P254" s="77">
        <v>230.980570086</v>
      </c>
      <c r="Q254" s="78">
        <v>5.7999999999999996E-3</v>
      </c>
      <c r="R254" s="78">
        <v>5.9999999999999995E-4</v>
      </c>
    </row>
    <row r="255" spans="2:18">
      <c r="B255" t="s">
        <v>3456</v>
      </c>
      <c r="C255" t="s">
        <v>3187</v>
      </c>
      <c r="D255" t="s">
        <v>3492</v>
      </c>
      <c r="E255"/>
      <c r="F255" t="s">
        <v>768</v>
      </c>
      <c r="G255" t="s">
        <v>327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259452.79</v>
      </c>
      <c r="O255" s="77">
        <v>97.12</v>
      </c>
      <c r="P255" s="77">
        <v>251.98054964799999</v>
      </c>
      <c r="Q255" s="78">
        <v>6.3E-3</v>
      </c>
      <c r="R255" s="78">
        <v>5.9999999999999995E-4</v>
      </c>
    </row>
    <row r="256" spans="2:18">
      <c r="B256" t="s">
        <v>3456</v>
      </c>
      <c r="C256" t="s">
        <v>3187</v>
      </c>
      <c r="D256" t="s">
        <v>3493</v>
      </c>
      <c r="E256"/>
      <c r="F256" t="s">
        <v>768</v>
      </c>
      <c r="G256" t="s">
        <v>3494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321545.78999999998</v>
      </c>
      <c r="O256" s="77">
        <v>89.11</v>
      </c>
      <c r="P256" s="77">
        <v>286.52945346899998</v>
      </c>
      <c r="Q256" s="78">
        <v>7.1999999999999998E-3</v>
      </c>
      <c r="R256" s="78">
        <v>6.9999999999999999E-4</v>
      </c>
    </row>
    <row r="257" spans="2:18">
      <c r="B257" t="s">
        <v>3456</v>
      </c>
      <c r="C257" t="s">
        <v>3187</v>
      </c>
      <c r="D257" t="s">
        <v>3495</v>
      </c>
      <c r="E257"/>
      <c r="F257" t="s">
        <v>768</v>
      </c>
      <c r="G257" t="s">
        <v>3496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295325.23</v>
      </c>
      <c r="O257" s="77">
        <v>78.45</v>
      </c>
      <c r="P257" s="77">
        <v>231.68264293499999</v>
      </c>
      <c r="Q257" s="78">
        <v>5.7999999999999996E-3</v>
      </c>
      <c r="R257" s="78">
        <v>5.9999999999999995E-4</v>
      </c>
    </row>
    <row r="258" spans="2:18">
      <c r="B258" t="s">
        <v>3456</v>
      </c>
      <c r="C258" t="s">
        <v>3187</v>
      </c>
      <c r="D258" t="s">
        <v>3497</v>
      </c>
      <c r="E258"/>
      <c r="F258" t="s">
        <v>768</v>
      </c>
      <c r="G258" t="s">
        <v>340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261883.45</v>
      </c>
      <c r="O258" s="77">
        <v>86.89</v>
      </c>
      <c r="P258" s="77">
        <v>227.550529705</v>
      </c>
      <c r="Q258" s="78">
        <v>5.7000000000000002E-3</v>
      </c>
      <c r="R258" s="78">
        <v>5.9999999999999995E-4</v>
      </c>
    </row>
    <row r="259" spans="2:18">
      <c r="B259" t="s">
        <v>3498</v>
      </c>
      <c r="C259" t="s">
        <v>3187</v>
      </c>
      <c r="D259" t="s">
        <v>3499</v>
      </c>
      <c r="E259"/>
      <c r="F259" t="s">
        <v>772</v>
      </c>
      <c r="G259" t="s">
        <v>340</v>
      </c>
      <c r="H259" t="s">
        <v>2324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107880.63</v>
      </c>
      <c r="O259" s="77">
        <v>85.19</v>
      </c>
      <c r="P259" s="77">
        <v>91.903508697000007</v>
      </c>
      <c r="Q259" s="78">
        <v>2.3E-3</v>
      </c>
      <c r="R259" s="78">
        <v>2.0000000000000001E-4</v>
      </c>
    </row>
    <row r="260" spans="2:18">
      <c r="B260" t="s">
        <v>3498</v>
      </c>
      <c r="C260" t="s">
        <v>3187</v>
      </c>
      <c r="D260" t="s">
        <v>3500</v>
      </c>
      <c r="E260"/>
      <c r="F260" t="s">
        <v>772</v>
      </c>
      <c r="G260" t="s">
        <v>276</v>
      </c>
      <c r="H260" t="s">
        <v>2324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76321.91</v>
      </c>
      <c r="O260" s="77">
        <v>86.51</v>
      </c>
      <c r="P260" s="77">
        <v>66.026084341000001</v>
      </c>
      <c r="Q260" s="78">
        <v>1.6000000000000001E-3</v>
      </c>
      <c r="R260" s="78">
        <v>2.0000000000000001E-4</v>
      </c>
    </row>
    <row r="261" spans="2:18">
      <c r="B261" t="s">
        <v>3335</v>
      </c>
      <c r="C261" t="s">
        <v>3187</v>
      </c>
      <c r="D261" t="s">
        <v>3501</v>
      </c>
      <c r="E261"/>
      <c r="F261" t="s">
        <v>777</v>
      </c>
      <c r="G261" t="s">
        <v>268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9258.51</v>
      </c>
      <c r="O261" s="77">
        <v>90.91</v>
      </c>
      <c r="P261" s="77">
        <v>8.4169114409999999</v>
      </c>
      <c r="Q261" s="78">
        <v>2.0000000000000001E-4</v>
      </c>
      <c r="R261" s="78">
        <v>0</v>
      </c>
    </row>
    <row r="262" spans="2:18">
      <c r="B262" t="s">
        <v>3335</v>
      </c>
      <c r="C262" t="s">
        <v>3187</v>
      </c>
      <c r="D262" t="s">
        <v>3502</v>
      </c>
      <c r="E262"/>
      <c r="F262" t="s">
        <v>777</v>
      </c>
      <c r="G262" t="s">
        <v>268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11287.35</v>
      </c>
      <c r="O262" s="77">
        <v>90.89</v>
      </c>
      <c r="P262" s="77">
        <v>10.259072415</v>
      </c>
      <c r="Q262" s="78">
        <v>2.9999999999999997E-4</v>
      </c>
      <c r="R262" s="78">
        <v>0</v>
      </c>
    </row>
    <row r="263" spans="2:18">
      <c r="B263" t="s">
        <v>3335</v>
      </c>
      <c r="C263" t="s">
        <v>3187</v>
      </c>
      <c r="D263" t="s">
        <v>3503</v>
      </c>
      <c r="E263"/>
      <c r="F263" t="s">
        <v>777</v>
      </c>
      <c r="G263" t="s">
        <v>268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6643.33</v>
      </c>
      <c r="O263" s="77">
        <v>90.65</v>
      </c>
      <c r="P263" s="77">
        <v>6.0221786450000003</v>
      </c>
      <c r="Q263" s="78">
        <v>2.0000000000000001E-4</v>
      </c>
      <c r="R263" s="78">
        <v>0</v>
      </c>
    </row>
    <row r="264" spans="2:18">
      <c r="B264" t="s">
        <v>3335</v>
      </c>
      <c r="C264" t="s">
        <v>3187</v>
      </c>
      <c r="D264" t="s">
        <v>3504</v>
      </c>
      <c r="E264"/>
      <c r="F264" t="s">
        <v>777</v>
      </c>
      <c r="G264" t="s">
        <v>268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8908.35</v>
      </c>
      <c r="O264" s="77">
        <v>90.77</v>
      </c>
      <c r="P264" s="77">
        <v>8.086109295</v>
      </c>
      <c r="Q264" s="78">
        <v>2.0000000000000001E-4</v>
      </c>
      <c r="R264" s="78">
        <v>0</v>
      </c>
    </row>
    <row r="265" spans="2:18">
      <c r="B265" t="s">
        <v>3335</v>
      </c>
      <c r="C265" t="s">
        <v>3187</v>
      </c>
      <c r="D265" t="s">
        <v>3505</v>
      </c>
      <c r="E265"/>
      <c r="F265" t="s">
        <v>777</v>
      </c>
      <c r="G265" t="s">
        <v>268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7389.72</v>
      </c>
      <c r="O265" s="77">
        <v>90.8</v>
      </c>
      <c r="P265" s="77">
        <v>6.7098657599999996</v>
      </c>
      <c r="Q265" s="78">
        <v>2.0000000000000001E-4</v>
      </c>
      <c r="R265" s="78">
        <v>0</v>
      </c>
    </row>
    <row r="266" spans="2:18">
      <c r="B266" s="83" t="s">
        <v>3506</v>
      </c>
      <c r="C266" t="s">
        <v>3187</v>
      </c>
      <c r="D266" t="s">
        <v>3507</v>
      </c>
      <c r="E266"/>
      <c r="F266" t="s">
        <v>3508</v>
      </c>
      <c r="G266" t="s">
        <v>304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85675.41</v>
      </c>
      <c r="O266" s="77">
        <v>151.22</v>
      </c>
      <c r="P266" s="77">
        <v>129.55835500200001</v>
      </c>
      <c r="Q266" s="78">
        <v>3.2000000000000002E-3</v>
      </c>
      <c r="R266" s="78">
        <v>2.9999999999999997E-4</v>
      </c>
    </row>
    <row r="267" spans="2:18">
      <c r="B267" t="s">
        <v>3509</v>
      </c>
      <c r="C267" t="s">
        <v>3187</v>
      </c>
      <c r="D267" t="s">
        <v>3510</v>
      </c>
      <c r="E267"/>
      <c r="F267" t="s">
        <v>3511</v>
      </c>
      <c r="G267" t="s">
        <v>424</v>
      </c>
      <c r="H267" t="s">
        <v>209</v>
      </c>
      <c r="I267" s="77">
        <v>4.2</v>
      </c>
      <c r="J267" t="s">
        <v>413</v>
      </c>
      <c r="K267" t="s">
        <v>116</v>
      </c>
      <c r="L267" s="78">
        <v>4.4999999999999998E-2</v>
      </c>
      <c r="M267" s="78">
        <v>4.2599999999999999E-2</v>
      </c>
      <c r="N267" s="77">
        <v>48808.32</v>
      </c>
      <c r="O267" s="77">
        <v>90.720000000000312</v>
      </c>
      <c r="P267" s="77">
        <v>117.201841331098</v>
      </c>
      <c r="Q267" s="78">
        <v>2.8999999999999998E-3</v>
      </c>
      <c r="R267" s="78">
        <v>2.9999999999999997E-4</v>
      </c>
    </row>
    <row r="268" spans="2:18">
      <c r="B268" t="s">
        <v>3512</v>
      </c>
      <c r="C268" t="s">
        <v>3187</v>
      </c>
      <c r="D268" t="s">
        <v>3513</v>
      </c>
      <c r="E268"/>
      <c r="F268" t="s">
        <v>3514</v>
      </c>
      <c r="G268" t="s">
        <v>282</v>
      </c>
      <c r="H268" t="s">
        <v>209</v>
      </c>
      <c r="I268" s="77">
        <v>4.8</v>
      </c>
      <c r="J268" t="s">
        <v>413</v>
      </c>
      <c r="K268" t="s">
        <v>113</v>
      </c>
      <c r="L268" s="78">
        <v>3.39E-2</v>
      </c>
      <c r="M268" s="78">
        <v>3.4299999999999997E-2</v>
      </c>
      <c r="N268" s="77">
        <v>130383.22</v>
      </c>
      <c r="O268" s="77">
        <v>85.859999999999928</v>
      </c>
      <c r="P268" s="77">
        <v>495.49995610132999</v>
      </c>
      <c r="Q268" s="78">
        <v>1.24E-2</v>
      </c>
      <c r="R268" s="78">
        <v>1.1999999999999999E-3</v>
      </c>
    </row>
    <row r="269" spans="2:18">
      <c r="B269" t="s">
        <v>3515</v>
      </c>
      <c r="C269" t="s">
        <v>3187</v>
      </c>
      <c r="D269" t="s">
        <v>3516</v>
      </c>
      <c r="E269"/>
      <c r="F269" t="s">
        <v>3514</v>
      </c>
      <c r="G269" t="s">
        <v>493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76091.240000000005</v>
      </c>
      <c r="O269" s="77">
        <v>101.97</v>
      </c>
      <c r="P269" s="77">
        <v>278.23859141680799</v>
      </c>
      <c r="Q269" s="78">
        <v>7.0000000000000001E-3</v>
      </c>
      <c r="R269" s="78">
        <v>6.9999999999999999E-4</v>
      </c>
    </row>
    <row r="270" spans="2:18">
      <c r="B270" t="s">
        <v>3517</v>
      </c>
      <c r="C270" t="s">
        <v>3187</v>
      </c>
      <c r="D270" t="s">
        <v>3518</v>
      </c>
      <c r="E270"/>
      <c r="F270" t="s">
        <v>3514</v>
      </c>
      <c r="G270" t="s">
        <v>369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421891.22</v>
      </c>
      <c r="O270" s="77">
        <v>112.46</v>
      </c>
      <c r="P270" s="77">
        <v>474.45886601199999</v>
      </c>
      <c r="Q270" s="78">
        <v>1.1900000000000001E-2</v>
      </c>
      <c r="R270" s="78">
        <v>1.1999999999999999E-3</v>
      </c>
    </row>
    <row r="271" spans="2:18">
      <c r="B271" t="s">
        <v>3186</v>
      </c>
      <c r="C271" t="s">
        <v>3187</v>
      </c>
      <c r="D271" t="s">
        <v>3519</v>
      </c>
      <c r="E271"/>
      <c r="F271" t="s">
        <v>211</v>
      </c>
      <c r="G271" t="s">
        <v>3520</v>
      </c>
      <c r="H271" t="s">
        <v>212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-660.56</v>
      </c>
      <c r="O271" s="77">
        <v>166.88372100000001</v>
      </c>
      <c r="P271" s="77">
        <v>-1.1023671074376</v>
      </c>
      <c r="Q271" s="78">
        <v>0</v>
      </c>
      <c r="R271" s="78">
        <v>0</v>
      </c>
    </row>
    <row r="272" spans="2:18">
      <c r="B272" t="s">
        <v>3186</v>
      </c>
      <c r="C272" t="s">
        <v>3187</v>
      </c>
      <c r="D272" t="s">
        <v>3521</v>
      </c>
      <c r="E272"/>
      <c r="F272" t="s">
        <v>211</v>
      </c>
      <c r="G272" t="s">
        <v>3522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-40.270000000000003</v>
      </c>
      <c r="O272" s="77">
        <v>100</v>
      </c>
      <c r="P272" s="77">
        <v>-4.027E-2</v>
      </c>
      <c r="Q272" s="78">
        <v>0</v>
      </c>
      <c r="R272" s="78">
        <v>0</v>
      </c>
    </row>
    <row r="273" spans="2:18">
      <c r="B273" t="s">
        <v>3186</v>
      </c>
      <c r="C273" t="s">
        <v>3187</v>
      </c>
      <c r="D273" t="s">
        <v>3523</v>
      </c>
      <c r="E273"/>
      <c r="F273" t="s">
        <v>211</v>
      </c>
      <c r="G273" t="s">
        <v>3522</v>
      </c>
      <c r="H273" t="s">
        <v>212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-37.86</v>
      </c>
      <c r="O273" s="77">
        <v>100</v>
      </c>
      <c r="P273" s="77">
        <v>-3.7859999999999998E-2</v>
      </c>
      <c r="Q273" s="78">
        <v>0</v>
      </c>
      <c r="R273" s="78">
        <v>0</v>
      </c>
    </row>
    <row r="274" spans="2:18">
      <c r="B274" t="s">
        <v>3281</v>
      </c>
      <c r="C274" t="s">
        <v>3187</v>
      </c>
      <c r="D274" t="s">
        <v>3524</v>
      </c>
      <c r="E274"/>
      <c r="F274" t="s">
        <v>211</v>
      </c>
      <c r="G274" t="s">
        <v>3525</v>
      </c>
      <c r="H274" t="s">
        <v>212</v>
      </c>
      <c r="I274" s="77">
        <v>8.27</v>
      </c>
      <c r="J274" t="s">
        <v>755</v>
      </c>
      <c r="K274" t="s">
        <v>102</v>
      </c>
      <c r="L274" s="78">
        <v>5.8799999999999998E-2</v>
      </c>
      <c r="M274" s="78">
        <v>1.6299999999999999E-2</v>
      </c>
      <c r="N274" s="77">
        <v>89296.29</v>
      </c>
      <c r="O274" s="77">
        <v>96.38</v>
      </c>
      <c r="P274" s="77">
        <v>86.063764301999996</v>
      </c>
      <c r="Q274" s="78">
        <v>2.2000000000000001E-3</v>
      </c>
      <c r="R274" s="78">
        <v>2.0000000000000001E-4</v>
      </c>
    </row>
    <row r="275" spans="2:18">
      <c r="B275" t="s">
        <v>3456</v>
      </c>
      <c r="C275" t="s">
        <v>3187</v>
      </c>
      <c r="D275" t="s">
        <v>3526</v>
      </c>
      <c r="E275"/>
      <c r="F275" t="s">
        <v>211</v>
      </c>
      <c r="G275" t="s">
        <v>552</v>
      </c>
      <c r="H275" t="s">
        <v>212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227855.63</v>
      </c>
      <c r="O275" s="77">
        <v>82.06</v>
      </c>
      <c r="P275" s="77">
        <v>186.978329978</v>
      </c>
      <c r="Q275" s="78">
        <v>4.7000000000000002E-3</v>
      </c>
      <c r="R275" s="78">
        <v>5.0000000000000001E-4</v>
      </c>
    </row>
    <row r="276" spans="2:18">
      <c r="B276" t="s">
        <v>3456</v>
      </c>
      <c r="C276" t="s">
        <v>3187</v>
      </c>
      <c r="D276" t="s">
        <v>3527</v>
      </c>
      <c r="E276"/>
      <c r="F276" t="s">
        <v>211</v>
      </c>
      <c r="G276" t="s">
        <v>682</v>
      </c>
      <c r="H276" t="s">
        <v>212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363061.41</v>
      </c>
      <c r="O276" s="77">
        <v>89.64</v>
      </c>
      <c r="P276" s="77">
        <v>325.44824792399999</v>
      </c>
      <c r="Q276" s="78">
        <v>8.0999999999999996E-3</v>
      </c>
      <c r="R276" s="78">
        <v>8.0000000000000004E-4</v>
      </c>
    </row>
    <row r="277" spans="2:18">
      <c r="B277" t="s">
        <v>3459</v>
      </c>
      <c r="C277" t="s">
        <v>3187</v>
      </c>
      <c r="D277" t="s">
        <v>3528</v>
      </c>
      <c r="E277"/>
      <c r="F277" t="s">
        <v>211</v>
      </c>
      <c r="G277" t="s">
        <v>2706</v>
      </c>
      <c r="H277" t="s">
        <v>212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230861.35</v>
      </c>
      <c r="O277" s="77">
        <v>98.52</v>
      </c>
      <c r="P277" s="77">
        <v>227.44460201999999</v>
      </c>
      <c r="Q277" s="78">
        <v>5.7000000000000002E-3</v>
      </c>
      <c r="R277" s="78">
        <v>5.9999999999999995E-4</v>
      </c>
    </row>
    <row r="278" spans="2:18">
      <c r="B278" t="s">
        <v>3459</v>
      </c>
      <c r="C278" t="s">
        <v>3187</v>
      </c>
      <c r="D278" t="s">
        <v>3529</v>
      </c>
      <c r="E278"/>
      <c r="F278" t="s">
        <v>211</v>
      </c>
      <c r="G278" t="s">
        <v>377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62765.53</v>
      </c>
      <c r="O278" s="77">
        <v>97.53</v>
      </c>
      <c r="P278" s="77">
        <v>61.215221409000002</v>
      </c>
      <c r="Q278" s="78">
        <v>1.5E-3</v>
      </c>
      <c r="R278" s="78">
        <v>2.0000000000000001E-4</v>
      </c>
    </row>
    <row r="279" spans="2:18">
      <c r="B279" t="s">
        <v>3459</v>
      </c>
      <c r="C279" t="s">
        <v>3187</v>
      </c>
      <c r="D279" t="s">
        <v>3530</v>
      </c>
      <c r="E279"/>
      <c r="F279" t="s">
        <v>211</v>
      </c>
      <c r="G279" t="s">
        <v>552</v>
      </c>
      <c r="H279" t="s">
        <v>212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90193.58</v>
      </c>
      <c r="O279" s="77">
        <v>97.51</v>
      </c>
      <c r="P279" s="77">
        <v>87.947759857999998</v>
      </c>
      <c r="Q279" s="78">
        <v>2.2000000000000001E-3</v>
      </c>
      <c r="R279" s="78">
        <v>2.0000000000000001E-4</v>
      </c>
    </row>
    <row r="280" spans="2:18">
      <c r="B280" t="s">
        <v>3459</v>
      </c>
      <c r="C280" t="s">
        <v>3187</v>
      </c>
      <c r="D280" t="s">
        <v>3531</v>
      </c>
      <c r="E280"/>
      <c r="F280" t="s">
        <v>211</v>
      </c>
      <c r="G280" t="s">
        <v>282</v>
      </c>
      <c r="H280" t="s">
        <v>212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91310.53</v>
      </c>
      <c r="O280" s="77">
        <v>98.06</v>
      </c>
      <c r="P280" s="77">
        <v>89.539105718000002</v>
      </c>
      <c r="Q280" s="78">
        <v>2.2000000000000001E-3</v>
      </c>
      <c r="R280" s="78">
        <v>2.0000000000000001E-4</v>
      </c>
    </row>
    <row r="281" spans="2:18">
      <c r="B281" t="s">
        <v>3459</v>
      </c>
      <c r="C281" t="s">
        <v>3187</v>
      </c>
      <c r="D281" t="s">
        <v>3532</v>
      </c>
      <c r="E281"/>
      <c r="F281" t="s">
        <v>211</v>
      </c>
      <c r="G281" t="s">
        <v>682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53560.93</v>
      </c>
      <c r="O281" s="77">
        <v>98.53</v>
      </c>
      <c r="P281" s="77">
        <v>52.773584329000002</v>
      </c>
      <c r="Q281" s="78">
        <v>1.2999999999999999E-3</v>
      </c>
      <c r="R281" s="78">
        <v>1E-4</v>
      </c>
    </row>
    <row r="282" spans="2:18">
      <c r="B282" t="s">
        <v>3459</v>
      </c>
      <c r="C282" t="s">
        <v>3187</v>
      </c>
      <c r="D282" t="s">
        <v>3533</v>
      </c>
      <c r="E282"/>
      <c r="F282" t="s">
        <v>211</v>
      </c>
      <c r="G282" t="s">
        <v>427</v>
      </c>
      <c r="H282" t="s">
        <v>212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132150.25</v>
      </c>
      <c r="O282" s="77">
        <v>98.53</v>
      </c>
      <c r="P282" s="77">
        <v>130.207641325</v>
      </c>
      <c r="Q282" s="78">
        <v>3.3E-3</v>
      </c>
      <c r="R282" s="78">
        <v>2.9999999999999997E-4</v>
      </c>
    </row>
    <row r="283" spans="2:18">
      <c r="B283" t="s">
        <v>3534</v>
      </c>
      <c r="C283" t="s">
        <v>3187</v>
      </c>
      <c r="D283" t="s">
        <v>3535</v>
      </c>
      <c r="E283"/>
      <c r="F283" t="s">
        <v>211</v>
      </c>
      <c r="G283" t="s">
        <v>377</v>
      </c>
      <c r="H283" t="s">
        <v>212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72343.45</v>
      </c>
      <c r="O283" s="77">
        <v>100.43</v>
      </c>
      <c r="P283" s="77">
        <v>283.07656745452698</v>
      </c>
      <c r="Q283" s="78">
        <v>7.1000000000000004E-3</v>
      </c>
      <c r="R283" s="78">
        <v>6.9999999999999999E-4</v>
      </c>
    </row>
    <row r="284" spans="2:18">
      <c r="B284" t="s">
        <v>3534</v>
      </c>
      <c r="C284" t="s">
        <v>3187</v>
      </c>
      <c r="D284" t="s">
        <v>3536</v>
      </c>
      <c r="E284"/>
      <c r="F284" t="s">
        <v>211</v>
      </c>
      <c r="G284" t="s">
        <v>377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7573.14</v>
      </c>
      <c r="O284" s="77">
        <v>100.43</v>
      </c>
      <c r="P284" s="77">
        <v>29.633345880692399</v>
      </c>
      <c r="Q284" s="78">
        <v>6.9999999999999999E-4</v>
      </c>
      <c r="R284" s="78">
        <v>1E-4</v>
      </c>
    </row>
    <row r="285" spans="2:18">
      <c r="B285" t="s">
        <v>3534</v>
      </c>
      <c r="C285" t="s">
        <v>3187</v>
      </c>
      <c r="D285" t="s">
        <v>3537</v>
      </c>
      <c r="E285"/>
      <c r="F285" t="s">
        <v>211</v>
      </c>
      <c r="G285" t="s">
        <v>377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956.61</v>
      </c>
      <c r="O285" s="77">
        <v>100.49</v>
      </c>
      <c r="P285" s="77">
        <v>3.7454068870218</v>
      </c>
      <c r="Q285" s="78">
        <v>1E-4</v>
      </c>
      <c r="R285" s="78">
        <v>0</v>
      </c>
    </row>
    <row r="286" spans="2:18">
      <c r="B286" t="s">
        <v>3534</v>
      </c>
      <c r="C286" t="s">
        <v>3187</v>
      </c>
      <c r="D286" t="s">
        <v>3538</v>
      </c>
      <c r="E286"/>
      <c r="F286" t="s">
        <v>211</v>
      </c>
      <c r="G286" t="s">
        <v>792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597.88</v>
      </c>
      <c r="O286" s="77">
        <v>100.43</v>
      </c>
      <c r="P286" s="77">
        <v>2.3394767342408</v>
      </c>
      <c r="Q286" s="78">
        <v>1E-4</v>
      </c>
      <c r="R286" s="78">
        <v>0</v>
      </c>
    </row>
    <row r="287" spans="2:18">
      <c r="B287" t="s">
        <v>3534</v>
      </c>
      <c r="C287" t="s">
        <v>3187</v>
      </c>
      <c r="D287" t="s">
        <v>3539</v>
      </c>
      <c r="E287"/>
      <c r="F287" t="s">
        <v>211</v>
      </c>
      <c r="G287" t="s">
        <v>682</v>
      </c>
      <c r="H287" t="s">
        <v>212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3587.28</v>
      </c>
      <c r="O287" s="77">
        <v>100.43</v>
      </c>
      <c r="P287" s="77">
        <v>14.0368604054448</v>
      </c>
      <c r="Q287" s="78">
        <v>4.0000000000000002E-4</v>
      </c>
      <c r="R287" s="78">
        <v>0</v>
      </c>
    </row>
    <row r="288" spans="2:18">
      <c r="B288" t="s">
        <v>3540</v>
      </c>
      <c r="C288" t="s">
        <v>3187</v>
      </c>
      <c r="D288" t="s">
        <v>3541</v>
      </c>
      <c r="E288"/>
      <c r="F288" t="s">
        <v>211</v>
      </c>
      <c r="G288" t="s">
        <v>2575</v>
      </c>
      <c r="H288" t="s">
        <v>212</v>
      </c>
      <c r="I288" s="77">
        <v>2.08</v>
      </c>
      <c r="J288" t="s">
        <v>395</v>
      </c>
      <c r="K288" t="s">
        <v>102</v>
      </c>
      <c r="L288" s="78">
        <v>2.8199999999999999E-2</v>
      </c>
      <c r="M288" s="78">
        <v>7.0599999999999996E-2</v>
      </c>
      <c r="N288" s="77">
        <v>1584917.59</v>
      </c>
      <c r="O288" s="77">
        <v>97.48</v>
      </c>
      <c r="P288" s="77">
        <v>1544.977666732</v>
      </c>
      <c r="Q288" s="78">
        <v>3.8600000000000002E-2</v>
      </c>
      <c r="R288" s="78">
        <v>3.8999999999999998E-3</v>
      </c>
    </row>
    <row r="289" spans="2:18">
      <c r="B289" t="s">
        <v>3542</v>
      </c>
      <c r="C289" t="s">
        <v>3187</v>
      </c>
      <c r="D289" t="s">
        <v>3543</v>
      </c>
      <c r="E289"/>
      <c r="F289" t="s">
        <v>211</v>
      </c>
      <c r="G289" t="s">
        <v>279</v>
      </c>
      <c r="H289" t="s">
        <v>212</v>
      </c>
      <c r="I289" s="77">
        <v>4.6399999999999997</v>
      </c>
      <c r="J289" t="s">
        <v>755</v>
      </c>
      <c r="K289" t="s">
        <v>102</v>
      </c>
      <c r="L289" s="78">
        <v>3.3599999999999998E-2</v>
      </c>
      <c r="M289" s="78">
        <v>0</v>
      </c>
      <c r="N289" s="77">
        <v>140139.96</v>
      </c>
      <c r="O289" s="77">
        <v>99.45</v>
      </c>
      <c r="P289" s="77">
        <v>139.36919022000001</v>
      </c>
      <c r="Q289" s="78">
        <v>3.5000000000000001E-3</v>
      </c>
      <c r="R289" s="78">
        <v>4.0000000000000002E-4</v>
      </c>
    </row>
    <row r="290" spans="2:18">
      <c r="B290" s="79" t="s">
        <v>3544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211</v>
      </c>
      <c r="D291" t="s">
        <v>211</v>
      </c>
      <c r="F291" t="s">
        <v>211</v>
      </c>
      <c r="I291" s="77">
        <v>0</v>
      </c>
      <c r="J291" t="s">
        <v>211</v>
      </c>
      <c r="K291" t="s">
        <v>211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3545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3546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211</v>
      </c>
      <c r="D294" t="s">
        <v>211</v>
      </c>
      <c r="F294" t="s">
        <v>211</v>
      </c>
      <c r="I294" s="77">
        <v>0</v>
      </c>
      <c r="J294" t="s">
        <v>211</v>
      </c>
      <c r="K294" t="s">
        <v>211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3547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211</v>
      </c>
      <c r="D296" t="s">
        <v>211</v>
      </c>
      <c r="F296" t="s">
        <v>211</v>
      </c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3548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211</v>
      </c>
      <c r="D298" t="s">
        <v>211</v>
      </c>
      <c r="F298" t="s">
        <v>211</v>
      </c>
      <c r="I298" s="77">
        <v>0</v>
      </c>
      <c r="J298" t="s">
        <v>211</v>
      </c>
      <c r="K298" t="s">
        <v>211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3549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211</v>
      </c>
      <c r="D300" t="s">
        <v>211</v>
      </c>
      <c r="F300" t="s">
        <v>211</v>
      </c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225</v>
      </c>
      <c r="I301" s="81">
        <v>2.36</v>
      </c>
      <c r="M301" s="80">
        <v>6.6900000000000001E-2</v>
      </c>
      <c r="N301" s="81">
        <v>6110500.5899999999</v>
      </c>
      <c r="P301" s="81">
        <v>15789.344218868546</v>
      </c>
      <c r="Q301" s="80">
        <v>0.39450000000000002</v>
      </c>
      <c r="R301" s="80">
        <v>3.9800000000000002E-2</v>
      </c>
    </row>
    <row r="302" spans="2:18">
      <c r="B302" s="79" t="s">
        <v>3550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211</v>
      </c>
      <c r="D303" t="s">
        <v>211</v>
      </c>
      <c r="F303" t="s">
        <v>211</v>
      </c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3228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211</v>
      </c>
      <c r="D305" t="s">
        <v>211</v>
      </c>
      <c r="F305" t="s">
        <v>211</v>
      </c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3229</v>
      </c>
      <c r="I306" s="81">
        <v>2.36</v>
      </c>
      <c r="M306" s="80">
        <v>6.6900000000000001E-2</v>
      </c>
      <c r="N306" s="81">
        <v>6110500.5899999999</v>
      </c>
      <c r="P306" s="81">
        <v>15789.344218868546</v>
      </c>
      <c r="Q306" s="80">
        <v>0.39450000000000002</v>
      </c>
      <c r="R306" s="80">
        <v>3.9800000000000002E-2</v>
      </c>
    </row>
    <row r="307" spans="2:18">
      <c r="B307" t="s">
        <v>3551</v>
      </c>
      <c r="C307" t="s">
        <v>3187</v>
      </c>
      <c r="D307" t="s">
        <v>3552</v>
      </c>
      <c r="E307"/>
      <c r="F307" t="s">
        <v>213</v>
      </c>
      <c r="G307" t="s">
        <v>525</v>
      </c>
      <c r="H307" t="s">
        <v>214</v>
      </c>
      <c r="I307" s="77">
        <v>0.3</v>
      </c>
      <c r="J307" t="s">
        <v>1119</v>
      </c>
      <c r="K307" t="s">
        <v>106</v>
      </c>
      <c r="L307" s="78">
        <v>1.9699999999999999E-2</v>
      </c>
      <c r="M307" s="78">
        <v>4.9200000000000001E-2</v>
      </c>
      <c r="N307" s="77">
        <v>555.67999999999995</v>
      </c>
      <c r="O307" s="77">
        <v>100.9</v>
      </c>
      <c r="P307" s="77">
        <v>2.0106024963200002</v>
      </c>
      <c r="Q307" s="78">
        <v>1E-4</v>
      </c>
      <c r="R307" s="78">
        <v>0</v>
      </c>
    </row>
    <row r="308" spans="2:18">
      <c r="B308" t="s">
        <v>3551</v>
      </c>
      <c r="C308" t="s">
        <v>3187</v>
      </c>
      <c r="D308" t="s">
        <v>3553</v>
      </c>
      <c r="E308"/>
      <c r="F308" t="s">
        <v>213</v>
      </c>
      <c r="G308" t="s">
        <v>3293</v>
      </c>
      <c r="H308" t="s">
        <v>214</v>
      </c>
      <c r="I308" s="77">
        <v>0.3</v>
      </c>
      <c r="J308" t="s">
        <v>1119</v>
      </c>
      <c r="K308" t="s">
        <v>106</v>
      </c>
      <c r="L308" s="78">
        <v>1.9699999999999999E-2</v>
      </c>
      <c r="M308" s="78">
        <v>4.9200000000000001E-2</v>
      </c>
      <c r="N308" s="77">
        <v>117.58</v>
      </c>
      <c r="O308" s="77">
        <v>100.9</v>
      </c>
      <c r="P308" s="77">
        <v>0.42543665691999999</v>
      </c>
      <c r="Q308" s="78">
        <v>0</v>
      </c>
      <c r="R308" s="78">
        <v>0</v>
      </c>
    </row>
    <row r="309" spans="2:18">
      <c r="B309" t="s">
        <v>3551</v>
      </c>
      <c r="C309" t="s">
        <v>3187</v>
      </c>
      <c r="D309" t="s">
        <v>3554</v>
      </c>
      <c r="E309"/>
      <c r="F309" t="s">
        <v>213</v>
      </c>
      <c r="G309" t="s">
        <v>330</v>
      </c>
      <c r="H309" t="s">
        <v>214</v>
      </c>
      <c r="I309" s="77">
        <v>0.3</v>
      </c>
      <c r="J309" t="s">
        <v>1119</v>
      </c>
      <c r="K309" t="s">
        <v>106</v>
      </c>
      <c r="L309" s="78">
        <v>1.9699999999999999E-2</v>
      </c>
      <c r="M309" s="78">
        <v>4.9200000000000001E-2</v>
      </c>
      <c r="N309" s="77">
        <v>174.7</v>
      </c>
      <c r="O309" s="77">
        <v>100.9</v>
      </c>
      <c r="P309" s="77">
        <v>0.63211246779999997</v>
      </c>
      <c r="Q309" s="78">
        <v>0</v>
      </c>
      <c r="R309" s="78">
        <v>0</v>
      </c>
    </row>
    <row r="310" spans="2:18">
      <c r="B310" t="s">
        <v>3551</v>
      </c>
      <c r="C310" t="s">
        <v>3187</v>
      </c>
      <c r="D310" t="s">
        <v>3555</v>
      </c>
      <c r="E310"/>
      <c r="F310" t="s">
        <v>213</v>
      </c>
      <c r="G310" t="s">
        <v>682</v>
      </c>
      <c r="H310" t="s">
        <v>214</v>
      </c>
      <c r="I310" s="77">
        <v>0.3</v>
      </c>
      <c r="J310" t="s">
        <v>1119</v>
      </c>
      <c r="K310" t="s">
        <v>106</v>
      </c>
      <c r="L310" s="78">
        <v>1.9699999999999999E-2</v>
      </c>
      <c r="M310" s="78">
        <v>4.9200000000000001E-2</v>
      </c>
      <c r="N310" s="77">
        <v>695.68</v>
      </c>
      <c r="O310" s="77">
        <v>100.9</v>
      </c>
      <c r="P310" s="77">
        <v>2.5171608563199999</v>
      </c>
      <c r="Q310" s="78">
        <v>1E-4</v>
      </c>
      <c r="R310" s="78">
        <v>0</v>
      </c>
    </row>
    <row r="311" spans="2:18">
      <c r="B311" t="s">
        <v>3551</v>
      </c>
      <c r="C311" t="s">
        <v>3187</v>
      </c>
      <c r="D311" t="s">
        <v>3556</v>
      </c>
      <c r="E311"/>
      <c r="F311" t="s">
        <v>213</v>
      </c>
      <c r="G311" t="s">
        <v>627</v>
      </c>
      <c r="H311" t="s">
        <v>214</v>
      </c>
      <c r="I311" s="77">
        <v>0.3</v>
      </c>
      <c r="J311" t="s">
        <v>1119</v>
      </c>
      <c r="K311" t="s">
        <v>106</v>
      </c>
      <c r="L311" s="78">
        <v>1.9699999999999999E-2</v>
      </c>
      <c r="M311" s="78">
        <v>4.9200000000000001E-2</v>
      </c>
      <c r="N311" s="77">
        <v>136.55000000000001</v>
      </c>
      <c r="O311" s="77">
        <v>100.9</v>
      </c>
      <c r="P311" s="77">
        <v>0.49407531469999999</v>
      </c>
      <c r="Q311" s="78">
        <v>0</v>
      </c>
      <c r="R311" s="78">
        <v>0</v>
      </c>
    </row>
    <row r="312" spans="2:18">
      <c r="B312" t="s">
        <v>3551</v>
      </c>
      <c r="C312" t="s">
        <v>3187</v>
      </c>
      <c r="D312" t="s">
        <v>3557</v>
      </c>
      <c r="E312"/>
      <c r="F312" t="s">
        <v>213</v>
      </c>
      <c r="G312" t="s">
        <v>268</v>
      </c>
      <c r="H312" t="s">
        <v>214</v>
      </c>
      <c r="I312" s="77">
        <v>0.3</v>
      </c>
      <c r="J312" t="s">
        <v>1119</v>
      </c>
      <c r="K312" t="s">
        <v>106</v>
      </c>
      <c r="L312" s="78">
        <v>1.9699999999999999E-2</v>
      </c>
      <c r="M312" s="78">
        <v>4.9200000000000001E-2</v>
      </c>
      <c r="N312" s="77">
        <v>32.76</v>
      </c>
      <c r="O312" s="77">
        <v>100.9</v>
      </c>
      <c r="P312" s="77">
        <v>0.11853465623999999</v>
      </c>
      <c r="Q312" s="78">
        <v>0</v>
      </c>
      <c r="R312" s="78">
        <v>0</v>
      </c>
    </row>
    <row r="313" spans="2:18">
      <c r="B313" t="s">
        <v>3551</v>
      </c>
      <c r="C313" t="s">
        <v>3187</v>
      </c>
      <c r="D313" t="s">
        <v>3558</v>
      </c>
      <c r="E313"/>
      <c r="F313" t="s">
        <v>213</v>
      </c>
      <c r="G313" t="s">
        <v>273</v>
      </c>
      <c r="H313" t="s">
        <v>214</v>
      </c>
      <c r="I313" s="77">
        <v>0.3</v>
      </c>
      <c r="J313" t="s">
        <v>1119</v>
      </c>
      <c r="K313" t="s">
        <v>106</v>
      </c>
      <c r="L313" s="78">
        <v>1.9699999999999999E-2</v>
      </c>
      <c r="M313" s="78">
        <v>4.9200000000000001E-2</v>
      </c>
      <c r="N313" s="77">
        <v>179.04</v>
      </c>
      <c r="O313" s="77">
        <v>100.9</v>
      </c>
      <c r="P313" s="77">
        <v>0.64781577696000003</v>
      </c>
      <c r="Q313" s="78">
        <v>0</v>
      </c>
      <c r="R313" s="78">
        <v>0</v>
      </c>
    </row>
    <row r="314" spans="2:18">
      <c r="B314" t="s">
        <v>3559</v>
      </c>
      <c r="C314" t="s">
        <v>3187</v>
      </c>
      <c r="D314" t="s">
        <v>3560</v>
      </c>
      <c r="E314"/>
      <c r="F314" t="s">
        <v>2216</v>
      </c>
      <c r="G314" t="s">
        <v>3561</v>
      </c>
      <c r="H314" t="s">
        <v>214</v>
      </c>
      <c r="I314" s="77">
        <v>3.35</v>
      </c>
      <c r="J314" t="s">
        <v>1258</v>
      </c>
      <c r="K314" t="s">
        <v>106</v>
      </c>
      <c r="L314" s="78">
        <v>3.1399999999999997E-2</v>
      </c>
      <c r="M314" s="78">
        <v>7.9000000000000001E-2</v>
      </c>
      <c r="N314" s="77">
        <v>202257.71</v>
      </c>
      <c r="O314" s="77">
        <v>100.14</v>
      </c>
      <c r="P314" s="77">
        <v>726.31156266728397</v>
      </c>
      <c r="Q314" s="78">
        <v>1.8100000000000002E-2</v>
      </c>
      <c r="R314" s="78">
        <v>1.8E-3</v>
      </c>
    </row>
    <row r="315" spans="2:18">
      <c r="B315" t="s">
        <v>3562</v>
      </c>
      <c r="C315" t="s">
        <v>3187</v>
      </c>
      <c r="D315" t="s">
        <v>3563</v>
      </c>
      <c r="E315"/>
      <c r="F315" t="s">
        <v>2216</v>
      </c>
      <c r="G315" t="s">
        <v>340</v>
      </c>
      <c r="H315" t="s">
        <v>214</v>
      </c>
      <c r="I315" s="77">
        <v>2.78</v>
      </c>
      <c r="J315" t="s">
        <v>1258</v>
      </c>
      <c r="K315" t="s">
        <v>106</v>
      </c>
      <c r="L315" s="78">
        <v>6.1199999999999997E-2</v>
      </c>
      <c r="M315" s="78">
        <v>8.72E-2</v>
      </c>
      <c r="N315" s="77">
        <v>200237.57</v>
      </c>
      <c r="O315" s="77">
        <v>97.39</v>
      </c>
      <c r="P315" s="77">
        <v>699.31077075087796</v>
      </c>
      <c r="Q315" s="78">
        <v>1.7500000000000002E-2</v>
      </c>
      <c r="R315" s="78">
        <v>1.8E-3</v>
      </c>
    </row>
    <row r="316" spans="2:18">
      <c r="B316" t="s">
        <v>3564</v>
      </c>
      <c r="C316" t="s">
        <v>3187</v>
      </c>
      <c r="D316" t="s">
        <v>3565</v>
      </c>
      <c r="E316"/>
      <c r="F316" t="s">
        <v>532</v>
      </c>
      <c r="G316" t="s">
        <v>3566</v>
      </c>
      <c r="H316" t="s">
        <v>214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86198.32</v>
      </c>
      <c r="O316" s="77">
        <v>100.37000000000006</v>
      </c>
      <c r="P316" s="77">
        <v>337.08852419322102</v>
      </c>
      <c r="Q316" s="78">
        <v>8.3999999999999995E-3</v>
      </c>
      <c r="R316" s="78">
        <v>8.0000000000000004E-4</v>
      </c>
    </row>
    <row r="317" spans="2:18">
      <c r="B317" t="s">
        <v>3564</v>
      </c>
      <c r="C317" t="s">
        <v>3187</v>
      </c>
      <c r="D317" t="s">
        <v>3567</v>
      </c>
      <c r="E317"/>
      <c r="F317" t="s">
        <v>532</v>
      </c>
      <c r="G317" t="s">
        <v>3568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86198.32</v>
      </c>
      <c r="O317" s="77">
        <v>100.37000000000006</v>
      </c>
      <c r="P317" s="77">
        <v>337.08852419322102</v>
      </c>
      <c r="Q317" s="78">
        <v>8.3999999999999995E-3</v>
      </c>
      <c r="R317" s="78">
        <v>8.0000000000000004E-4</v>
      </c>
    </row>
    <row r="318" spans="2:18">
      <c r="B318" t="s">
        <v>3564</v>
      </c>
      <c r="C318" t="s">
        <v>3187</v>
      </c>
      <c r="D318" t="s">
        <v>3569</v>
      </c>
      <c r="E318"/>
      <c r="F318" t="s">
        <v>532</v>
      </c>
      <c r="G318" t="s">
        <v>3570</v>
      </c>
      <c r="H318" t="s">
        <v>214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86198.32</v>
      </c>
      <c r="O318" s="77">
        <v>100.37000000000006</v>
      </c>
      <c r="P318" s="77">
        <v>337.08852419322102</v>
      </c>
      <c r="Q318" s="78">
        <v>8.3999999999999995E-3</v>
      </c>
      <c r="R318" s="78">
        <v>8.0000000000000004E-4</v>
      </c>
    </row>
    <row r="319" spans="2:18">
      <c r="B319" t="s">
        <v>3534</v>
      </c>
      <c r="C319" t="s">
        <v>3187</v>
      </c>
      <c r="D319" t="s">
        <v>3571</v>
      </c>
      <c r="E319"/>
      <c r="F319" t="s">
        <v>519</v>
      </c>
      <c r="G319" t="s">
        <v>552</v>
      </c>
      <c r="H319" t="s">
        <v>150</v>
      </c>
      <c r="I319" s="77">
        <v>2.8</v>
      </c>
      <c r="J319" t="s">
        <v>1205</v>
      </c>
      <c r="K319" t="s">
        <v>110</v>
      </c>
      <c r="L319" s="78">
        <v>2.5000000000000001E-2</v>
      </c>
      <c r="M319" s="78">
        <v>6.4899999999999999E-2</v>
      </c>
      <c r="N319" s="77">
        <v>1116.04</v>
      </c>
      <c r="O319" s="77">
        <v>100.51</v>
      </c>
      <c r="P319" s="77">
        <v>4.3704914547448004</v>
      </c>
      <c r="Q319" s="78">
        <v>1E-4</v>
      </c>
      <c r="R319" s="78">
        <v>0</v>
      </c>
    </row>
    <row r="320" spans="2:18">
      <c r="B320" s="83" t="s">
        <v>3825</v>
      </c>
      <c r="C320" t="s">
        <v>3187</v>
      </c>
      <c r="D320" t="s">
        <v>3572</v>
      </c>
      <c r="E320"/>
      <c r="F320" t="s">
        <v>583</v>
      </c>
      <c r="G320" t="s">
        <v>3573</v>
      </c>
      <c r="H320" t="s">
        <v>209</v>
      </c>
      <c r="I320" s="77">
        <v>3.79</v>
      </c>
      <c r="J320" t="s">
        <v>803</v>
      </c>
      <c r="K320" t="s">
        <v>106</v>
      </c>
      <c r="L320" s="78">
        <v>4.8000000000000001E-2</v>
      </c>
      <c r="M320" s="78">
        <v>6.5100000000000005E-2</v>
      </c>
      <c r="N320" s="77">
        <v>197710.79</v>
      </c>
      <c r="O320" s="77">
        <v>94.37</v>
      </c>
      <c r="P320" s="77">
        <v>669.07470566747804</v>
      </c>
      <c r="Q320" s="78">
        <v>1.67E-2</v>
      </c>
      <c r="R320" s="78">
        <v>1.6999999999999999E-3</v>
      </c>
    </row>
    <row r="321" spans="2:18">
      <c r="B321" s="83" t="s">
        <v>3825</v>
      </c>
      <c r="C321" t="s">
        <v>3187</v>
      </c>
      <c r="D321" t="s">
        <v>3574</v>
      </c>
      <c r="E321"/>
      <c r="F321" t="s">
        <v>583</v>
      </c>
      <c r="G321" t="s">
        <v>3575</v>
      </c>
      <c r="H321" t="s">
        <v>209</v>
      </c>
      <c r="I321" s="77">
        <v>3.87</v>
      </c>
      <c r="J321" t="s">
        <v>803</v>
      </c>
      <c r="K321" t="s">
        <v>106</v>
      </c>
      <c r="L321" s="78">
        <v>4.8000000000000001E-2</v>
      </c>
      <c r="M321" s="78">
        <v>4.65E-2</v>
      </c>
      <c r="N321" s="77">
        <v>98603.75</v>
      </c>
      <c r="O321" s="77">
        <v>91.63</v>
      </c>
      <c r="P321" s="77">
        <v>323.99730942424998</v>
      </c>
      <c r="Q321" s="78">
        <v>8.0999999999999996E-3</v>
      </c>
      <c r="R321" s="78">
        <v>8.0000000000000004E-4</v>
      </c>
    </row>
    <row r="322" spans="2:18">
      <c r="B322" s="83" t="s">
        <v>3825</v>
      </c>
      <c r="C322" t="s">
        <v>3187</v>
      </c>
      <c r="D322" t="s">
        <v>3576</v>
      </c>
      <c r="E322"/>
      <c r="F322" t="s">
        <v>583</v>
      </c>
      <c r="G322" t="s">
        <v>3577</v>
      </c>
      <c r="H322" t="s">
        <v>209</v>
      </c>
      <c r="I322" s="77">
        <v>3.68</v>
      </c>
      <c r="J322" t="s">
        <v>803</v>
      </c>
      <c r="K322" t="s">
        <v>106</v>
      </c>
      <c r="L322" s="78">
        <v>5.4399999999999997E-2</v>
      </c>
      <c r="M322" s="78">
        <v>8.7300000000000003E-2</v>
      </c>
      <c r="N322" s="77">
        <v>100198.33</v>
      </c>
      <c r="O322" s="77">
        <v>89.58</v>
      </c>
      <c r="P322" s="77">
        <v>321.870983154204</v>
      </c>
      <c r="Q322" s="78">
        <v>8.0000000000000002E-3</v>
      </c>
      <c r="R322" s="78">
        <v>8.0000000000000004E-4</v>
      </c>
    </row>
    <row r="323" spans="2:18">
      <c r="B323" t="s">
        <v>3578</v>
      </c>
      <c r="C323" t="s">
        <v>3438</v>
      </c>
      <c r="D323" t="s">
        <v>3579</v>
      </c>
      <c r="E323"/>
      <c r="F323" t="s">
        <v>617</v>
      </c>
      <c r="G323" t="s">
        <v>285</v>
      </c>
      <c r="H323" t="s">
        <v>2324</v>
      </c>
      <c r="I323" s="77">
        <v>0.95</v>
      </c>
      <c r="J323" t="s">
        <v>1205</v>
      </c>
      <c r="K323" t="s">
        <v>106</v>
      </c>
      <c r="L323" s="78">
        <v>3.1E-2</v>
      </c>
      <c r="M323" s="78">
        <v>7.4099999999999999E-2</v>
      </c>
      <c r="N323" s="77">
        <v>74410.100000000006</v>
      </c>
      <c r="O323" s="77">
        <v>99.64</v>
      </c>
      <c r="P323" s="77">
        <v>265.87401397304001</v>
      </c>
      <c r="Q323" s="78">
        <v>6.6E-3</v>
      </c>
      <c r="R323" s="78">
        <v>6.9999999999999999E-4</v>
      </c>
    </row>
    <row r="324" spans="2:18">
      <c r="B324" t="s">
        <v>3578</v>
      </c>
      <c r="C324" t="s">
        <v>3438</v>
      </c>
      <c r="D324" t="s">
        <v>3580</v>
      </c>
      <c r="E324"/>
      <c r="F324" t="s">
        <v>617</v>
      </c>
      <c r="G324" t="s">
        <v>273</v>
      </c>
      <c r="H324" t="s">
        <v>2324</v>
      </c>
      <c r="I324" s="77">
        <v>0.95</v>
      </c>
      <c r="J324" t="s">
        <v>1205</v>
      </c>
      <c r="K324" t="s">
        <v>106</v>
      </c>
      <c r="L324" s="78">
        <v>3.1E-2</v>
      </c>
      <c r="M324" s="78">
        <v>8.1199999999999994E-2</v>
      </c>
      <c r="N324" s="77">
        <v>207.53</v>
      </c>
      <c r="O324" s="77">
        <v>100.22603575386691</v>
      </c>
      <c r="P324" s="77">
        <v>0.74588474391199999</v>
      </c>
      <c r="Q324" s="78">
        <v>0</v>
      </c>
      <c r="R324" s="78">
        <v>0</v>
      </c>
    </row>
    <row r="325" spans="2:18">
      <c r="B325" t="s">
        <v>3578</v>
      </c>
      <c r="C325" t="s">
        <v>3438</v>
      </c>
      <c r="D325" t="s">
        <v>3581</v>
      </c>
      <c r="E325"/>
      <c r="F325" t="s">
        <v>617</v>
      </c>
      <c r="G325" t="s">
        <v>276</v>
      </c>
      <c r="H325" t="s">
        <v>2324</v>
      </c>
      <c r="I325" s="77">
        <v>0.95</v>
      </c>
      <c r="J325" t="s">
        <v>1205</v>
      </c>
      <c r="K325" t="s">
        <v>106</v>
      </c>
      <c r="L325" s="78">
        <v>3.1E-2</v>
      </c>
      <c r="M325" s="78">
        <v>8.1900000000000001E-2</v>
      </c>
      <c r="N325" s="77">
        <v>283.42</v>
      </c>
      <c r="O325" s="77">
        <v>99.64</v>
      </c>
      <c r="P325" s="77">
        <v>1.0126852811680001</v>
      </c>
      <c r="Q325" s="78">
        <v>0</v>
      </c>
      <c r="R325" s="78">
        <v>0</v>
      </c>
    </row>
    <row r="326" spans="2:18">
      <c r="B326" t="s">
        <v>3578</v>
      </c>
      <c r="C326" t="s">
        <v>3438</v>
      </c>
      <c r="D326" t="s">
        <v>3582</v>
      </c>
      <c r="E326"/>
      <c r="F326" t="s">
        <v>617</v>
      </c>
      <c r="G326" t="s">
        <v>279</v>
      </c>
      <c r="H326" t="s">
        <v>2324</v>
      </c>
      <c r="I326" s="77">
        <v>0.95</v>
      </c>
      <c r="J326" t="s">
        <v>1205</v>
      </c>
      <c r="K326" t="s">
        <v>106</v>
      </c>
      <c r="L326" s="78">
        <v>3.1E-2</v>
      </c>
      <c r="M326" s="78">
        <v>8.3400000000000002E-2</v>
      </c>
      <c r="N326" s="77">
        <v>147.16999999999999</v>
      </c>
      <c r="O326" s="77">
        <v>99.65</v>
      </c>
      <c r="P326" s="77">
        <v>0.52590448933</v>
      </c>
      <c r="Q326" s="78">
        <v>0</v>
      </c>
      <c r="R326" s="78">
        <v>0</v>
      </c>
    </row>
    <row r="327" spans="2:18">
      <c r="B327" t="s">
        <v>3583</v>
      </c>
      <c r="C327" t="s">
        <v>3187</v>
      </c>
      <c r="D327" t="s">
        <v>3584</v>
      </c>
      <c r="E327"/>
      <c r="F327" t="s">
        <v>617</v>
      </c>
      <c r="G327" t="s">
        <v>369</v>
      </c>
      <c r="H327" t="s">
        <v>2324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723998.59</v>
      </c>
      <c r="O327" s="77">
        <v>99.319999999999837</v>
      </c>
      <c r="P327" s="77">
        <v>247.218122378354</v>
      </c>
      <c r="Q327" s="78">
        <v>6.1999999999999998E-3</v>
      </c>
      <c r="R327" s="78">
        <v>5.9999999999999995E-4</v>
      </c>
    </row>
    <row r="328" spans="2:18">
      <c r="B328" t="s">
        <v>3583</v>
      </c>
      <c r="C328" t="s">
        <v>3187</v>
      </c>
      <c r="D328" t="s">
        <v>3585</v>
      </c>
      <c r="E328"/>
      <c r="F328" t="s">
        <v>617</v>
      </c>
      <c r="G328" t="s">
        <v>340</v>
      </c>
      <c r="H328" t="s">
        <v>2324</v>
      </c>
      <c r="I328" s="77">
        <v>1.31</v>
      </c>
      <c r="J328" t="s">
        <v>1205</v>
      </c>
      <c r="K328" t="s">
        <v>201</v>
      </c>
      <c r="L328" s="78">
        <v>3.2800000000000003E-2</v>
      </c>
      <c r="M328" s="78">
        <v>6.2100000000000002E-2</v>
      </c>
      <c r="N328" s="77">
        <v>19846</v>
      </c>
      <c r="O328" s="77">
        <v>101.21122136986297</v>
      </c>
      <c r="P328" s="77">
        <v>6.9277921147074304</v>
      </c>
      <c r="Q328" s="78">
        <v>2.0000000000000001E-4</v>
      </c>
      <c r="R328" s="78">
        <v>0</v>
      </c>
    </row>
    <row r="329" spans="2:18">
      <c r="B329" t="s">
        <v>3583</v>
      </c>
      <c r="C329" t="s">
        <v>3187</v>
      </c>
      <c r="D329" t="s">
        <v>3586</v>
      </c>
      <c r="E329"/>
      <c r="F329" t="s">
        <v>617</v>
      </c>
      <c r="G329" t="s">
        <v>276</v>
      </c>
      <c r="H329" t="s">
        <v>2324</v>
      </c>
      <c r="I329" s="77">
        <v>1.31</v>
      </c>
      <c r="J329" t="s">
        <v>1205</v>
      </c>
      <c r="K329" t="s">
        <v>201</v>
      </c>
      <c r="L329" s="78">
        <v>3.2800000000000003E-2</v>
      </c>
      <c r="M329" s="78">
        <v>6.4500000000000002E-2</v>
      </c>
      <c r="N329" s="77">
        <v>7682.87</v>
      </c>
      <c r="O329" s="77">
        <v>100.28</v>
      </c>
      <c r="P329" s="77">
        <v>2.6572413642164001</v>
      </c>
      <c r="Q329" s="78">
        <v>1E-4</v>
      </c>
      <c r="R329" s="78">
        <v>0</v>
      </c>
    </row>
    <row r="330" spans="2:18">
      <c r="B330" t="s">
        <v>3587</v>
      </c>
      <c r="C330" t="s">
        <v>3187</v>
      </c>
      <c r="D330" t="s">
        <v>3588</v>
      </c>
      <c r="E330"/>
      <c r="F330" t="s">
        <v>681</v>
      </c>
      <c r="G330" t="s">
        <v>273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144754.12</v>
      </c>
      <c r="O330" s="77">
        <v>99.740000000000066</v>
      </c>
      <c r="P330" s="77">
        <v>562.52462573790604</v>
      </c>
      <c r="Q330" s="78">
        <v>1.41E-2</v>
      </c>
      <c r="R330" s="78">
        <v>1.4E-3</v>
      </c>
    </row>
    <row r="331" spans="2:18">
      <c r="B331" t="s">
        <v>3587</v>
      </c>
      <c r="C331" t="s">
        <v>3187</v>
      </c>
      <c r="D331" t="s">
        <v>3589</v>
      </c>
      <c r="E331"/>
      <c r="F331" t="s">
        <v>3364</v>
      </c>
      <c r="G331" t="s">
        <v>3590</v>
      </c>
      <c r="H331" t="s">
        <v>2324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37539.620000000003</v>
      </c>
      <c r="O331" s="77">
        <v>99.909999999999755</v>
      </c>
      <c r="P331" s="77">
        <v>166.00832396455999</v>
      </c>
      <c r="Q331" s="78">
        <v>4.1000000000000003E-3</v>
      </c>
      <c r="R331" s="78">
        <v>4.0000000000000002E-4</v>
      </c>
    </row>
    <row r="332" spans="2:18">
      <c r="B332" t="s">
        <v>3591</v>
      </c>
      <c r="C332" t="s">
        <v>3187</v>
      </c>
      <c r="D332" t="s">
        <v>3592</v>
      </c>
      <c r="E332"/>
      <c r="F332" t="s">
        <v>1063</v>
      </c>
      <c r="G332" t="s">
        <v>3593</v>
      </c>
      <c r="H332" t="s">
        <v>214</v>
      </c>
      <c r="I332" s="77">
        <v>6.69</v>
      </c>
      <c r="J332" t="s">
        <v>1258</v>
      </c>
      <c r="K332" t="s">
        <v>106</v>
      </c>
      <c r="L332" s="78">
        <v>4.36E-2</v>
      </c>
      <c r="M332" s="78">
        <v>5.5599999999999997E-2</v>
      </c>
      <c r="N332" s="77">
        <v>82766.86</v>
      </c>
      <c r="O332" s="77">
        <v>104.42</v>
      </c>
      <c r="P332" s="77">
        <v>309.92060659023201</v>
      </c>
      <c r="Q332" s="78">
        <v>7.7000000000000002E-3</v>
      </c>
      <c r="R332" s="78">
        <v>8.0000000000000004E-4</v>
      </c>
    </row>
    <row r="333" spans="2:18">
      <c r="B333" t="s">
        <v>3594</v>
      </c>
      <c r="C333" t="s">
        <v>3187</v>
      </c>
      <c r="D333" t="s">
        <v>3595</v>
      </c>
      <c r="E333"/>
      <c r="F333" t="s">
        <v>1171</v>
      </c>
      <c r="G333" t="s">
        <v>3596</v>
      </c>
      <c r="H333" t="s">
        <v>349</v>
      </c>
      <c r="I333" s="77">
        <v>7.33</v>
      </c>
      <c r="J333" t="s">
        <v>413</v>
      </c>
      <c r="K333" t="s">
        <v>106</v>
      </c>
      <c r="L333" s="78">
        <v>4.9000000000000002E-2</v>
      </c>
      <c r="M333" s="78">
        <v>6.0499999999999998E-2</v>
      </c>
      <c r="N333" s="77">
        <v>27792.17</v>
      </c>
      <c r="O333" s="77">
        <v>91</v>
      </c>
      <c r="P333" s="77">
        <v>90.6930766742</v>
      </c>
      <c r="Q333" s="78">
        <v>2.3E-3</v>
      </c>
      <c r="R333" s="78">
        <v>2.0000000000000001E-4</v>
      </c>
    </row>
    <row r="334" spans="2:18">
      <c r="B334" t="s">
        <v>3551</v>
      </c>
      <c r="C334" t="s">
        <v>3187</v>
      </c>
      <c r="D334" t="s">
        <v>3597</v>
      </c>
      <c r="E334"/>
      <c r="F334" t="s">
        <v>3514</v>
      </c>
      <c r="G334" t="s">
        <v>525</v>
      </c>
      <c r="H334" t="s">
        <v>209</v>
      </c>
      <c r="I334" s="77">
        <v>0.3</v>
      </c>
      <c r="J334" t="s">
        <v>1119</v>
      </c>
      <c r="K334" t="s">
        <v>106</v>
      </c>
      <c r="L334" s="78">
        <v>1.9699999999999999E-2</v>
      </c>
      <c r="M334" s="78">
        <v>4.8800000000000003E-2</v>
      </c>
      <c r="N334" s="77">
        <v>234378.13</v>
      </c>
      <c r="O334" s="77">
        <v>100.9</v>
      </c>
      <c r="P334" s="77">
        <v>848.04429394761996</v>
      </c>
      <c r="Q334" s="78">
        <v>2.12E-2</v>
      </c>
      <c r="R334" s="78">
        <v>2.0999999999999999E-3</v>
      </c>
    </row>
    <row r="335" spans="2:18">
      <c r="B335" t="s">
        <v>3598</v>
      </c>
      <c r="C335" t="s">
        <v>3187</v>
      </c>
      <c r="D335" t="s">
        <v>3599</v>
      </c>
      <c r="E335"/>
      <c r="F335" t="s">
        <v>3514</v>
      </c>
      <c r="G335" t="s">
        <v>525</v>
      </c>
      <c r="H335" t="s">
        <v>209</v>
      </c>
      <c r="I335" s="77">
        <v>0.27</v>
      </c>
      <c r="J335" t="s">
        <v>1119</v>
      </c>
      <c r="K335" t="s">
        <v>106</v>
      </c>
      <c r="L335" s="78">
        <v>1.9400000000000001E-2</v>
      </c>
      <c r="M335" s="78">
        <v>5.1900000000000002E-2</v>
      </c>
      <c r="N335" s="77">
        <v>144686.91</v>
      </c>
      <c r="O335" s="77">
        <v>100.85</v>
      </c>
      <c r="P335" s="77">
        <v>523.25746096370995</v>
      </c>
      <c r="Q335" s="78">
        <v>1.3100000000000001E-2</v>
      </c>
      <c r="R335" s="78">
        <v>1.2999999999999999E-3</v>
      </c>
    </row>
    <row r="336" spans="2:18">
      <c r="B336" t="s">
        <v>3600</v>
      </c>
      <c r="C336" t="s">
        <v>3187</v>
      </c>
      <c r="D336" t="s">
        <v>3601</v>
      </c>
      <c r="E336"/>
      <c r="F336" t="s">
        <v>3514</v>
      </c>
      <c r="G336" t="s">
        <v>369</v>
      </c>
      <c r="H336" t="s">
        <v>209</v>
      </c>
      <c r="I336" s="77">
        <v>2.82</v>
      </c>
      <c r="J336" t="s">
        <v>1258</v>
      </c>
      <c r="K336" t="s">
        <v>106</v>
      </c>
      <c r="L336" s="78">
        <v>8.6999999999999994E-3</v>
      </c>
      <c r="M336" s="78">
        <v>7.3200000000000001E-2</v>
      </c>
      <c r="N336" s="77">
        <v>41388.74</v>
      </c>
      <c r="O336" s="77">
        <v>102.41</v>
      </c>
      <c r="P336" s="77">
        <v>151.996944161524</v>
      </c>
      <c r="Q336" s="78">
        <v>3.8E-3</v>
      </c>
      <c r="R336" s="78">
        <v>4.0000000000000002E-4</v>
      </c>
    </row>
    <row r="337" spans="2:18">
      <c r="B337" t="s">
        <v>3600</v>
      </c>
      <c r="C337" t="s">
        <v>3187</v>
      </c>
      <c r="D337" t="s">
        <v>3602</v>
      </c>
      <c r="E337"/>
      <c r="F337" t="s">
        <v>3514</v>
      </c>
      <c r="G337" t="s">
        <v>369</v>
      </c>
      <c r="H337" t="s">
        <v>209</v>
      </c>
      <c r="I337" s="77">
        <v>2.82</v>
      </c>
      <c r="J337" t="s">
        <v>1258</v>
      </c>
      <c r="K337" t="s">
        <v>106</v>
      </c>
      <c r="L337" s="78">
        <v>7.1400000000000005E-2</v>
      </c>
      <c r="M337" s="78">
        <v>7.2599999999999998E-2</v>
      </c>
      <c r="N337" s="77">
        <v>33395.32</v>
      </c>
      <c r="O337" s="77">
        <v>102.41</v>
      </c>
      <c r="P337" s="77">
        <v>122.64172790223201</v>
      </c>
      <c r="Q337" s="78">
        <v>3.0999999999999999E-3</v>
      </c>
      <c r="R337" s="78">
        <v>2.9999999999999997E-4</v>
      </c>
    </row>
    <row r="338" spans="2:18">
      <c r="B338" t="s">
        <v>3600</v>
      </c>
      <c r="C338" t="s">
        <v>3187</v>
      </c>
      <c r="D338" t="s">
        <v>3603</v>
      </c>
      <c r="E338"/>
      <c r="F338" t="s">
        <v>3514</v>
      </c>
      <c r="G338" t="s">
        <v>3604</v>
      </c>
      <c r="H338" t="s">
        <v>209</v>
      </c>
      <c r="I338" s="77">
        <v>2.83</v>
      </c>
      <c r="J338" t="s">
        <v>1258</v>
      </c>
      <c r="K338" t="s">
        <v>106</v>
      </c>
      <c r="L338" s="78">
        <v>7.1400000000000005E-2</v>
      </c>
      <c r="M338" s="78">
        <v>6.59E-2</v>
      </c>
      <c r="N338" s="77">
        <v>30498.59</v>
      </c>
      <c r="O338" s="77">
        <v>102.42</v>
      </c>
      <c r="P338" s="77">
        <v>112.01464797850799</v>
      </c>
      <c r="Q338" s="78">
        <v>2.8E-3</v>
      </c>
      <c r="R338" s="78">
        <v>2.9999999999999997E-4</v>
      </c>
    </row>
    <row r="339" spans="2:18">
      <c r="B339" t="s">
        <v>3562</v>
      </c>
      <c r="C339" t="s">
        <v>3187</v>
      </c>
      <c r="D339" t="s">
        <v>3605</v>
      </c>
      <c r="E339"/>
      <c r="F339" t="s">
        <v>3514</v>
      </c>
      <c r="G339" t="s">
        <v>369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72682.710000000006</v>
      </c>
      <c r="O339" s="77">
        <v>103.95</v>
      </c>
      <c r="P339" s="77">
        <v>270.93548588337001</v>
      </c>
      <c r="Q339" s="78">
        <v>6.7999999999999996E-3</v>
      </c>
      <c r="R339" s="78">
        <v>6.9999999999999999E-4</v>
      </c>
    </row>
    <row r="340" spans="2:18">
      <c r="B340" t="s">
        <v>3562</v>
      </c>
      <c r="C340" t="s">
        <v>3187</v>
      </c>
      <c r="D340" t="s">
        <v>3606</v>
      </c>
      <c r="E340"/>
      <c r="F340" t="s">
        <v>3514</v>
      </c>
      <c r="G340" t="s">
        <v>369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4275.45</v>
      </c>
      <c r="O340" s="77">
        <v>102.55</v>
      </c>
      <c r="P340" s="77">
        <v>15.72272367435</v>
      </c>
      <c r="Q340" s="78">
        <v>4.0000000000000002E-4</v>
      </c>
      <c r="R340" s="78">
        <v>0</v>
      </c>
    </row>
    <row r="341" spans="2:18">
      <c r="B341" t="s">
        <v>3607</v>
      </c>
      <c r="C341" t="s">
        <v>3187</v>
      </c>
      <c r="D341" t="s">
        <v>3608</v>
      </c>
      <c r="E341"/>
      <c r="F341" t="s">
        <v>211</v>
      </c>
      <c r="G341" t="s">
        <v>248</v>
      </c>
      <c r="H341" t="s">
        <v>212</v>
      </c>
      <c r="I341" s="77">
        <v>1.2</v>
      </c>
      <c r="J341" t="s">
        <v>1258</v>
      </c>
      <c r="K341" t="s">
        <v>106</v>
      </c>
      <c r="L341" s="78">
        <v>2.5000000000000001E-2</v>
      </c>
      <c r="M341" s="78">
        <v>5.91E-2</v>
      </c>
      <c r="N341" s="77">
        <v>21570.99</v>
      </c>
      <c r="O341" s="77">
        <v>101.2</v>
      </c>
      <c r="P341" s="77">
        <v>78.281812981680005</v>
      </c>
      <c r="Q341" s="78">
        <v>2E-3</v>
      </c>
      <c r="R341" s="78">
        <v>2.0000000000000001E-4</v>
      </c>
    </row>
    <row r="342" spans="2:18">
      <c r="B342" t="s">
        <v>3609</v>
      </c>
      <c r="C342" t="s">
        <v>3187</v>
      </c>
      <c r="D342" t="s">
        <v>3610</v>
      </c>
      <c r="E342"/>
      <c r="F342" t="s">
        <v>211</v>
      </c>
      <c r="G342" t="s">
        <v>310</v>
      </c>
      <c r="H342" t="s">
        <v>212</v>
      </c>
      <c r="I342" s="77">
        <v>1.17</v>
      </c>
      <c r="J342" t="s">
        <v>1258</v>
      </c>
      <c r="K342" t="s">
        <v>106</v>
      </c>
      <c r="L342" s="78">
        <v>3.6700000000000003E-2</v>
      </c>
      <c r="M342" s="78">
        <v>7.6200000000000004E-2</v>
      </c>
      <c r="N342" s="77">
        <v>30032.51</v>
      </c>
      <c r="O342" s="77">
        <v>65.441845000000029</v>
      </c>
      <c r="P342" s="77">
        <v>70.478629516700906</v>
      </c>
      <c r="Q342" s="78">
        <v>1.8E-3</v>
      </c>
      <c r="R342" s="78">
        <v>2.0000000000000001E-4</v>
      </c>
    </row>
    <row r="343" spans="2:18">
      <c r="B343" t="s">
        <v>3609</v>
      </c>
      <c r="C343" t="s">
        <v>3187</v>
      </c>
      <c r="D343" t="s">
        <v>3611</v>
      </c>
      <c r="E343"/>
      <c r="F343" t="s">
        <v>211</v>
      </c>
      <c r="G343" t="s">
        <v>310</v>
      </c>
      <c r="H343" t="s">
        <v>212</v>
      </c>
      <c r="I343" s="77">
        <v>2.17</v>
      </c>
      <c r="J343" t="s">
        <v>1258</v>
      </c>
      <c r="K343" t="s">
        <v>106</v>
      </c>
      <c r="L343" s="78">
        <v>3.6700000000000003E-2</v>
      </c>
      <c r="M343" s="78">
        <v>7.8899999999999998E-2</v>
      </c>
      <c r="N343" s="77">
        <v>5700.25</v>
      </c>
      <c r="O343" s="77">
        <v>65.441844999999873</v>
      </c>
      <c r="P343" s="77">
        <v>13.3770306878304</v>
      </c>
      <c r="Q343" s="78">
        <v>2.9999999999999997E-4</v>
      </c>
      <c r="R343" s="78">
        <v>0</v>
      </c>
    </row>
    <row r="344" spans="2:18">
      <c r="B344" t="s">
        <v>3612</v>
      </c>
      <c r="C344" t="s">
        <v>3187</v>
      </c>
      <c r="D344" t="s">
        <v>3613</v>
      </c>
      <c r="E344"/>
      <c r="F344" t="s">
        <v>211</v>
      </c>
      <c r="G344" t="s">
        <v>377</v>
      </c>
      <c r="H344" t="s">
        <v>212</v>
      </c>
      <c r="I344" s="77">
        <v>0.46</v>
      </c>
      <c r="J344" t="s">
        <v>1119</v>
      </c>
      <c r="K344" t="s">
        <v>106</v>
      </c>
      <c r="L344" s="78">
        <v>2.64E-2</v>
      </c>
      <c r="M344" s="78">
        <v>5.2299999999999999E-2</v>
      </c>
      <c r="N344" s="77">
        <v>269012.51</v>
      </c>
      <c r="O344" s="77">
        <v>101.44</v>
      </c>
      <c r="P344" s="77">
        <v>978.57023645638401</v>
      </c>
      <c r="Q344" s="78">
        <v>2.4400000000000002E-2</v>
      </c>
      <c r="R344" s="78">
        <v>2.5000000000000001E-3</v>
      </c>
    </row>
    <row r="345" spans="2:18">
      <c r="B345" t="s">
        <v>3612</v>
      </c>
      <c r="C345" t="s">
        <v>3187</v>
      </c>
      <c r="D345" t="s">
        <v>3614</v>
      </c>
      <c r="E345"/>
      <c r="F345" t="s">
        <v>211</v>
      </c>
      <c r="G345" t="s">
        <v>792</v>
      </c>
      <c r="H345" t="s">
        <v>212</v>
      </c>
      <c r="I345" s="77">
        <v>0.46</v>
      </c>
      <c r="J345" t="s">
        <v>1119</v>
      </c>
      <c r="K345" t="s">
        <v>106</v>
      </c>
      <c r="L345" s="78">
        <v>2.64E-2</v>
      </c>
      <c r="M345" s="78">
        <v>5.2299999999999999E-2</v>
      </c>
      <c r="N345" s="77">
        <v>2316.5300000000002</v>
      </c>
      <c r="O345" s="77">
        <v>101.44</v>
      </c>
      <c r="P345" s="77">
        <v>8.4266984827520002</v>
      </c>
      <c r="Q345" s="78">
        <v>2.0000000000000001E-4</v>
      </c>
      <c r="R345" s="78">
        <v>0</v>
      </c>
    </row>
    <row r="346" spans="2:18">
      <c r="B346" t="s">
        <v>3612</v>
      </c>
      <c r="C346" t="s">
        <v>3187</v>
      </c>
      <c r="D346" t="s">
        <v>3615</v>
      </c>
      <c r="E346"/>
      <c r="F346" t="s">
        <v>211</v>
      </c>
      <c r="G346" t="s">
        <v>627</v>
      </c>
      <c r="H346" t="s">
        <v>212</v>
      </c>
      <c r="I346" s="77">
        <v>0.46</v>
      </c>
      <c r="J346" t="s">
        <v>1119</v>
      </c>
      <c r="K346" t="s">
        <v>106</v>
      </c>
      <c r="L346" s="78">
        <v>2.64E-2</v>
      </c>
      <c r="M346" s="78">
        <v>5.2299999999999999E-2</v>
      </c>
      <c r="N346" s="77">
        <v>4191.9399999999996</v>
      </c>
      <c r="O346" s="77">
        <v>101.44</v>
      </c>
      <c r="P346" s="77">
        <v>15.248761914496001</v>
      </c>
      <c r="Q346" s="78">
        <v>4.0000000000000002E-4</v>
      </c>
      <c r="R346" s="78">
        <v>0</v>
      </c>
    </row>
    <row r="347" spans="2:18">
      <c r="B347" t="s">
        <v>3616</v>
      </c>
      <c r="C347" t="s">
        <v>3187</v>
      </c>
      <c r="D347" t="s">
        <v>3617</v>
      </c>
      <c r="E347"/>
      <c r="F347" t="s">
        <v>211</v>
      </c>
      <c r="G347" t="s">
        <v>340</v>
      </c>
      <c r="H347" t="s">
        <v>212</v>
      </c>
      <c r="I347" s="77">
        <v>0.27</v>
      </c>
      <c r="J347" t="s">
        <v>1119</v>
      </c>
      <c r="K347" t="s">
        <v>106</v>
      </c>
      <c r="L347" s="78">
        <v>2.4400000000000002E-2</v>
      </c>
      <c r="M347" s="78">
        <v>8.0500000000000002E-2</v>
      </c>
      <c r="N347" s="77">
        <v>176925.4</v>
      </c>
      <c r="O347" s="77">
        <v>100.49</v>
      </c>
      <c r="P347" s="77">
        <v>637.56331137356005</v>
      </c>
      <c r="Q347" s="78">
        <v>1.5900000000000001E-2</v>
      </c>
      <c r="R347" s="78">
        <v>1.6000000000000001E-3</v>
      </c>
    </row>
    <row r="348" spans="2:18">
      <c r="B348" t="s">
        <v>3618</v>
      </c>
      <c r="C348" t="s">
        <v>3187</v>
      </c>
      <c r="D348" t="s">
        <v>3619</v>
      </c>
      <c r="E348"/>
      <c r="F348" t="s">
        <v>211</v>
      </c>
      <c r="G348" t="s">
        <v>424</v>
      </c>
      <c r="H348" t="s">
        <v>212</v>
      </c>
      <c r="I348" s="77">
        <v>1.01</v>
      </c>
      <c r="J348" t="s">
        <v>1119</v>
      </c>
      <c r="K348" t="s">
        <v>106</v>
      </c>
      <c r="L348" s="78">
        <v>2.7E-2</v>
      </c>
      <c r="M348" s="78">
        <v>1.06E-2</v>
      </c>
      <c r="N348" s="77">
        <v>220652.13</v>
      </c>
      <c r="O348" s="77">
        <v>101.61</v>
      </c>
      <c r="P348" s="77">
        <v>803.99780064469803</v>
      </c>
      <c r="Q348" s="78">
        <v>2.01E-2</v>
      </c>
      <c r="R348" s="78">
        <v>2E-3</v>
      </c>
    </row>
    <row r="349" spans="2:18">
      <c r="B349" t="s">
        <v>3620</v>
      </c>
      <c r="C349" t="s">
        <v>3187</v>
      </c>
      <c r="D349" t="s">
        <v>3621</v>
      </c>
      <c r="E349"/>
      <c r="F349" t="s">
        <v>211</v>
      </c>
      <c r="G349" t="s">
        <v>3622</v>
      </c>
      <c r="H349" t="s">
        <v>212</v>
      </c>
      <c r="I349" s="77">
        <v>0.04</v>
      </c>
      <c r="J349" t="s">
        <v>1119</v>
      </c>
      <c r="K349" t="s">
        <v>106</v>
      </c>
      <c r="L349" s="78">
        <v>2.64E-2</v>
      </c>
      <c r="M349" s="78">
        <v>0.13100000000000001</v>
      </c>
      <c r="N349" s="77">
        <v>150926.92000000001</v>
      </c>
      <c r="O349" s="77">
        <v>100.34</v>
      </c>
      <c r="P349" s="77">
        <v>543.06409649940804</v>
      </c>
      <c r="Q349" s="78">
        <v>1.3599999999999999E-2</v>
      </c>
      <c r="R349" s="78">
        <v>1.4E-3</v>
      </c>
    </row>
    <row r="350" spans="2:18">
      <c r="B350" t="s">
        <v>3620</v>
      </c>
      <c r="C350" t="s">
        <v>3187</v>
      </c>
      <c r="D350" t="s">
        <v>3623</v>
      </c>
      <c r="E350"/>
      <c r="F350" t="s">
        <v>211</v>
      </c>
      <c r="G350" t="s">
        <v>3624</v>
      </c>
      <c r="H350" t="s">
        <v>212</v>
      </c>
      <c r="I350" s="77">
        <v>0.04</v>
      </c>
      <c r="J350" t="s">
        <v>1119</v>
      </c>
      <c r="K350" t="s">
        <v>106</v>
      </c>
      <c r="L350" s="78">
        <v>2.64E-2</v>
      </c>
      <c r="M350" s="78">
        <v>0.13100000000000001</v>
      </c>
      <c r="N350" s="77">
        <v>588.01</v>
      </c>
      <c r="O350" s="77">
        <v>100.34</v>
      </c>
      <c r="P350" s="77">
        <v>2.1157731131239998</v>
      </c>
      <c r="Q350" s="78">
        <v>1E-4</v>
      </c>
      <c r="R350" s="78">
        <v>0</v>
      </c>
    </row>
    <row r="351" spans="2:18">
      <c r="B351" t="s">
        <v>3620</v>
      </c>
      <c r="C351" t="s">
        <v>3187</v>
      </c>
      <c r="D351" t="s">
        <v>3625</v>
      </c>
      <c r="E351"/>
      <c r="F351" t="s">
        <v>211</v>
      </c>
      <c r="G351" t="s">
        <v>424</v>
      </c>
      <c r="H351" t="s">
        <v>212</v>
      </c>
      <c r="I351" s="77">
        <v>0.04</v>
      </c>
      <c r="J351" t="s">
        <v>1119</v>
      </c>
      <c r="K351" t="s">
        <v>106</v>
      </c>
      <c r="L351" s="78">
        <v>2.64E-2</v>
      </c>
      <c r="M351" s="78">
        <v>0.13100000000000001</v>
      </c>
      <c r="N351" s="77">
        <v>1168.81</v>
      </c>
      <c r="O351" s="77">
        <v>100.34</v>
      </c>
      <c r="P351" s="77">
        <v>4.2056032590439996</v>
      </c>
      <c r="Q351" s="78">
        <v>1E-4</v>
      </c>
      <c r="R351" s="78">
        <v>0</v>
      </c>
    </row>
    <row r="352" spans="2:18">
      <c r="B352" t="s">
        <v>3620</v>
      </c>
      <c r="C352" t="s">
        <v>3187</v>
      </c>
      <c r="D352" t="s">
        <v>3626</v>
      </c>
      <c r="E352"/>
      <c r="F352" t="s">
        <v>211</v>
      </c>
      <c r="G352" t="s">
        <v>552</v>
      </c>
      <c r="H352" t="s">
        <v>212</v>
      </c>
      <c r="I352" s="77">
        <v>0.04</v>
      </c>
      <c r="J352" t="s">
        <v>1119</v>
      </c>
      <c r="K352" t="s">
        <v>106</v>
      </c>
      <c r="L352" s="78">
        <v>2.64E-2</v>
      </c>
      <c r="M352" s="78">
        <v>0.13100000000000001</v>
      </c>
      <c r="N352" s="77">
        <v>780.07</v>
      </c>
      <c r="O352" s="77">
        <v>100.34</v>
      </c>
      <c r="P352" s="77">
        <v>2.8068419454679998</v>
      </c>
      <c r="Q352" s="78">
        <v>1E-4</v>
      </c>
      <c r="R352" s="78">
        <v>0</v>
      </c>
    </row>
    <row r="353" spans="2:18">
      <c r="B353" t="s">
        <v>3620</v>
      </c>
      <c r="C353" t="s">
        <v>3187</v>
      </c>
      <c r="D353" t="s">
        <v>3627</v>
      </c>
      <c r="E353"/>
      <c r="F353" t="s">
        <v>211</v>
      </c>
      <c r="G353" t="s">
        <v>282</v>
      </c>
      <c r="H353" t="s">
        <v>212</v>
      </c>
      <c r="I353" s="77">
        <v>0.04</v>
      </c>
      <c r="J353" t="s">
        <v>1119</v>
      </c>
      <c r="K353" t="s">
        <v>106</v>
      </c>
      <c r="L353" s="78">
        <v>2.64E-2</v>
      </c>
      <c r="M353" s="78">
        <v>0.13100000000000001</v>
      </c>
      <c r="N353" s="77">
        <v>649.82000000000005</v>
      </c>
      <c r="O353" s="77">
        <v>100.34</v>
      </c>
      <c r="P353" s="77">
        <v>2.3381773853680001</v>
      </c>
      <c r="Q353" s="78">
        <v>1E-4</v>
      </c>
      <c r="R353" s="78">
        <v>0</v>
      </c>
    </row>
    <row r="354" spans="2:18">
      <c r="B354" t="s">
        <v>3620</v>
      </c>
      <c r="C354" t="s">
        <v>3187</v>
      </c>
      <c r="D354" t="s">
        <v>3628</v>
      </c>
      <c r="E354"/>
      <c r="F354" t="s">
        <v>211</v>
      </c>
      <c r="G354" t="s">
        <v>682</v>
      </c>
      <c r="H354" t="s">
        <v>212</v>
      </c>
      <c r="I354" s="77">
        <v>0.04</v>
      </c>
      <c r="J354" t="s">
        <v>1119</v>
      </c>
      <c r="K354" t="s">
        <v>106</v>
      </c>
      <c r="L354" s="78">
        <v>2.64E-2</v>
      </c>
      <c r="M354" s="78">
        <v>0.13100000000000001</v>
      </c>
      <c r="N354" s="77">
        <v>308.08</v>
      </c>
      <c r="O354" s="77">
        <v>100.34</v>
      </c>
      <c r="P354" s="77">
        <v>1.108531114592</v>
      </c>
      <c r="Q354" s="78">
        <v>0</v>
      </c>
      <c r="R354" s="78">
        <v>0</v>
      </c>
    </row>
    <row r="355" spans="2:18">
      <c r="B355" t="s">
        <v>3620</v>
      </c>
      <c r="C355" t="s">
        <v>3187</v>
      </c>
      <c r="D355" t="s">
        <v>3629</v>
      </c>
      <c r="E355"/>
      <c r="F355" t="s">
        <v>211</v>
      </c>
      <c r="G355" t="s">
        <v>273</v>
      </c>
      <c r="H355" t="s">
        <v>212</v>
      </c>
      <c r="I355" s="77">
        <v>0.04</v>
      </c>
      <c r="J355" t="s">
        <v>1119</v>
      </c>
      <c r="K355" t="s">
        <v>106</v>
      </c>
      <c r="L355" s="78">
        <v>2.64E-2</v>
      </c>
      <c r="M355" s="78">
        <v>0.13100000000000001</v>
      </c>
      <c r="N355" s="77">
        <v>779.46</v>
      </c>
      <c r="O355" s="77">
        <v>100.34</v>
      </c>
      <c r="P355" s="77">
        <v>2.804647048104</v>
      </c>
      <c r="Q355" s="78">
        <v>1E-4</v>
      </c>
      <c r="R355" s="78">
        <v>0</v>
      </c>
    </row>
    <row r="356" spans="2:18">
      <c r="B356" t="s">
        <v>3630</v>
      </c>
      <c r="C356" t="s">
        <v>3187</v>
      </c>
      <c r="D356" t="s">
        <v>3631</v>
      </c>
      <c r="E356"/>
      <c r="F356" t="s">
        <v>211</v>
      </c>
      <c r="G356" t="s">
        <v>3632</v>
      </c>
      <c r="H356" t="s">
        <v>212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121096.15</v>
      </c>
      <c r="O356" s="77">
        <v>100.14</v>
      </c>
      <c r="P356" s="77">
        <v>434.85874501145997</v>
      </c>
      <c r="Q356" s="78">
        <v>1.09E-2</v>
      </c>
      <c r="R356" s="78">
        <v>1.1000000000000001E-3</v>
      </c>
    </row>
    <row r="357" spans="2:18">
      <c r="B357" t="s">
        <v>3633</v>
      </c>
      <c r="C357" t="s">
        <v>3187</v>
      </c>
      <c r="D357" t="s">
        <v>3634</v>
      </c>
      <c r="E357"/>
      <c r="F357" t="s">
        <v>211</v>
      </c>
      <c r="G357" t="s">
        <v>3635</v>
      </c>
      <c r="H357" t="s">
        <v>212</v>
      </c>
      <c r="I357" s="77">
        <v>1.49</v>
      </c>
      <c r="J357" t="s">
        <v>1258</v>
      </c>
      <c r="K357" t="s">
        <v>106</v>
      </c>
      <c r="L357" s="78">
        <v>2.52E-2</v>
      </c>
      <c r="M357" s="78">
        <v>7.3400000000000007E-2</v>
      </c>
      <c r="N357" s="77">
        <v>40391.980000000003</v>
      </c>
      <c r="O357" s="77">
        <v>100.06</v>
      </c>
      <c r="P357" s="77">
        <v>144.932547664168</v>
      </c>
      <c r="Q357" s="78">
        <v>3.5999999999999999E-3</v>
      </c>
      <c r="R357" s="78">
        <v>4.0000000000000002E-4</v>
      </c>
    </row>
    <row r="358" spans="2:18">
      <c r="B358" t="s">
        <v>3636</v>
      </c>
      <c r="C358" t="s">
        <v>3438</v>
      </c>
      <c r="D358" t="s">
        <v>3637</v>
      </c>
      <c r="E358"/>
      <c r="F358" t="s">
        <v>211</v>
      </c>
      <c r="G358" t="s">
        <v>273</v>
      </c>
      <c r="H358" t="s">
        <v>212</v>
      </c>
      <c r="I358" s="77">
        <v>1.51</v>
      </c>
      <c r="J358" t="s">
        <v>1119</v>
      </c>
      <c r="K358" t="s">
        <v>106</v>
      </c>
      <c r="L358" s="78">
        <v>2.6700000000000002E-2</v>
      </c>
      <c r="M358" s="78">
        <v>7.8600000000000003E-2</v>
      </c>
      <c r="N358" s="77">
        <v>229154.75</v>
      </c>
      <c r="O358" s="77">
        <v>100.16</v>
      </c>
      <c r="P358" s="77">
        <v>823.06373179360003</v>
      </c>
      <c r="Q358" s="78">
        <v>2.06E-2</v>
      </c>
      <c r="R358" s="78">
        <v>2.0999999999999999E-3</v>
      </c>
    </row>
    <row r="359" spans="2:18">
      <c r="B359" t="s">
        <v>3636</v>
      </c>
      <c r="C359" t="s">
        <v>3438</v>
      </c>
      <c r="D359" t="s">
        <v>3638</v>
      </c>
      <c r="E359"/>
      <c r="F359" t="s">
        <v>211</v>
      </c>
      <c r="G359" t="s">
        <v>273</v>
      </c>
      <c r="H359" t="s">
        <v>212</v>
      </c>
      <c r="I359" s="77">
        <v>1.51</v>
      </c>
      <c r="J359" t="s">
        <v>1119</v>
      </c>
      <c r="K359" t="s">
        <v>106</v>
      </c>
      <c r="L359" s="78">
        <v>2.6700000000000002E-2</v>
      </c>
      <c r="M359" s="78">
        <v>7.7799999999999994E-2</v>
      </c>
      <c r="N359" s="77">
        <v>658.11</v>
      </c>
      <c r="O359" s="77">
        <v>100.16</v>
      </c>
      <c r="P359" s="77">
        <v>2.3637584319360001</v>
      </c>
      <c r="Q359" s="78">
        <v>1E-4</v>
      </c>
      <c r="R359" s="78">
        <v>0</v>
      </c>
    </row>
    <row r="360" spans="2:18">
      <c r="B360" t="s">
        <v>3636</v>
      </c>
      <c r="C360" t="s">
        <v>3438</v>
      </c>
      <c r="D360" t="s">
        <v>3639</v>
      </c>
      <c r="E360"/>
      <c r="F360" t="s">
        <v>211</v>
      </c>
      <c r="G360" t="s">
        <v>276</v>
      </c>
      <c r="H360" t="s">
        <v>212</v>
      </c>
      <c r="I360" s="77">
        <v>1.51</v>
      </c>
      <c r="J360" t="s">
        <v>1119</v>
      </c>
      <c r="K360" t="s">
        <v>106</v>
      </c>
      <c r="L360" s="78">
        <v>2.6700000000000002E-2</v>
      </c>
      <c r="M360" s="78">
        <v>7.8100000000000003E-2</v>
      </c>
      <c r="N360" s="77">
        <v>369.95</v>
      </c>
      <c r="O360" s="77">
        <v>100.16</v>
      </c>
      <c r="P360" s="77">
        <v>1.3287633251199999</v>
      </c>
      <c r="Q360" s="78">
        <v>0</v>
      </c>
      <c r="R360" s="78">
        <v>0</v>
      </c>
    </row>
    <row r="361" spans="2:18">
      <c r="B361" t="s">
        <v>3636</v>
      </c>
      <c r="C361" t="s">
        <v>3438</v>
      </c>
      <c r="D361" t="s">
        <v>3640</v>
      </c>
      <c r="E361"/>
      <c r="F361" t="s">
        <v>211</v>
      </c>
      <c r="G361" t="s">
        <v>276</v>
      </c>
      <c r="H361" t="s">
        <v>212</v>
      </c>
      <c r="I361" s="77">
        <v>1.52</v>
      </c>
      <c r="J361" t="s">
        <v>1119</v>
      </c>
      <c r="K361" t="s">
        <v>106</v>
      </c>
      <c r="L361" s="78">
        <v>2.6700000000000002E-2</v>
      </c>
      <c r="M361" s="78">
        <v>7.7399999999999997E-2</v>
      </c>
      <c r="N361" s="77">
        <v>554.30999999999995</v>
      </c>
      <c r="O361" s="77">
        <v>100.1</v>
      </c>
      <c r="P361" s="77">
        <v>1.98974341566</v>
      </c>
      <c r="Q361" s="78">
        <v>0</v>
      </c>
      <c r="R361" s="78">
        <v>0</v>
      </c>
    </row>
    <row r="362" spans="2:18">
      <c r="B362" t="s">
        <v>3636</v>
      </c>
      <c r="C362" t="s">
        <v>3438</v>
      </c>
      <c r="D362" t="s">
        <v>3641</v>
      </c>
      <c r="E362"/>
      <c r="F362" t="s">
        <v>211</v>
      </c>
      <c r="G362" t="s">
        <v>279</v>
      </c>
      <c r="H362" t="s">
        <v>212</v>
      </c>
      <c r="I362" s="77">
        <v>1.51</v>
      </c>
      <c r="J362" t="s">
        <v>1119</v>
      </c>
      <c r="K362" t="s">
        <v>106</v>
      </c>
      <c r="L362" s="78">
        <v>2.6700000000000002E-2</v>
      </c>
      <c r="M362" s="78">
        <v>7.7899999999999997E-2</v>
      </c>
      <c r="N362" s="77">
        <v>2156.2800000000002</v>
      </c>
      <c r="O362" s="77">
        <v>100.1</v>
      </c>
      <c r="P362" s="77">
        <v>7.7401525000799998</v>
      </c>
      <c r="Q362" s="78">
        <v>2.0000000000000001E-4</v>
      </c>
      <c r="R362" s="78">
        <v>0</v>
      </c>
    </row>
    <row r="363" spans="2:18">
      <c r="B363" t="s">
        <v>3636</v>
      </c>
      <c r="C363" t="s">
        <v>3438</v>
      </c>
      <c r="D363" t="s">
        <v>3642</v>
      </c>
      <c r="E363"/>
      <c r="F363" t="s">
        <v>211</v>
      </c>
      <c r="G363" t="s">
        <v>279</v>
      </c>
      <c r="H363" t="s">
        <v>212</v>
      </c>
      <c r="I363" s="77">
        <v>1.52</v>
      </c>
      <c r="J363" t="s">
        <v>1119</v>
      </c>
      <c r="K363" t="s">
        <v>106</v>
      </c>
      <c r="L363" s="78">
        <v>2.6700000000000002E-2</v>
      </c>
      <c r="M363" s="78">
        <v>7.6799999999999993E-2</v>
      </c>
      <c r="N363" s="77">
        <v>420.88</v>
      </c>
      <c r="O363" s="77">
        <v>100.11</v>
      </c>
      <c r="P363" s="77">
        <v>1.510935883248</v>
      </c>
      <c r="Q363" s="78">
        <v>0</v>
      </c>
      <c r="R363" s="78">
        <v>0</v>
      </c>
    </row>
    <row r="364" spans="2:18">
      <c r="B364" t="s">
        <v>3643</v>
      </c>
      <c r="C364" t="s">
        <v>3187</v>
      </c>
      <c r="D364" t="s">
        <v>3644</v>
      </c>
      <c r="E364"/>
      <c r="F364" t="s">
        <v>211</v>
      </c>
      <c r="G364" t="s">
        <v>536</v>
      </c>
      <c r="H364" t="s">
        <v>212</v>
      </c>
      <c r="I364" s="77">
        <v>2.96</v>
      </c>
      <c r="J364" t="s">
        <v>1258</v>
      </c>
      <c r="K364" t="s">
        <v>106</v>
      </c>
      <c r="L364" s="78">
        <v>7.6399999999999996E-2</v>
      </c>
      <c r="M364" s="78">
        <v>7.4200000000000002E-2</v>
      </c>
      <c r="N364" s="77">
        <v>127453.65</v>
      </c>
      <c r="O364" s="77">
        <v>101.57</v>
      </c>
      <c r="P364" s="77">
        <v>464.22445488572998</v>
      </c>
      <c r="Q364" s="78">
        <v>1.1599999999999999E-2</v>
      </c>
      <c r="R364" s="78">
        <v>1.1999999999999999E-3</v>
      </c>
    </row>
    <row r="365" spans="2:18">
      <c r="B365" t="s">
        <v>3645</v>
      </c>
      <c r="C365" t="s">
        <v>3438</v>
      </c>
      <c r="D365" t="s">
        <v>3646</v>
      </c>
      <c r="E365"/>
      <c r="F365" t="s">
        <v>211</v>
      </c>
      <c r="G365" t="s">
        <v>3647</v>
      </c>
      <c r="H365" t="s">
        <v>212</v>
      </c>
      <c r="I365" s="77">
        <v>2.0499999999999998</v>
      </c>
      <c r="J365" t="s">
        <v>1154</v>
      </c>
      <c r="K365" t="s">
        <v>120</v>
      </c>
      <c r="L365" s="78">
        <v>0.04</v>
      </c>
      <c r="M365" s="78">
        <v>7.4800000000000005E-2</v>
      </c>
      <c r="N365" s="77">
        <v>300766.09000000003</v>
      </c>
      <c r="O365" s="77">
        <v>101.51000000000008</v>
      </c>
      <c r="P365" s="77">
        <v>733.19634058853899</v>
      </c>
      <c r="Q365" s="78">
        <v>1.83E-2</v>
      </c>
      <c r="R365" s="78">
        <v>1.8E-3</v>
      </c>
    </row>
    <row r="366" spans="2:18">
      <c r="B366" t="s">
        <v>3645</v>
      </c>
      <c r="C366" t="s">
        <v>3438</v>
      </c>
      <c r="D366" t="s">
        <v>3648</v>
      </c>
      <c r="E366"/>
      <c r="F366" t="s">
        <v>211</v>
      </c>
      <c r="G366" t="s">
        <v>2578</v>
      </c>
      <c r="H366" t="s">
        <v>212</v>
      </c>
      <c r="I366" s="77">
        <v>2.0499999999999998</v>
      </c>
      <c r="J366" t="s">
        <v>1154</v>
      </c>
      <c r="K366" t="s">
        <v>120</v>
      </c>
      <c r="L366" s="78">
        <v>0.04</v>
      </c>
      <c r="M366" s="78">
        <v>7.6200000000000004E-2</v>
      </c>
      <c r="N366" s="77">
        <v>34644.400000000001</v>
      </c>
      <c r="O366" s="77">
        <v>101.24</v>
      </c>
      <c r="P366" s="77">
        <v>84.230188329840004</v>
      </c>
      <c r="Q366" s="78">
        <v>2.0999999999999999E-3</v>
      </c>
      <c r="R366" s="78">
        <v>2.0000000000000001E-4</v>
      </c>
    </row>
    <row r="367" spans="2:18">
      <c r="B367" t="s">
        <v>3645</v>
      </c>
      <c r="C367" t="s">
        <v>3438</v>
      </c>
      <c r="D367" t="s">
        <v>3649</v>
      </c>
      <c r="E367"/>
      <c r="F367" t="s">
        <v>211</v>
      </c>
      <c r="G367" t="s">
        <v>3650</v>
      </c>
      <c r="H367" t="s">
        <v>212</v>
      </c>
      <c r="I367" s="77">
        <v>2.0499999999999998</v>
      </c>
      <c r="J367" t="s">
        <v>1154</v>
      </c>
      <c r="K367" t="s">
        <v>120</v>
      </c>
      <c r="L367" s="78">
        <v>3.7499999999999999E-2</v>
      </c>
      <c r="M367" s="78">
        <v>7.7399999999999997E-2</v>
      </c>
      <c r="N367" s="77">
        <v>35274.01</v>
      </c>
      <c r="O367" s="77">
        <v>101.01</v>
      </c>
      <c r="P367" s="77">
        <v>85.566111418651502</v>
      </c>
      <c r="Q367" s="78">
        <v>2.0999999999999999E-3</v>
      </c>
      <c r="R367" s="78">
        <v>2.0000000000000001E-4</v>
      </c>
    </row>
    <row r="368" spans="2:18">
      <c r="B368" t="s">
        <v>3645</v>
      </c>
      <c r="C368" t="s">
        <v>3438</v>
      </c>
      <c r="D368" t="s">
        <v>3651</v>
      </c>
      <c r="E368"/>
      <c r="F368" t="s">
        <v>211</v>
      </c>
      <c r="G368" t="s">
        <v>3652</v>
      </c>
      <c r="H368" t="s">
        <v>212</v>
      </c>
      <c r="I368" s="77">
        <v>2.0499999999999998</v>
      </c>
      <c r="J368" t="s">
        <v>1154</v>
      </c>
      <c r="K368" t="s">
        <v>120</v>
      </c>
      <c r="L368" s="78">
        <v>3.7499999999999999E-2</v>
      </c>
      <c r="M368" s="78">
        <v>7.7399999999999997E-2</v>
      </c>
      <c r="N368" s="77">
        <v>5228.84</v>
      </c>
      <c r="O368" s="77">
        <v>101.01</v>
      </c>
      <c r="P368" s="77">
        <v>12.683885558526001</v>
      </c>
      <c r="Q368" s="78">
        <v>2.9999999999999997E-4</v>
      </c>
      <c r="R368" s="78">
        <v>0</v>
      </c>
    </row>
    <row r="369" spans="2:18">
      <c r="B369" t="s">
        <v>3645</v>
      </c>
      <c r="C369" t="s">
        <v>3438</v>
      </c>
      <c r="D369" t="s">
        <v>3653</v>
      </c>
      <c r="E369"/>
      <c r="F369" t="s">
        <v>211</v>
      </c>
      <c r="G369" t="s">
        <v>3654</v>
      </c>
      <c r="H369" t="s">
        <v>212</v>
      </c>
      <c r="I369" s="77">
        <v>2.0499999999999998</v>
      </c>
      <c r="J369" t="s">
        <v>1154</v>
      </c>
      <c r="K369" t="s">
        <v>120</v>
      </c>
      <c r="L369" s="78">
        <v>3.7499999999999999E-2</v>
      </c>
      <c r="M369" s="78">
        <v>7.7399999999999997E-2</v>
      </c>
      <c r="N369" s="77">
        <v>46755.63</v>
      </c>
      <c r="O369" s="77">
        <v>101.00999999999955</v>
      </c>
      <c r="P369" s="77">
        <v>113.417710263994</v>
      </c>
      <c r="Q369" s="78">
        <v>2.8E-3</v>
      </c>
      <c r="R369" s="78">
        <v>2.9999999999999997E-4</v>
      </c>
    </row>
    <row r="370" spans="2:18">
      <c r="B370" t="s">
        <v>3645</v>
      </c>
      <c r="C370" t="s">
        <v>3438</v>
      </c>
      <c r="D370" t="s">
        <v>3655</v>
      </c>
      <c r="E370"/>
      <c r="F370" t="s">
        <v>211</v>
      </c>
      <c r="G370" t="s">
        <v>627</v>
      </c>
      <c r="H370" t="s">
        <v>212</v>
      </c>
      <c r="I370" s="77">
        <v>2.0499999999999998</v>
      </c>
      <c r="J370" t="s">
        <v>1205</v>
      </c>
      <c r="K370" t="s">
        <v>120</v>
      </c>
      <c r="L370" s="78">
        <v>3.7499999999999999E-2</v>
      </c>
      <c r="M370" s="78">
        <v>7.8200000000000006E-2</v>
      </c>
      <c r="N370" s="77">
        <v>34672.720000000001</v>
      </c>
      <c r="O370" s="77">
        <v>101.01</v>
      </c>
      <c r="P370" s="77">
        <v>84.107529104508004</v>
      </c>
      <c r="Q370" s="78">
        <v>2.0999999999999999E-3</v>
      </c>
      <c r="R370" s="78">
        <v>2.0000000000000001E-4</v>
      </c>
    </row>
    <row r="371" spans="2:18">
      <c r="B371" t="s">
        <v>3645</v>
      </c>
      <c r="C371" t="s">
        <v>3438</v>
      </c>
      <c r="D371" t="s">
        <v>3656</v>
      </c>
      <c r="E371"/>
      <c r="F371" t="s">
        <v>211</v>
      </c>
      <c r="G371" t="s">
        <v>268</v>
      </c>
      <c r="H371" t="s">
        <v>212</v>
      </c>
      <c r="I371" s="77">
        <v>2.0499999999999998</v>
      </c>
      <c r="J371" t="s">
        <v>1205</v>
      </c>
      <c r="K371" t="s">
        <v>120</v>
      </c>
      <c r="L371" s="78">
        <v>3.7499999999999999E-2</v>
      </c>
      <c r="M371" s="78">
        <v>7.6200000000000004E-2</v>
      </c>
      <c r="N371" s="77">
        <v>15234.98</v>
      </c>
      <c r="O371" s="77">
        <v>101.01</v>
      </c>
      <c r="P371" s="77">
        <v>36.956331195147001</v>
      </c>
      <c r="Q371" s="78">
        <v>8.9999999999999998E-4</v>
      </c>
      <c r="R371" s="78">
        <v>1E-4</v>
      </c>
    </row>
    <row r="372" spans="2:18">
      <c r="B372" t="s">
        <v>3645</v>
      </c>
      <c r="C372" t="s">
        <v>3438</v>
      </c>
      <c r="D372" t="s">
        <v>3657</v>
      </c>
      <c r="E372"/>
      <c r="F372" t="s">
        <v>211</v>
      </c>
      <c r="G372" t="s">
        <v>285</v>
      </c>
      <c r="H372" t="s">
        <v>212</v>
      </c>
      <c r="I372" s="77">
        <v>2.0499999999999998</v>
      </c>
      <c r="J372" t="s">
        <v>1205</v>
      </c>
      <c r="K372" t="s">
        <v>120</v>
      </c>
      <c r="L372" s="78">
        <v>3.7499999999999999E-2</v>
      </c>
      <c r="M372" s="78">
        <v>7.4999999999999997E-2</v>
      </c>
      <c r="N372" s="77">
        <v>10506.88</v>
      </c>
      <c r="O372" s="77">
        <v>101.01</v>
      </c>
      <c r="P372" s="77">
        <v>25.487118270431999</v>
      </c>
      <c r="Q372" s="78">
        <v>5.9999999999999995E-4</v>
      </c>
      <c r="R372" s="78">
        <v>1E-4</v>
      </c>
    </row>
    <row r="373" spans="2:18">
      <c r="B373" t="s">
        <v>3534</v>
      </c>
      <c r="C373" t="s">
        <v>3187</v>
      </c>
      <c r="D373" t="s">
        <v>3658</v>
      </c>
      <c r="E373"/>
      <c r="F373" t="s">
        <v>211</v>
      </c>
      <c r="G373" t="s">
        <v>552</v>
      </c>
      <c r="H373" t="s">
        <v>212</v>
      </c>
      <c r="I373" s="77">
        <v>2.79</v>
      </c>
      <c r="J373" t="s">
        <v>1205</v>
      </c>
      <c r="K373" t="s">
        <v>110</v>
      </c>
      <c r="L373" s="78">
        <v>2.5000000000000001E-2</v>
      </c>
      <c r="M373" s="78">
        <v>6.6000000000000003E-2</v>
      </c>
      <c r="N373" s="77">
        <v>1434.91</v>
      </c>
      <c r="O373" s="77">
        <v>100.22</v>
      </c>
      <c r="P373" s="77">
        <v>5.6029958739524002</v>
      </c>
      <c r="Q373" s="78">
        <v>1E-4</v>
      </c>
      <c r="R373" s="78">
        <v>0</v>
      </c>
    </row>
    <row r="374" spans="2:18">
      <c r="B374" t="s">
        <v>3534</v>
      </c>
      <c r="C374" t="s">
        <v>3187</v>
      </c>
      <c r="D374" t="s">
        <v>3659</v>
      </c>
      <c r="E374"/>
      <c r="F374" t="s">
        <v>211</v>
      </c>
      <c r="G374" t="s">
        <v>552</v>
      </c>
      <c r="H374" t="s">
        <v>212</v>
      </c>
      <c r="I374" s="77">
        <v>2.8</v>
      </c>
      <c r="J374" t="s">
        <v>1205</v>
      </c>
      <c r="K374" t="s">
        <v>110</v>
      </c>
      <c r="L374" s="78">
        <v>2.5000000000000001E-2</v>
      </c>
      <c r="M374" s="78">
        <v>6.4799999999999996E-2</v>
      </c>
      <c r="N374" s="77">
        <v>6696.25</v>
      </c>
      <c r="O374" s="77">
        <v>100.52</v>
      </c>
      <c r="P374" s="77">
        <v>26.2255968821</v>
      </c>
      <c r="Q374" s="78">
        <v>6.9999999999999999E-4</v>
      </c>
      <c r="R374" s="78">
        <v>1E-4</v>
      </c>
    </row>
    <row r="375" spans="2:18">
      <c r="B375" t="s">
        <v>3534</v>
      </c>
      <c r="C375" t="s">
        <v>3187</v>
      </c>
      <c r="D375" t="s">
        <v>3660</v>
      </c>
      <c r="E375"/>
      <c r="F375" t="s">
        <v>211</v>
      </c>
      <c r="G375" t="s">
        <v>340</v>
      </c>
      <c r="H375" t="s">
        <v>212</v>
      </c>
      <c r="I375" s="77">
        <v>2.81</v>
      </c>
      <c r="J375" t="s">
        <v>1205</v>
      </c>
      <c r="K375" t="s">
        <v>110</v>
      </c>
      <c r="L375" s="78">
        <v>7.3899999999999993E-2</v>
      </c>
      <c r="M375" s="78">
        <v>6.3500000000000001E-2</v>
      </c>
      <c r="N375" s="77">
        <v>1634.2</v>
      </c>
      <c r="O375" s="77">
        <v>100.65763208333337</v>
      </c>
      <c r="P375" s="77">
        <v>6.4090425929834298</v>
      </c>
      <c r="Q375" s="78">
        <v>2.0000000000000001E-4</v>
      </c>
      <c r="R375" s="78">
        <v>0</v>
      </c>
    </row>
    <row r="376" spans="2:18">
      <c r="B376" t="s">
        <v>3534</v>
      </c>
      <c r="C376" t="s">
        <v>3187</v>
      </c>
      <c r="D376" t="s">
        <v>3661</v>
      </c>
      <c r="E376"/>
      <c r="F376" t="s">
        <v>211</v>
      </c>
      <c r="G376" t="s">
        <v>276</v>
      </c>
      <c r="H376" t="s">
        <v>212</v>
      </c>
      <c r="I376" s="77">
        <v>2.83</v>
      </c>
      <c r="J376" t="s">
        <v>1205</v>
      </c>
      <c r="K376" t="s">
        <v>110</v>
      </c>
      <c r="L376" s="78">
        <v>7.3899999999999993E-2</v>
      </c>
      <c r="M376" s="78">
        <v>6.6600000000000006E-2</v>
      </c>
      <c r="N376" s="77">
        <v>2550.9499999999998</v>
      </c>
      <c r="O376" s="77">
        <v>98.68</v>
      </c>
      <c r="P376" s="77">
        <v>9.8078164396519991</v>
      </c>
      <c r="Q376" s="78">
        <v>2.0000000000000001E-4</v>
      </c>
      <c r="R376" s="78">
        <v>0</v>
      </c>
    </row>
    <row r="377" spans="2:18">
      <c r="B377" t="s">
        <v>3662</v>
      </c>
      <c r="C377" t="s">
        <v>3187</v>
      </c>
      <c r="D377" t="s">
        <v>3663</v>
      </c>
      <c r="E377"/>
      <c r="F377" t="s">
        <v>211</v>
      </c>
      <c r="G377" t="s">
        <v>792</v>
      </c>
      <c r="H377" t="s">
        <v>212</v>
      </c>
      <c r="I377" s="77">
        <v>3.21</v>
      </c>
      <c r="J377" t="s">
        <v>1205</v>
      </c>
      <c r="K377" t="s">
        <v>203</v>
      </c>
      <c r="L377" s="78">
        <v>6.8099999999999994E-2</v>
      </c>
      <c r="M377" s="78">
        <v>9.8299999999999998E-2</v>
      </c>
      <c r="N377" s="77">
        <v>220760.08</v>
      </c>
      <c r="O377" s="77">
        <v>101.07</v>
      </c>
      <c r="P377" s="77">
        <v>76.709416779892805</v>
      </c>
      <c r="Q377" s="78">
        <v>1.9E-3</v>
      </c>
      <c r="R377" s="78">
        <v>2.0000000000000001E-4</v>
      </c>
    </row>
    <row r="378" spans="2:18">
      <c r="B378" t="s">
        <v>3662</v>
      </c>
      <c r="C378" t="s">
        <v>3187</v>
      </c>
      <c r="D378" t="s">
        <v>3664</v>
      </c>
      <c r="E378"/>
      <c r="F378" t="s">
        <v>211</v>
      </c>
      <c r="G378" t="s">
        <v>792</v>
      </c>
      <c r="H378" t="s">
        <v>212</v>
      </c>
      <c r="I378" s="77">
        <v>3.43</v>
      </c>
      <c r="J378" t="s">
        <v>1205</v>
      </c>
      <c r="K378" t="s">
        <v>203</v>
      </c>
      <c r="L378" s="78">
        <v>2.9899999999999999E-2</v>
      </c>
      <c r="M378" s="78">
        <v>6.3899999999999998E-2</v>
      </c>
      <c r="N378" s="77">
        <v>708713.19</v>
      </c>
      <c r="O378" s="77">
        <v>99.8</v>
      </c>
      <c r="P378" s="77">
        <v>243.16828353255599</v>
      </c>
      <c r="Q378" s="78">
        <v>6.1000000000000004E-3</v>
      </c>
      <c r="R378" s="78">
        <v>5.9999999999999995E-4</v>
      </c>
    </row>
    <row r="379" spans="2:18">
      <c r="B379" t="s">
        <v>3662</v>
      </c>
      <c r="C379" t="s">
        <v>3187</v>
      </c>
      <c r="D379" t="s">
        <v>3665</v>
      </c>
      <c r="E379"/>
      <c r="F379" t="s">
        <v>211</v>
      </c>
      <c r="G379" t="s">
        <v>282</v>
      </c>
      <c r="H379" t="s">
        <v>212</v>
      </c>
      <c r="I379" s="77">
        <v>3.36</v>
      </c>
      <c r="J379" t="s">
        <v>1205</v>
      </c>
      <c r="K379" t="s">
        <v>203</v>
      </c>
      <c r="L379" s="78">
        <v>2.9899999999999999E-2</v>
      </c>
      <c r="M379" s="78">
        <v>7.6399999999999996E-2</v>
      </c>
      <c r="N379" s="77">
        <v>35851.629999999997</v>
      </c>
      <c r="O379" s="77">
        <v>99.8</v>
      </c>
      <c r="P379" s="77">
        <v>12.301138813212001</v>
      </c>
      <c r="Q379" s="78">
        <v>2.9999999999999997E-4</v>
      </c>
      <c r="R379" s="78">
        <v>0</v>
      </c>
    </row>
    <row r="380" spans="2:18">
      <c r="B380" t="s">
        <v>3662</v>
      </c>
      <c r="C380" t="s">
        <v>3187</v>
      </c>
      <c r="D380" t="s">
        <v>3666</v>
      </c>
      <c r="E380"/>
      <c r="F380" t="s">
        <v>211</v>
      </c>
      <c r="G380" t="s">
        <v>627</v>
      </c>
      <c r="H380" t="s">
        <v>212</v>
      </c>
      <c r="I380" s="77">
        <v>3.39</v>
      </c>
      <c r="J380" t="s">
        <v>1205</v>
      </c>
      <c r="K380" t="s">
        <v>203</v>
      </c>
      <c r="L380" s="78">
        <v>2.9899999999999999E-2</v>
      </c>
      <c r="M380" s="78">
        <v>7.2900000000000006E-2</v>
      </c>
      <c r="N380" s="77">
        <v>53053.34</v>
      </c>
      <c r="O380" s="77">
        <v>99.8</v>
      </c>
      <c r="P380" s="77">
        <v>18.203258815416</v>
      </c>
      <c r="Q380" s="78">
        <v>5.0000000000000001E-4</v>
      </c>
      <c r="R380" s="78">
        <v>0</v>
      </c>
    </row>
    <row r="381" spans="2:18">
      <c r="B381" t="s">
        <v>3667</v>
      </c>
      <c r="C381" t="s">
        <v>3187</v>
      </c>
      <c r="D381" t="s">
        <v>3668</v>
      </c>
      <c r="E381"/>
      <c r="F381" t="s">
        <v>211</v>
      </c>
      <c r="G381" t="s">
        <v>792</v>
      </c>
      <c r="H381" t="s">
        <v>212</v>
      </c>
      <c r="I381" s="77">
        <v>4.3099999999999996</v>
      </c>
      <c r="J381" t="s">
        <v>1205</v>
      </c>
      <c r="K381" t="s">
        <v>110</v>
      </c>
      <c r="L381" s="78">
        <v>3.2500000000000001E-2</v>
      </c>
      <c r="M381" s="78">
        <v>6.7400000000000002E-2</v>
      </c>
      <c r="N381" s="77">
        <v>131533.54999999999</v>
      </c>
      <c r="O381" s="77">
        <v>102.23</v>
      </c>
      <c r="P381" s="77">
        <v>523.90934420047302</v>
      </c>
      <c r="Q381" s="78">
        <v>1.3100000000000001E-2</v>
      </c>
      <c r="R381" s="78">
        <v>1.2999999999999999E-3</v>
      </c>
    </row>
    <row r="382" spans="2:18">
      <c r="B382" t="s">
        <v>3669</v>
      </c>
      <c r="C382" t="s">
        <v>3187</v>
      </c>
      <c r="D382" t="s">
        <v>3670</v>
      </c>
      <c r="E382"/>
      <c r="F382" t="s">
        <v>211</v>
      </c>
      <c r="G382" t="s">
        <v>427</v>
      </c>
      <c r="H382" t="s">
        <v>212</v>
      </c>
      <c r="I382" s="77">
        <v>3.56</v>
      </c>
      <c r="J382" t="s">
        <v>1119</v>
      </c>
      <c r="K382" t="s">
        <v>110</v>
      </c>
      <c r="L382" s="78">
        <v>3.5000000000000003E-2</v>
      </c>
      <c r="M382" s="78">
        <v>6.6199999999999995E-2</v>
      </c>
      <c r="N382" s="77">
        <v>78773.570000000007</v>
      </c>
      <c r="O382" s="77">
        <v>103.34000000000013</v>
      </c>
      <c r="P382" s="77">
        <v>317.168630720696</v>
      </c>
      <c r="Q382" s="78">
        <v>7.9000000000000008E-3</v>
      </c>
      <c r="R382" s="78">
        <v>8.0000000000000004E-4</v>
      </c>
    </row>
    <row r="383" spans="2:18">
      <c r="B383" t="s">
        <v>3669</v>
      </c>
      <c r="C383" t="s">
        <v>3187</v>
      </c>
      <c r="D383" t="s">
        <v>3671</v>
      </c>
      <c r="E383"/>
      <c r="F383" t="s">
        <v>211</v>
      </c>
      <c r="G383" t="s">
        <v>427</v>
      </c>
      <c r="H383" t="s">
        <v>212</v>
      </c>
      <c r="I383" s="77">
        <v>3.36</v>
      </c>
      <c r="J383" t="s">
        <v>1119</v>
      </c>
      <c r="K383" t="s">
        <v>106</v>
      </c>
      <c r="L383" s="78">
        <v>3.7499999999999999E-2</v>
      </c>
      <c r="M383" s="78">
        <v>0.1042</v>
      </c>
      <c r="N383" s="77">
        <v>216917.17</v>
      </c>
      <c r="O383" s="77">
        <v>102.14</v>
      </c>
      <c r="P383" s="77">
        <v>794.51128201266795</v>
      </c>
      <c r="Q383" s="78">
        <v>1.9800000000000002E-2</v>
      </c>
      <c r="R383" s="78">
        <v>2E-3</v>
      </c>
    </row>
    <row r="384" spans="2:18">
      <c r="B384" t="s">
        <v>3562</v>
      </c>
      <c r="C384" t="s">
        <v>3187</v>
      </c>
      <c r="D384" t="s">
        <v>3672</v>
      </c>
      <c r="E384"/>
      <c r="F384" t="s">
        <v>211</v>
      </c>
      <c r="G384" t="s">
        <v>369</v>
      </c>
      <c r="H384" t="s">
        <v>212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20293.27</v>
      </c>
      <c r="O384" s="77">
        <v>98.27</v>
      </c>
      <c r="P384" s="77">
        <v>71.512716394394005</v>
      </c>
      <c r="Q384" s="78">
        <v>1.8E-3</v>
      </c>
      <c r="R384" s="78">
        <v>2.0000000000000001E-4</v>
      </c>
    </row>
    <row r="385" spans="2:18">
      <c r="B385" s="79" t="s">
        <v>3549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211</v>
      </c>
      <c r="D386" t="s">
        <v>211</v>
      </c>
      <c r="F386" t="s">
        <v>211</v>
      </c>
      <c r="I386" s="77">
        <v>0</v>
      </c>
      <c r="J386" t="s">
        <v>211</v>
      </c>
      <c r="K386" t="s">
        <v>211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227</v>
      </c>
    </row>
    <row r="388" spans="2:18">
      <c r="B388" t="s">
        <v>352</v>
      </c>
    </row>
    <row r="389" spans="2:18">
      <c r="B389" t="s">
        <v>353</v>
      </c>
    </row>
    <row r="390" spans="2:18">
      <c r="B390" t="s">
        <v>354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3715</v>
      </c>
    </row>
    <row r="3" spans="2:64" s="1" customFormat="1">
      <c r="B3" s="2" t="s">
        <v>2</v>
      </c>
      <c r="C3" s="26" t="s">
        <v>3716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13" t="s">
        <v>153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3673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3674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1059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352</v>
      </c>
    </row>
    <row r="27" spans="2:15">
      <c r="B27" t="s">
        <v>353</v>
      </c>
    </row>
    <row r="28" spans="2:15">
      <c r="B28" t="s">
        <v>354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2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3715</v>
      </c>
    </row>
    <row r="3" spans="2:55" s="1" customFormat="1">
      <c r="B3" s="2" t="s">
        <v>2</v>
      </c>
      <c r="C3" s="26" t="s">
        <v>3716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7">
        <f>E12</f>
        <v>9.6323783352716061E-3</v>
      </c>
      <c r="F11" s="7"/>
      <c r="G11" s="88">
        <v>4480.9841699999997</v>
      </c>
      <c r="H11" s="87">
        <f>G11/$G$11</f>
        <v>1</v>
      </c>
      <c r="I11" s="87">
        <f>G11/'סכום נכסי הקרן'!$C$42</f>
        <v>1.1291607552654286E-2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9" t="s">
        <v>204</v>
      </c>
      <c r="E12" s="90">
        <f>E13*G13/G12</f>
        <v>9.6323783352716061E-3</v>
      </c>
      <c r="F12" s="19"/>
      <c r="G12" s="91">
        <v>4480.9841699999997</v>
      </c>
      <c r="H12" s="90">
        <f t="shared" ref="H12:H27" si="0">G12/$G$11</f>
        <v>1</v>
      </c>
      <c r="I12" s="90">
        <f>G12/'סכום נכסי הקרן'!$C$42</f>
        <v>1.1291607552654286E-2</v>
      </c>
    </row>
    <row r="13" spans="2:55">
      <c r="B13" s="89" t="s">
        <v>3675</v>
      </c>
      <c r="E13" s="90">
        <f>(E14*G14+E15*G15+E16*G16)/G13</f>
        <v>3.0494712999820848E-2</v>
      </c>
      <c r="F13" s="19"/>
      <c r="G13" s="91">
        <v>1415.4104299999999</v>
      </c>
      <c r="H13" s="90">
        <f t="shared" si="0"/>
        <v>0.31587043745347576</v>
      </c>
      <c r="I13" s="90">
        <f>G13/'סכום נכסי הקרן'!$C$42</f>
        <v>3.5666850172098798E-3</v>
      </c>
    </row>
    <row r="14" spans="2:55">
      <c r="B14" s="92" t="s">
        <v>3809</v>
      </c>
      <c r="C14" s="93">
        <v>44926</v>
      </c>
      <c r="D14" t="s">
        <v>3810</v>
      </c>
      <c r="E14" s="94">
        <v>9.790538088134515E-3</v>
      </c>
      <c r="F14" s="95" t="s">
        <v>102</v>
      </c>
      <c r="G14" s="96">
        <v>146.85642999999999</v>
      </c>
      <c r="H14" s="94">
        <f t="shared" si="0"/>
        <v>3.2773253470341983E-2</v>
      </c>
      <c r="I14" s="94">
        <f>G14/'סכום נכסי הקרן'!$C$42</f>
        <v>3.7006271641076681E-4</v>
      </c>
      <c r="J14" t="s">
        <v>3811</v>
      </c>
    </row>
    <row r="15" spans="2:55">
      <c r="B15" s="92" t="s">
        <v>3812</v>
      </c>
      <c r="C15" s="93">
        <v>44926</v>
      </c>
      <c r="D15" t="s">
        <v>3810</v>
      </c>
      <c r="E15" s="94">
        <v>4.6690036914221064E-2</v>
      </c>
      <c r="F15" s="95" t="s">
        <v>102</v>
      </c>
      <c r="G15" s="96">
        <v>885.97799999999995</v>
      </c>
      <c r="H15" s="94">
        <f t="shared" si="0"/>
        <v>0.19771951124745885</v>
      </c>
      <c r="I15" s="94">
        <f>G15/'סכום נכסי הקרן'!$C$42</f>
        <v>2.2325711265089201E-3</v>
      </c>
      <c r="J15" t="s">
        <v>3813</v>
      </c>
    </row>
    <row r="16" spans="2:55">
      <c r="B16" s="92" t="s">
        <v>3814</v>
      </c>
      <c r="C16" s="93">
        <v>44834</v>
      </c>
      <c r="D16" t="s">
        <v>3810</v>
      </c>
      <c r="E16" s="94">
        <v>9.3677032331564787E-4</v>
      </c>
      <c r="F16" s="95" t="s">
        <v>102</v>
      </c>
      <c r="G16" s="96">
        <v>382.57600000000002</v>
      </c>
      <c r="H16" s="94">
        <f t="shared" si="0"/>
        <v>8.5377672735674953E-2</v>
      </c>
      <c r="I16" s="94">
        <f>G16/'סכום נכסי הקרן'!$C$42</f>
        <v>9.6405117429019312E-4</v>
      </c>
      <c r="J16" t="s">
        <v>3815</v>
      </c>
    </row>
    <row r="17" spans="2:10">
      <c r="B17" s="89" t="s">
        <v>3676</v>
      </c>
      <c r="C17" s="97"/>
      <c r="E17" s="90">
        <v>0</v>
      </c>
      <c r="F17" s="19"/>
      <c r="G17" s="91">
        <v>3065.5737399999998</v>
      </c>
      <c r="H17" s="90">
        <f t="shared" si="0"/>
        <v>0.68412956254652424</v>
      </c>
      <c r="I17" s="90">
        <f>G17/'סכום נכסי הקרן'!$C$42</f>
        <v>7.7249225354444053E-3</v>
      </c>
    </row>
    <row r="18" spans="2:10">
      <c r="B18" t="s">
        <v>3816</v>
      </c>
      <c r="C18" s="93">
        <v>44834</v>
      </c>
      <c r="D18" t="s">
        <v>123</v>
      </c>
      <c r="E18" s="98">
        <v>0</v>
      </c>
      <c r="F18" t="s">
        <v>102</v>
      </c>
      <c r="G18" s="96">
        <v>2119.0104500000002</v>
      </c>
      <c r="H18" s="98">
        <f t="shared" si="0"/>
        <v>0.47288951926826384</v>
      </c>
      <c r="I18" s="98">
        <f>G18/'סכום נכסי הקרן'!$C$42</f>
        <v>5.3396828673405823E-3</v>
      </c>
      <c r="J18" t="s">
        <v>3817</v>
      </c>
    </row>
    <row r="19" spans="2:10">
      <c r="B19" t="s">
        <v>3818</v>
      </c>
      <c r="C19" s="93">
        <v>44377</v>
      </c>
      <c r="D19" t="s">
        <v>123</v>
      </c>
      <c r="E19" s="98">
        <v>0</v>
      </c>
      <c r="F19" t="s">
        <v>102</v>
      </c>
      <c r="G19" s="96">
        <v>56.679510000000001</v>
      </c>
      <c r="H19" s="98">
        <f t="shared" si="0"/>
        <v>1.2648897619292417E-2</v>
      </c>
      <c r="I19" s="98">
        <f>G19/'סכום נכסי הקרן'!$C$42</f>
        <v>1.4282638789075305E-4</v>
      </c>
      <c r="J19" t="s">
        <v>3819</v>
      </c>
    </row>
    <row r="20" spans="2:10">
      <c r="B20" t="s">
        <v>3820</v>
      </c>
      <c r="C20" s="93">
        <v>44377</v>
      </c>
      <c r="D20" t="s">
        <v>123</v>
      </c>
      <c r="E20" s="98">
        <v>0</v>
      </c>
      <c r="F20" t="s">
        <v>102</v>
      </c>
      <c r="G20" s="96">
        <v>77.96678</v>
      </c>
      <c r="H20" s="98">
        <f t="shared" si="0"/>
        <v>1.739947677610296E-2</v>
      </c>
      <c r="I20" s="98">
        <f>G20/'סכום נכסי הקרן'!$C$42</f>
        <v>1.9646806337727702E-4</v>
      </c>
      <c r="J20" t="s">
        <v>3819</v>
      </c>
    </row>
    <row r="21" spans="2:10">
      <c r="B21" t="s">
        <v>3821</v>
      </c>
      <c r="C21" s="93">
        <v>44834</v>
      </c>
      <c r="D21" t="s">
        <v>123</v>
      </c>
      <c r="E21" s="98">
        <v>0</v>
      </c>
      <c r="F21" t="s">
        <v>102</v>
      </c>
      <c r="G21" s="96">
        <v>93.837000000000003</v>
      </c>
      <c r="H21" s="98">
        <f t="shared" si="0"/>
        <v>2.0941158558031685E-2</v>
      </c>
      <c r="I21" s="98">
        <f>G21/'סכום נכסי הקרן'!$C$42</f>
        <v>2.3645934413520149E-4</v>
      </c>
      <c r="J21" t="s">
        <v>3822</v>
      </c>
    </row>
    <row r="22" spans="2:10">
      <c r="B22" t="s">
        <v>3823</v>
      </c>
      <c r="C22" s="93">
        <v>44977</v>
      </c>
      <c r="D22" t="s">
        <v>123</v>
      </c>
      <c r="E22" s="98">
        <v>0</v>
      </c>
      <c r="F22" t="s">
        <v>102</v>
      </c>
      <c r="G22" s="96">
        <v>718.07899999999995</v>
      </c>
      <c r="H22" s="98">
        <f t="shared" si="0"/>
        <v>0.16025028715957279</v>
      </c>
      <c r="I22" s="98">
        <f>G22/'סכום נכסי הקרן'!$C$42</f>
        <v>1.8094833528060502E-3</v>
      </c>
      <c r="J22" t="s">
        <v>3824</v>
      </c>
    </row>
    <row r="23" spans="2:10">
      <c r="B23" s="89" t="s">
        <v>225</v>
      </c>
      <c r="E23" s="90">
        <v>0</v>
      </c>
      <c r="F23" s="19"/>
      <c r="G23" s="91">
        <v>0</v>
      </c>
      <c r="H23" s="90">
        <f t="shared" si="0"/>
        <v>0</v>
      </c>
      <c r="I23" s="90">
        <f>G23/'סכום נכסי הקרן'!$C$42</f>
        <v>0</v>
      </c>
    </row>
    <row r="24" spans="2:10">
      <c r="B24" s="89" t="s">
        <v>3675</v>
      </c>
      <c r="E24" s="90">
        <v>0</v>
      </c>
      <c r="F24" s="19"/>
      <c r="G24" s="91">
        <v>0</v>
      </c>
      <c r="H24" s="90">
        <f t="shared" si="0"/>
        <v>0</v>
      </c>
      <c r="I24" s="90">
        <f>G24/'סכום נכסי הקרן'!$C$42</f>
        <v>0</v>
      </c>
    </row>
    <row r="25" spans="2:10">
      <c r="B25" t="s">
        <v>211</v>
      </c>
      <c r="E25" s="98">
        <v>0</v>
      </c>
      <c r="F25" t="s">
        <v>211</v>
      </c>
      <c r="G25" s="96">
        <v>0</v>
      </c>
      <c r="H25" s="98">
        <f t="shared" si="0"/>
        <v>0</v>
      </c>
      <c r="I25" s="98">
        <f>G25/'סכום נכסי הקרן'!$C$42</f>
        <v>0</v>
      </c>
    </row>
    <row r="26" spans="2:10">
      <c r="B26" s="89" t="s">
        <v>3676</v>
      </c>
      <c r="E26" s="90">
        <v>0</v>
      </c>
      <c r="F26" s="19"/>
      <c r="G26" s="91">
        <v>0</v>
      </c>
      <c r="H26" s="90">
        <f t="shared" si="0"/>
        <v>0</v>
      </c>
      <c r="I26" s="90">
        <f>G26/'סכום נכסי הקרן'!$C$42</f>
        <v>0</v>
      </c>
    </row>
    <row r="27" spans="2:10">
      <c r="B27" t="s">
        <v>211</v>
      </c>
      <c r="E27" s="98">
        <v>0</v>
      </c>
      <c r="F27" t="s">
        <v>211</v>
      </c>
      <c r="G27" s="96">
        <v>0</v>
      </c>
      <c r="H27" s="98">
        <f t="shared" si="0"/>
        <v>0</v>
      </c>
      <c r="I27" s="98">
        <f>G27/'סכום נכסי הקרן'!$C$42</f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</sheetData>
  <mergeCells count="1">
    <mergeCell ref="B7:J7"/>
  </mergeCells>
  <dataValidations count="1">
    <dataValidation allowBlank="1" showInputMessage="1" showErrorMessage="1" sqref="C1:C4 A5:A1048576 K5:XFD1048576 B17:G1048576 J17:J1048576 B5:G13 J5:J13 H5:I1048576" xr:uid="{A549C523-1337-4859-AFE9-63E4B018C94C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3715</v>
      </c>
    </row>
    <row r="3" spans="2:60" s="1" customFormat="1">
      <c r="B3" s="2" t="s">
        <v>2</v>
      </c>
      <c r="C3" s="26" t="s">
        <v>3716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13" t="s">
        <v>162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3715</v>
      </c>
    </row>
    <row r="3" spans="2:60" s="1" customFormat="1">
      <c r="B3" s="2" t="s">
        <v>2</v>
      </c>
      <c r="C3" s="26" t="s">
        <v>3716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13" t="s">
        <v>167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-5.0000000000000001E-4</v>
      </c>
      <c r="I11" s="75">
        <v>3929.257851372</v>
      </c>
      <c r="J11" s="76">
        <v>1</v>
      </c>
      <c r="K11" s="76">
        <v>9.9000000000000008E-3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-5.0000000000000001E-4</v>
      </c>
      <c r="I12" s="81">
        <v>3929.257851372</v>
      </c>
      <c r="J12" s="80">
        <v>1</v>
      </c>
      <c r="K12" s="80">
        <v>9.9000000000000008E-3</v>
      </c>
    </row>
    <row r="13" spans="2:60">
      <c r="B13" t="s">
        <v>3677</v>
      </c>
      <c r="C13" t="s">
        <v>3678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20.165980000000001</v>
      </c>
      <c r="J13" s="78">
        <v>5.1000000000000004E-3</v>
      </c>
      <c r="K13" s="78">
        <v>1E-4</v>
      </c>
    </row>
    <row r="14" spans="2:60">
      <c r="B14" t="s">
        <v>3679</v>
      </c>
      <c r="C14" t="s">
        <v>3680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-0.58562000000000003</v>
      </c>
      <c r="J14" s="78">
        <v>-1E-4</v>
      </c>
      <c r="K14" s="78">
        <v>0</v>
      </c>
    </row>
    <row r="15" spans="2:60">
      <c r="B15" t="s">
        <v>3681</v>
      </c>
      <c r="C15" t="s">
        <v>3682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-0.67725999999999997</v>
      </c>
      <c r="J15" s="78">
        <v>-2.0000000000000001E-4</v>
      </c>
      <c r="K15" s="78">
        <v>0</v>
      </c>
    </row>
    <row r="16" spans="2:60">
      <c r="B16" t="s">
        <v>3683</v>
      </c>
      <c r="C16" t="s">
        <v>3684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384.35284999999999</v>
      </c>
      <c r="J16" s="78">
        <v>9.7799999999999998E-2</v>
      </c>
      <c r="K16" s="78">
        <v>1E-3</v>
      </c>
    </row>
    <row r="17" spans="2:11">
      <c r="B17" t="s">
        <v>3685</v>
      </c>
      <c r="C17" t="s">
        <v>3686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4.6455195600000003</v>
      </c>
      <c r="J17" s="78">
        <v>1.1999999999999999E-3</v>
      </c>
      <c r="K17" s="78">
        <v>0</v>
      </c>
    </row>
    <row r="18" spans="2:11">
      <c r="B18" t="s">
        <v>3687</v>
      </c>
      <c r="C18" t="s">
        <v>3688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-0.84038999999999997</v>
      </c>
      <c r="J18" s="78">
        <v>-2.0000000000000001E-4</v>
      </c>
      <c r="K18" s="78">
        <v>0</v>
      </c>
    </row>
    <row r="19" spans="2:11">
      <c r="B19" t="s">
        <v>3689</v>
      </c>
      <c r="C19" t="s">
        <v>3690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-8.2681699999999996</v>
      </c>
      <c r="J19" s="78">
        <v>-2.0999999999999999E-3</v>
      </c>
      <c r="K19" s="78">
        <v>0</v>
      </c>
    </row>
    <row r="20" spans="2:11">
      <c r="B20" t="s">
        <v>3691</v>
      </c>
      <c r="C20" t="s">
        <v>3692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-5.1284799999999997</v>
      </c>
      <c r="J20" s="78">
        <v>-1.2999999999999999E-3</v>
      </c>
      <c r="K20" s="78">
        <v>0</v>
      </c>
    </row>
    <row r="21" spans="2:11">
      <c r="B21" t="s">
        <v>3693</v>
      </c>
      <c r="C21" t="s">
        <v>3694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2.9361450800000002</v>
      </c>
      <c r="J21" s="78">
        <v>6.9999999999999999E-4</v>
      </c>
      <c r="K21" s="78">
        <v>0</v>
      </c>
    </row>
    <row r="22" spans="2:11">
      <c r="B22" t="s">
        <v>3695</v>
      </c>
      <c r="C22" t="s">
        <v>3696</v>
      </c>
      <c r="D22" t="s">
        <v>211</v>
      </c>
      <c r="E22" t="s">
        <v>212</v>
      </c>
      <c r="F22" s="78">
        <v>0</v>
      </c>
      <c r="G22" t="s">
        <v>120</v>
      </c>
      <c r="H22" s="78">
        <v>0</v>
      </c>
      <c r="I22" s="77">
        <v>-0.24620178000000001</v>
      </c>
      <c r="J22" s="78">
        <v>-1E-4</v>
      </c>
      <c r="K22" s="78">
        <v>0</v>
      </c>
    </row>
    <row r="23" spans="2:11">
      <c r="B23" t="s">
        <v>3697</v>
      </c>
      <c r="C23" t="s">
        <v>3698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0.24846067399999999</v>
      </c>
      <c r="J23" s="78">
        <v>1E-4</v>
      </c>
      <c r="K23" s="78">
        <v>0</v>
      </c>
    </row>
    <row r="24" spans="2:11">
      <c r="B24" t="s">
        <v>3699</v>
      </c>
      <c r="C24" t="s">
        <v>3700</v>
      </c>
      <c r="D24" t="s">
        <v>211</v>
      </c>
      <c r="E24" t="s">
        <v>212</v>
      </c>
      <c r="F24" s="78">
        <v>0</v>
      </c>
      <c r="G24" t="s">
        <v>203</v>
      </c>
      <c r="H24" s="78">
        <v>0</v>
      </c>
      <c r="I24" s="77">
        <v>-1.64064798</v>
      </c>
      <c r="J24" s="78">
        <v>-4.0000000000000002E-4</v>
      </c>
      <c r="K24" s="78">
        <v>0</v>
      </c>
    </row>
    <row r="25" spans="2:11">
      <c r="B25" t="s">
        <v>3701</v>
      </c>
      <c r="C25" t="s">
        <v>3702</v>
      </c>
      <c r="D25" t="s">
        <v>211</v>
      </c>
      <c r="E25" t="s">
        <v>212</v>
      </c>
      <c r="F25" s="78">
        <v>0</v>
      </c>
      <c r="G25" t="s">
        <v>113</v>
      </c>
      <c r="H25" s="78">
        <v>0</v>
      </c>
      <c r="I25" s="77">
        <v>-0.713105082</v>
      </c>
      <c r="J25" s="78">
        <v>-2.0000000000000001E-4</v>
      </c>
      <c r="K25" s="78">
        <v>0</v>
      </c>
    </row>
    <row r="26" spans="2:11">
      <c r="B26" t="s">
        <v>3703</v>
      </c>
      <c r="C26" t="s">
        <v>3704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1731.1796909</v>
      </c>
      <c r="J26" s="78">
        <v>0.44059999999999999</v>
      </c>
      <c r="K26" s="78">
        <v>4.4000000000000003E-3</v>
      </c>
    </row>
    <row r="27" spans="2:11">
      <c r="B27" t="s">
        <v>3705</v>
      </c>
      <c r="C27" t="s">
        <v>3706</v>
      </c>
      <c r="D27" t="s">
        <v>211</v>
      </c>
      <c r="E27" t="s">
        <v>212</v>
      </c>
      <c r="F27" s="78">
        <v>0</v>
      </c>
      <c r="G27" t="s">
        <v>102</v>
      </c>
      <c r="H27" s="78">
        <v>0</v>
      </c>
      <c r="I27" s="77">
        <v>-118.77719999999999</v>
      </c>
      <c r="J27" s="78">
        <v>-3.0200000000000001E-2</v>
      </c>
      <c r="K27" s="78">
        <v>-2.9999999999999997E-4</v>
      </c>
    </row>
    <row r="28" spans="2:11">
      <c r="B28" t="s">
        <v>3707</v>
      </c>
      <c r="C28" t="s">
        <v>3708</v>
      </c>
      <c r="D28" t="s">
        <v>211</v>
      </c>
      <c r="E28" t="s">
        <v>212</v>
      </c>
      <c r="F28" s="78">
        <v>5.1499999999999997E-2</v>
      </c>
      <c r="G28" t="s">
        <v>102</v>
      </c>
      <c r="H28" s="78">
        <v>3.6299999999999999E-2</v>
      </c>
      <c r="I28" s="77">
        <v>-48.83502</v>
      </c>
      <c r="J28" s="78">
        <v>-1.24E-2</v>
      </c>
      <c r="K28" s="78">
        <v>-1E-4</v>
      </c>
    </row>
    <row r="29" spans="2:11">
      <c r="B29" t="s">
        <v>3709</v>
      </c>
      <c r="C29" t="s">
        <v>3710</v>
      </c>
      <c r="D29" t="s">
        <v>211</v>
      </c>
      <c r="E29" t="s">
        <v>212</v>
      </c>
      <c r="F29" s="78">
        <v>0</v>
      </c>
      <c r="G29" t="s">
        <v>102</v>
      </c>
      <c r="H29" s="78">
        <v>0</v>
      </c>
      <c r="I29" s="77">
        <v>614.25360000000001</v>
      </c>
      <c r="J29" s="78">
        <v>0.15629999999999999</v>
      </c>
      <c r="K29" s="78">
        <v>1.5E-3</v>
      </c>
    </row>
    <row r="30" spans="2:11">
      <c r="B30" t="s">
        <v>3711</v>
      </c>
      <c r="C30" t="s">
        <v>3712</v>
      </c>
      <c r="D30" t="s">
        <v>208</v>
      </c>
      <c r="E30" t="s">
        <v>209</v>
      </c>
      <c r="F30" s="78">
        <v>0</v>
      </c>
      <c r="G30" t="s">
        <v>106</v>
      </c>
      <c r="H30" s="78">
        <v>0</v>
      </c>
      <c r="I30" s="77">
        <v>1255.0999999999999</v>
      </c>
      <c r="J30" s="78">
        <v>0.31940000000000002</v>
      </c>
      <c r="K30" s="78">
        <v>3.2000000000000002E-3</v>
      </c>
    </row>
    <row r="31" spans="2:11">
      <c r="B31" t="s">
        <v>3713</v>
      </c>
      <c r="C31" t="s">
        <v>3714</v>
      </c>
      <c r="D31" t="s">
        <v>208</v>
      </c>
      <c r="E31" t="s">
        <v>209</v>
      </c>
      <c r="F31" s="78">
        <v>0</v>
      </c>
      <c r="G31" t="s">
        <v>102</v>
      </c>
      <c r="H31" s="78">
        <v>0</v>
      </c>
      <c r="I31" s="77">
        <v>102.0877</v>
      </c>
      <c r="J31" s="78">
        <v>2.5999999999999999E-2</v>
      </c>
      <c r="K31" s="78">
        <v>2.9999999999999997E-4</v>
      </c>
    </row>
    <row r="32" spans="2:11">
      <c r="B32" s="79" t="s">
        <v>225</v>
      </c>
      <c r="D32" s="19"/>
      <c r="E32" s="19"/>
      <c r="F32" s="19"/>
      <c r="G32" s="19"/>
      <c r="H32" s="80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s="19"/>
      <c r="F33" s="78">
        <v>0</v>
      </c>
      <c r="G33" t="s">
        <v>211</v>
      </c>
      <c r="H33" s="78">
        <v>0</v>
      </c>
      <c r="I33" s="77">
        <v>0</v>
      </c>
      <c r="J33" s="78">
        <v>0</v>
      </c>
      <c r="K33" s="78">
        <v>0</v>
      </c>
    </row>
    <row r="34" spans="2:11"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37"/>
  <sheetViews>
    <sheetView rightToLeft="1" workbookViewId="0">
      <selection activeCell="N114" sqref="N114:N1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3715</v>
      </c>
    </row>
    <row r="3" spans="2:17" s="1" customFormat="1">
      <c r="B3" s="2" t="s">
        <v>2</v>
      </c>
      <c r="C3" s="26" t="s">
        <v>3716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13" t="s">
        <v>169</v>
      </c>
      <c r="C7" s="114"/>
      <c r="D7" s="11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C12+C44</f>
        <v>37128.38401650585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SUM(C13:C43)</f>
        <v>8490.6975513610032</v>
      </c>
    </row>
    <row r="13" spans="2:17">
      <c r="B13" t="s">
        <v>3468</v>
      </c>
      <c r="C13" s="85">
        <v>29.051569308498447</v>
      </c>
      <c r="D13" s="86">
        <v>45094</v>
      </c>
    </row>
    <row r="14" spans="2:17">
      <c r="B14" t="s">
        <v>3374</v>
      </c>
      <c r="C14" s="85">
        <v>19.437272009131711</v>
      </c>
      <c r="D14" s="86">
        <v>45340</v>
      </c>
    </row>
    <row r="15" spans="2:17">
      <c r="B15" t="s">
        <v>3719</v>
      </c>
      <c r="C15" s="85">
        <v>208.04895000000002</v>
      </c>
      <c r="D15" s="86">
        <v>45363</v>
      </c>
    </row>
    <row r="16" spans="2:17">
      <c r="B16" t="s">
        <v>3459</v>
      </c>
      <c r="C16" s="85">
        <v>1275.4244499836973</v>
      </c>
      <c r="D16" s="86">
        <v>45935</v>
      </c>
    </row>
    <row r="17" spans="2:4">
      <c r="B17" t="s">
        <v>3456</v>
      </c>
      <c r="C17" s="85">
        <v>483.74776999999995</v>
      </c>
      <c r="D17" s="86">
        <v>46022</v>
      </c>
    </row>
    <row r="18" spans="2:4">
      <c r="B18" t="s">
        <v>3239</v>
      </c>
      <c r="C18" s="85">
        <v>702.79056569063175</v>
      </c>
      <c r="D18" s="86">
        <v>46022</v>
      </c>
    </row>
    <row r="19" spans="2:4">
      <c r="B19" t="s">
        <v>3388</v>
      </c>
      <c r="C19" s="85">
        <v>156.42197857198482</v>
      </c>
      <c r="D19" s="86">
        <v>46253</v>
      </c>
    </row>
    <row r="20" spans="2:4">
      <c r="B20" t="s">
        <v>3717</v>
      </c>
      <c r="C20" s="85">
        <v>361.55489189466886</v>
      </c>
      <c r="D20" s="86">
        <v>46698</v>
      </c>
    </row>
    <row r="21" spans="2:4">
      <c r="B21" t="s">
        <v>3498</v>
      </c>
      <c r="C21" s="85">
        <v>882.35557910849241</v>
      </c>
      <c r="D21" s="86">
        <v>46871</v>
      </c>
    </row>
    <row r="22" spans="2:4">
      <c r="B22" t="s">
        <v>3721</v>
      </c>
      <c r="C22" s="85">
        <v>203.30539000000002</v>
      </c>
      <c r="D22" s="86">
        <v>47118</v>
      </c>
    </row>
    <row r="23" spans="2:4">
      <c r="B23" t="s">
        <v>3725</v>
      </c>
      <c r="C23" s="85">
        <v>2.1514311000000004</v>
      </c>
      <c r="D23" s="86">
        <v>47566</v>
      </c>
    </row>
    <row r="24" spans="2:4">
      <c r="B24" t="s">
        <v>3722</v>
      </c>
      <c r="C24" s="85">
        <v>113.90865000000001</v>
      </c>
      <c r="D24" s="86">
        <v>47848</v>
      </c>
    </row>
    <row r="25" spans="2:4">
      <c r="B25" t="s">
        <v>3727</v>
      </c>
      <c r="C25" s="85">
        <v>2.1393931500000001</v>
      </c>
      <c r="D25" s="86">
        <v>47848</v>
      </c>
    </row>
    <row r="26" spans="2:4">
      <c r="B26" t="s">
        <v>3723</v>
      </c>
      <c r="C26" s="85">
        <v>2.3873098500000003</v>
      </c>
      <c r="D26" s="86">
        <v>47907</v>
      </c>
    </row>
    <row r="27" spans="2:4">
      <c r="B27" t="s">
        <v>3734</v>
      </c>
      <c r="C27" s="85">
        <v>1123.4786899999999</v>
      </c>
      <c r="D27" s="86">
        <v>47938</v>
      </c>
    </row>
    <row r="28" spans="2:4">
      <c r="B28" t="s">
        <v>3726</v>
      </c>
      <c r="C28" s="85">
        <v>337.08382004999999</v>
      </c>
      <c r="D28" s="86">
        <v>47969</v>
      </c>
    </row>
    <row r="29" spans="2:4">
      <c r="B29" t="s">
        <v>3735</v>
      </c>
      <c r="C29" s="85">
        <v>401.46314000000001</v>
      </c>
      <c r="D29" s="86">
        <v>47969</v>
      </c>
    </row>
    <row r="30" spans="2:4">
      <c r="B30" t="s">
        <v>3729</v>
      </c>
      <c r="C30" s="85">
        <v>83.348519983303319</v>
      </c>
      <c r="D30" s="86">
        <v>48212</v>
      </c>
    </row>
    <row r="31" spans="2:4">
      <c r="B31" t="s">
        <v>3730</v>
      </c>
      <c r="C31" s="85">
        <v>104.75699335116718</v>
      </c>
      <c r="D31" s="86">
        <v>48212</v>
      </c>
    </row>
    <row r="32" spans="2:4">
      <c r="B32" t="s">
        <v>3731</v>
      </c>
      <c r="C32" s="85">
        <v>338.22231033683823</v>
      </c>
      <c r="D32" s="86">
        <v>48233</v>
      </c>
    </row>
    <row r="33" spans="2:4">
      <c r="B33" t="s">
        <v>3728</v>
      </c>
      <c r="C33" s="85">
        <v>160.67405323698563</v>
      </c>
      <c r="D33" s="86">
        <v>48274</v>
      </c>
    </row>
    <row r="34" spans="2:4">
      <c r="B34" t="s">
        <v>2597</v>
      </c>
      <c r="C34" s="85">
        <v>93.798850864246958</v>
      </c>
      <c r="D34" s="86">
        <v>48274</v>
      </c>
    </row>
    <row r="35" spans="2:4">
      <c r="B35" t="s">
        <v>3732</v>
      </c>
      <c r="C35" s="85">
        <v>1.4980921500000002</v>
      </c>
      <c r="D35" s="86">
        <v>48297</v>
      </c>
    </row>
    <row r="36" spans="2:4">
      <c r="B36" t="s">
        <v>3733</v>
      </c>
      <c r="C36" s="85">
        <v>470.45742948669914</v>
      </c>
      <c r="D36" s="86">
        <v>48297</v>
      </c>
    </row>
    <row r="37" spans="2:4">
      <c r="B37" t="s">
        <v>3346</v>
      </c>
      <c r="C37" s="85">
        <v>27.36023116688466</v>
      </c>
      <c r="D37" s="86">
        <v>48482</v>
      </c>
    </row>
    <row r="38" spans="2:4">
      <c r="B38" t="s">
        <v>3724</v>
      </c>
      <c r="C38" s="85">
        <v>327.10523000000001</v>
      </c>
      <c r="D38" s="86">
        <v>48700</v>
      </c>
    </row>
    <row r="39" spans="2:4">
      <c r="B39" t="s">
        <v>3335</v>
      </c>
      <c r="C39" s="85">
        <v>10.191157147359</v>
      </c>
      <c r="D39" s="86">
        <v>48844</v>
      </c>
    </row>
    <row r="40" spans="2:4">
      <c r="B40" t="s">
        <v>3720</v>
      </c>
      <c r="C40" s="85">
        <v>427.80735999999996</v>
      </c>
      <c r="D40" s="86">
        <v>50256</v>
      </c>
    </row>
    <row r="41" spans="2:4">
      <c r="B41" t="s">
        <v>3288</v>
      </c>
      <c r="C41" s="85">
        <v>100.09919289397391</v>
      </c>
      <c r="D41" s="86">
        <v>51774</v>
      </c>
    </row>
    <row r="42" spans="2:4">
      <c r="B42" t="s">
        <v>3718</v>
      </c>
      <c r="C42" s="85">
        <v>40.627280026438982</v>
      </c>
      <c r="D42" s="86">
        <v>52047</v>
      </c>
    </row>
    <row r="43" spans="2:4">
      <c r="B43"/>
      <c r="C43" s="77"/>
    </row>
    <row r="44" spans="2:4">
      <c r="B44" s="79" t="s">
        <v>225</v>
      </c>
      <c r="C44" s="81">
        <f>SUM(C45:C135)</f>
        <v>28637.686465144849</v>
      </c>
    </row>
    <row r="45" spans="2:4">
      <c r="B45" t="s">
        <v>3737</v>
      </c>
      <c r="C45" s="85">
        <v>63.410217997810165</v>
      </c>
      <c r="D45" s="86">
        <v>45025</v>
      </c>
    </row>
    <row r="46" spans="2:4">
      <c r="B46" t="s">
        <v>3620</v>
      </c>
      <c r="C46" s="85">
        <v>52.049427524265184</v>
      </c>
      <c r="D46" s="86">
        <v>45031</v>
      </c>
    </row>
    <row r="47" spans="2:4">
      <c r="B47" t="s">
        <v>3748</v>
      </c>
      <c r="C47" s="85">
        <v>226.76598570000002</v>
      </c>
      <c r="D47" s="86">
        <v>45107</v>
      </c>
    </row>
    <row r="48" spans="2:4">
      <c r="B48" t="s">
        <v>3551</v>
      </c>
      <c r="C48" s="85">
        <v>1.7723098855441997</v>
      </c>
      <c r="D48" s="86">
        <v>45126</v>
      </c>
    </row>
    <row r="49" spans="2:4">
      <c r="B49" t="s">
        <v>3612</v>
      </c>
      <c r="C49" s="85">
        <v>72.808882414579102</v>
      </c>
      <c r="D49" s="86">
        <v>45187</v>
      </c>
    </row>
    <row r="50" spans="2:4">
      <c r="B50" t="s">
        <v>3578</v>
      </c>
      <c r="C50" s="85">
        <v>8.6611936309679187</v>
      </c>
      <c r="D50" s="86">
        <v>45371</v>
      </c>
    </row>
    <row r="51" spans="2:4">
      <c r="B51" t="s">
        <v>3739</v>
      </c>
      <c r="C51" s="85">
        <v>101.924668744</v>
      </c>
      <c r="D51" s="86">
        <v>45485</v>
      </c>
    </row>
    <row r="52" spans="2:4">
      <c r="B52" t="s">
        <v>3736</v>
      </c>
      <c r="C52" s="85">
        <v>50.172891663809644</v>
      </c>
      <c r="D52" s="86">
        <v>45515</v>
      </c>
    </row>
    <row r="53" spans="2:4">
      <c r="B53" t="s">
        <v>3736</v>
      </c>
      <c r="C53" s="85">
        <v>40.939041363248286</v>
      </c>
      <c r="D53" s="86">
        <v>45515</v>
      </c>
    </row>
    <row r="54" spans="2:4">
      <c r="B54" t="s">
        <v>3636</v>
      </c>
      <c r="C54" s="85">
        <v>107.5564310197305</v>
      </c>
      <c r="D54" s="86">
        <v>45602</v>
      </c>
    </row>
    <row r="55" spans="2:4">
      <c r="B55" t="s">
        <v>3587</v>
      </c>
      <c r="C55" s="85">
        <v>106.14197999999999</v>
      </c>
      <c r="D55" s="86">
        <v>45615</v>
      </c>
    </row>
    <row r="56" spans="2:4">
      <c r="B56" t="s">
        <v>3738</v>
      </c>
      <c r="C56" s="85">
        <v>27.721734746000003</v>
      </c>
      <c r="D56" s="86">
        <v>45710</v>
      </c>
    </row>
    <row r="57" spans="2:4">
      <c r="B57" t="s">
        <v>3645</v>
      </c>
      <c r="C57" s="85">
        <v>49.497983574650753</v>
      </c>
      <c r="D57" s="86">
        <v>45830</v>
      </c>
    </row>
    <row r="58" spans="2:4">
      <c r="B58" t="s">
        <v>3759</v>
      </c>
      <c r="C58" s="85">
        <v>511.30543743999999</v>
      </c>
      <c r="D58" s="86">
        <v>45930</v>
      </c>
    </row>
    <row r="59" spans="2:4">
      <c r="B59" t="s">
        <v>3534</v>
      </c>
      <c r="C59" s="85">
        <v>26.487739914238805</v>
      </c>
      <c r="D59" s="86">
        <v>46014</v>
      </c>
    </row>
    <row r="60" spans="2:4">
      <c r="B60" t="s">
        <v>3753</v>
      </c>
      <c r="C60" s="85">
        <v>1.4289733500000001</v>
      </c>
      <c r="D60" s="86">
        <v>46082</v>
      </c>
    </row>
    <row r="61" spans="2:4">
      <c r="B61" t="s">
        <v>3754</v>
      </c>
      <c r="C61" s="85">
        <v>418.1570274</v>
      </c>
      <c r="D61" s="86">
        <v>46112</v>
      </c>
    </row>
    <row r="62" spans="2:4">
      <c r="B62" t="s">
        <v>3768</v>
      </c>
      <c r="C62" s="85">
        <v>610.60240047900004</v>
      </c>
      <c r="D62" s="86">
        <v>46149</v>
      </c>
    </row>
    <row r="63" spans="2:4">
      <c r="B63" t="s">
        <v>3741</v>
      </c>
      <c r="C63" s="85">
        <v>218.21342815600002</v>
      </c>
      <c r="D63" s="86">
        <v>46417</v>
      </c>
    </row>
    <row r="64" spans="2:4">
      <c r="B64" t="s">
        <v>3662</v>
      </c>
      <c r="C64" s="85">
        <v>220.47083342572566</v>
      </c>
      <c r="D64" s="86">
        <v>46418</v>
      </c>
    </row>
    <row r="65" spans="2:4">
      <c r="B65" t="s">
        <v>3742</v>
      </c>
      <c r="C65" s="85">
        <v>244.30404701999998</v>
      </c>
      <c r="D65" s="86">
        <v>46465</v>
      </c>
    </row>
    <row r="66" spans="2:4">
      <c r="B66" t="s">
        <v>3740</v>
      </c>
      <c r="C66" s="85">
        <v>227.07342187399999</v>
      </c>
      <c r="D66" s="86">
        <v>46573</v>
      </c>
    </row>
    <row r="67" spans="2:4">
      <c r="B67" t="s">
        <v>3774</v>
      </c>
      <c r="C67" s="85">
        <v>440.89286642100006</v>
      </c>
      <c r="D67" s="86">
        <v>46660</v>
      </c>
    </row>
    <row r="68" spans="2:4">
      <c r="B68" t="s">
        <v>3789</v>
      </c>
      <c r="C68" s="85">
        <v>899.37810612149997</v>
      </c>
      <c r="D68" s="86">
        <v>46722</v>
      </c>
    </row>
    <row r="69" spans="2:4">
      <c r="B69" t="s">
        <v>3802</v>
      </c>
      <c r="C69" s="85">
        <v>67.238710800000007</v>
      </c>
      <c r="D69" s="86">
        <v>46722</v>
      </c>
    </row>
    <row r="70" spans="2:4">
      <c r="B70" t="s">
        <v>3767</v>
      </c>
      <c r="C70" s="85">
        <v>343.02946838999998</v>
      </c>
      <c r="D70" s="86">
        <v>46742</v>
      </c>
    </row>
    <row r="71" spans="2:4">
      <c r="B71" t="s">
        <v>3781</v>
      </c>
      <c r="C71" s="85">
        <v>679.34060243400006</v>
      </c>
      <c r="D71" s="86">
        <v>46752</v>
      </c>
    </row>
    <row r="72" spans="2:4">
      <c r="B72" t="s">
        <v>3783</v>
      </c>
      <c r="C72" s="85">
        <v>219.46615800289004</v>
      </c>
      <c r="D72" s="86">
        <v>46753</v>
      </c>
    </row>
    <row r="73" spans="2:4">
      <c r="B73" t="s">
        <v>3747</v>
      </c>
      <c r="C73" s="85">
        <v>341.91134025876005</v>
      </c>
      <c r="D73" s="86">
        <v>46997</v>
      </c>
    </row>
    <row r="74" spans="2:4">
      <c r="B74" t="s">
        <v>3779</v>
      </c>
      <c r="C74" s="85">
        <v>491.34418879316001</v>
      </c>
      <c r="D74" s="86">
        <v>46997</v>
      </c>
    </row>
    <row r="75" spans="2:4">
      <c r="B75" t="s">
        <v>3749</v>
      </c>
      <c r="C75" s="85">
        <v>385.37288160000003</v>
      </c>
      <c r="D75" s="86">
        <v>47082</v>
      </c>
    </row>
    <row r="76" spans="2:4">
      <c r="B76" t="s">
        <v>3744</v>
      </c>
      <c r="C76" s="85">
        <v>190.495317</v>
      </c>
      <c r="D76" s="86">
        <v>47201</v>
      </c>
    </row>
    <row r="77" spans="2:4">
      <c r="B77" t="s">
        <v>3756</v>
      </c>
      <c r="C77" s="85">
        <v>234.76464315000001</v>
      </c>
      <c r="D77" s="86">
        <v>47236</v>
      </c>
    </row>
    <row r="78" spans="2:4">
      <c r="B78" t="s">
        <v>3762</v>
      </c>
      <c r="C78" s="85">
        <v>143.49511140000001</v>
      </c>
      <c r="D78" s="86">
        <v>47301</v>
      </c>
    </row>
    <row r="79" spans="2:4">
      <c r="B79" t="s">
        <v>3765</v>
      </c>
      <c r="C79" s="85">
        <v>694.2250609125</v>
      </c>
      <c r="D79" s="86">
        <v>47301</v>
      </c>
    </row>
    <row r="80" spans="2:4">
      <c r="B80" t="s">
        <v>3775</v>
      </c>
      <c r="C80" s="85">
        <v>298.18595010000001</v>
      </c>
      <c r="D80" s="86">
        <v>47301</v>
      </c>
    </row>
    <row r="81" spans="2:4">
      <c r="B81" t="s">
        <v>3780</v>
      </c>
      <c r="C81" s="85">
        <v>637.24052355000003</v>
      </c>
      <c r="D81" s="86">
        <v>47398</v>
      </c>
    </row>
    <row r="82" spans="2:4">
      <c r="B82" t="s">
        <v>3743</v>
      </c>
      <c r="C82" s="85">
        <v>7.5615316500000009</v>
      </c>
      <c r="D82" s="86">
        <v>47447</v>
      </c>
    </row>
    <row r="83" spans="2:4">
      <c r="B83" t="s">
        <v>3757</v>
      </c>
      <c r="C83" s="85">
        <v>1.0270215</v>
      </c>
      <c r="D83" s="86">
        <v>47453</v>
      </c>
    </row>
    <row r="84" spans="2:4">
      <c r="B84" t="s">
        <v>3770</v>
      </c>
      <c r="C84" s="85">
        <v>226.89250563900001</v>
      </c>
      <c r="D84" s="86">
        <v>47463</v>
      </c>
    </row>
    <row r="85" spans="2:4">
      <c r="B85" t="s">
        <v>3778</v>
      </c>
      <c r="C85" s="85">
        <v>68.233952571439389</v>
      </c>
      <c r="D85" s="86">
        <v>47467</v>
      </c>
    </row>
    <row r="86" spans="2:4">
      <c r="B86" t="s">
        <v>2593</v>
      </c>
      <c r="C86" s="85">
        <v>52.602175658533092</v>
      </c>
      <c r="D86" s="86">
        <v>47467</v>
      </c>
    </row>
    <row r="87" spans="2:4">
      <c r="B87" t="s">
        <v>3804</v>
      </c>
      <c r="C87" s="85">
        <v>676.89590915849999</v>
      </c>
      <c r="D87" s="86">
        <v>47528</v>
      </c>
    </row>
    <row r="88" spans="2:4">
      <c r="B88" t="s">
        <v>3799</v>
      </c>
      <c r="C88" s="85">
        <v>282.74183864999998</v>
      </c>
      <c r="D88" s="86">
        <v>47599</v>
      </c>
    </row>
    <row r="89" spans="2:4">
      <c r="B89" t="s">
        <v>3791</v>
      </c>
      <c r="C89" s="85">
        <v>1724.8435297009057</v>
      </c>
      <c r="D89" s="86">
        <v>47665</v>
      </c>
    </row>
    <row r="90" spans="2:4">
      <c r="B90" t="s">
        <v>3798</v>
      </c>
      <c r="C90" s="85">
        <v>688.51995741656572</v>
      </c>
      <c r="D90" s="86">
        <v>47665</v>
      </c>
    </row>
    <row r="91" spans="2:4">
      <c r="B91" t="s">
        <v>3758</v>
      </c>
      <c r="C91" s="85">
        <v>927.21858000000009</v>
      </c>
      <c r="D91" s="86">
        <v>47735</v>
      </c>
    </row>
    <row r="92" spans="2:4">
      <c r="B92" t="s">
        <v>3750</v>
      </c>
      <c r="C92" s="85">
        <v>201.27101745000002</v>
      </c>
      <c r="D92" s="86">
        <v>47756</v>
      </c>
    </row>
    <row r="93" spans="2:4">
      <c r="B93" t="s">
        <v>3800</v>
      </c>
      <c r="C93" s="85">
        <v>723.89549769442874</v>
      </c>
      <c r="D93" s="86">
        <v>47832</v>
      </c>
    </row>
    <row r="94" spans="2:4">
      <c r="B94" t="s">
        <v>3763</v>
      </c>
      <c r="C94" s="85">
        <v>76.596464138000002</v>
      </c>
      <c r="D94" s="86">
        <v>47848</v>
      </c>
    </row>
    <row r="95" spans="2:4">
      <c r="B95" t="s">
        <v>3777</v>
      </c>
      <c r="C95" s="85">
        <v>302.72665757198433</v>
      </c>
      <c r="D95" s="86">
        <v>47848</v>
      </c>
    </row>
    <row r="96" spans="2:4">
      <c r="B96" t="s">
        <v>2558</v>
      </c>
      <c r="C96" s="85">
        <v>138.77851485048143</v>
      </c>
      <c r="D96" s="86">
        <v>47848</v>
      </c>
    </row>
    <row r="97" spans="2:4">
      <c r="B97" t="s">
        <v>3745</v>
      </c>
      <c r="C97" s="85">
        <v>203.82193634552002</v>
      </c>
      <c r="D97" s="86">
        <v>47849</v>
      </c>
    </row>
    <row r="98" spans="2:4">
      <c r="B98" t="s">
        <v>3751</v>
      </c>
      <c r="C98" s="85">
        <v>0.99492524400000004</v>
      </c>
      <c r="D98" s="86">
        <v>47879</v>
      </c>
    </row>
    <row r="99" spans="2:4">
      <c r="B99" t="s">
        <v>3806</v>
      </c>
      <c r="C99" s="85">
        <v>905.98978965300012</v>
      </c>
      <c r="D99" s="86">
        <v>47927</v>
      </c>
    </row>
    <row r="100" spans="2:4">
      <c r="B100" t="s">
        <v>3808</v>
      </c>
      <c r="C100" s="85">
        <v>1242.2331972992499</v>
      </c>
      <c r="D100" s="86">
        <v>47937</v>
      </c>
    </row>
    <row r="101" spans="2:4">
      <c r="B101" t="s">
        <v>3760</v>
      </c>
      <c r="C101" s="85">
        <v>331.51706528250008</v>
      </c>
      <c r="D101" s="86">
        <v>47987</v>
      </c>
    </row>
    <row r="102" spans="2:4">
      <c r="B102" t="s">
        <v>3766</v>
      </c>
      <c r="C102" s="85">
        <v>100.20706333656001</v>
      </c>
      <c r="D102" s="86">
        <v>48029</v>
      </c>
    </row>
    <row r="103" spans="2:4">
      <c r="B103" t="s">
        <v>3764</v>
      </c>
      <c r="C103" s="85">
        <v>1.9352559075000002</v>
      </c>
      <c r="D103" s="86">
        <v>48030</v>
      </c>
    </row>
    <row r="104" spans="2:4">
      <c r="B104" t="s">
        <v>2704</v>
      </c>
      <c r="C104" s="85">
        <v>363.33921220000002</v>
      </c>
      <c r="D104" s="86">
        <v>48054</v>
      </c>
    </row>
    <row r="105" spans="2:4">
      <c r="B105" t="s">
        <v>3784</v>
      </c>
      <c r="C105" s="85">
        <v>490.76571090005069</v>
      </c>
      <c r="D105" s="86">
        <v>48121</v>
      </c>
    </row>
    <row r="106" spans="2:4">
      <c r="B106" t="s">
        <v>3785</v>
      </c>
      <c r="C106" s="85">
        <v>126.98562475375272</v>
      </c>
      <c r="D106" s="86">
        <v>48121</v>
      </c>
    </row>
    <row r="107" spans="2:4">
      <c r="B107" t="s">
        <v>3776</v>
      </c>
      <c r="C107" s="85">
        <v>1.2161560425241675</v>
      </c>
      <c r="D107" s="86">
        <v>48122</v>
      </c>
    </row>
    <row r="108" spans="2:4">
      <c r="B108" t="s">
        <v>3773</v>
      </c>
      <c r="C108" s="85">
        <v>31.305688522500006</v>
      </c>
      <c r="D108" s="86">
        <v>48151</v>
      </c>
    </row>
    <row r="109" spans="2:4">
      <c r="B109" t="s">
        <v>3771</v>
      </c>
      <c r="C109" s="85">
        <v>478.28504802150007</v>
      </c>
      <c r="D109" s="86">
        <v>48176</v>
      </c>
    </row>
    <row r="110" spans="2:4">
      <c r="B110" t="s">
        <v>2607</v>
      </c>
      <c r="C110" s="85">
        <v>329.55404550242804</v>
      </c>
      <c r="D110" s="86">
        <v>48180</v>
      </c>
    </row>
    <row r="111" spans="2:4">
      <c r="B111" t="s">
        <v>3752</v>
      </c>
      <c r="C111" s="85">
        <v>26.691072337500003</v>
      </c>
      <c r="D111" s="86">
        <v>48213</v>
      </c>
    </row>
    <row r="112" spans="2:4">
      <c r="B112" t="s">
        <v>3790</v>
      </c>
      <c r="C112" s="85">
        <v>435.28789458199998</v>
      </c>
      <c r="D112" s="86">
        <v>48234</v>
      </c>
    </row>
    <row r="113" spans="2:4">
      <c r="B113" t="s">
        <v>3746</v>
      </c>
      <c r="C113" s="85">
        <v>165.33061515</v>
      </c>
      <c r="D113" s="86">
        <v>48268</v>
      </c>
    </row>
    <row r="114" spans="2:4">
      <c r="B114" t="s">
        <v>3782</v>
      </c>
      <c r="C114" s="85">
        <v>78.825075000000012</v>
      </c>
      <c r="D114" s="86">
        <v>48294</v>
      </c>
    </row>
    <row r="115" spans="2:4">
      <c r="B115" t="s">
        <v>3786</v>
      </c>
      <c r="C115" s="85">
        <v>17.148328918640001</v>
      </c>
      <c r="D115" s="86">
        <v>48319</v>
      </c>
    </row>
    <row r="116" spans="2:4">
      <c r="B116" t="s">
        <v>3788</v>
      </c>
      <c r="C116" s="85">
        <v>571.43835758111834</v>
      </c>
      <c r="D116" s="86">
        <v>48332</v>
      </c>
    </row>
    <row r="117" spans="2:4">
      <c r="B117" t="s">
        <v>3793</v>
      </c>
      <c r="C117" s="85">
        <v>615.26772210000001</v>
      </c>
      <c r="D117" s="86">
        <v>48365</v>
      </c>
    </row>
    <row r="118" spans="2:4">
      <c r="B118" t="s">
        <v>2587</v>
      </c>
      <c r="C118" s="85">
        <v>458.24679140000001</v>
      </c>
      <c r="D118" s="86">
        <v>48366</v>
      </c>
    </row>
    <row r="119" spans="2:4">
      <c r="B119" t="s">
        <v>3794</v>
      </c>
      <c r="C119" s="85">
        <v>392.04797137289415</v>
      </c>
      <c r="D119" s="86">
        <v>48395</v>
      </c>
    </row>
    <row r="120" spans="2:4">
      <c r="B120" t="s">
        <v>3795</v>
      </c>
      <c r="C120" s="85">
        <v>196.02394313620525</v>
      </c>
      <c r="D120" s="86">
        <v>48395</v>
      </c>
    </row>
    <row r="121" spans="2:4">
      <c r="B121" t="s">
        <v>2602</v>
      </c>
      <c r="C121" s="85">
        <v>34.794375000000002</v>
      </c>
      <c r="D121" s="86">
        <v>48466</v>
      </c>
    </row>
    <row r="122" spans="2:4">
      <c r="B122" t="s">
        <v>3796</v>
      </c>
      <c r="C122" s="85">
        <v>47.198196599999996</v>
      </c>
      <c r="D122" s="86">
        <v>48466</v>
      </c>
    </row>
    <row r="123" spans="2:4">
      <c r="B123" t="s">
        <v>3803</v>
      </c>
      <c r="C123" s="85">
        <v>808.09890432653401</v>
      </c>
      <c r="D123" s="86">
        <v>48669</v>
      </c>
    </row>
    <row r="124" spans="2:4">
      <c r="B124" t="s">
        <v>3801</v>
      </c>
      <c r="C124" s="85">
        <v>693.24322140383879</v>
      </c>
      <c r="D124" s="86">
        <v>48757</v>
      </c>
    </row>
    <row r="125" spans="2:4">
      <c r="B125" t="s">
        <v>3797</v>
      </c>
      <c r="C125" s="85">
        <v>560.37781515000006</v>
      </c>
      <c r="D125" s="86">
        <v>48914</v>
      </c>
    </row>
    <row r="126" spans="2:4">
      <c r="B126" t="s">
        <v>3761</v>
      </c>
      <c r="C126" s="85">
        <v>267.5325680835</v>
      </c>
      <c r="D126" s="86">
        <v>48942</v>
      </c>
    </row>
    <row r="127" spans="2:4">
      <c r="B127" t="s">
        <v>3772</v>
      </c>
      <c r="C127" s="85">
        <v>186.6339898155</v>
      </c>
      <c r="D127" s="86">
        <v>48942</v>
      </c>
    </row>
    <row r="128" spans="2:4">
      <c r="B128" t="s">
        <v>2497</v>
      </c>
      <c r="C128" s="85">
        <v>602.63944259999994</v>
      </c>
      <c r="D128" s="86">
        <v>49405</v>
      </c>
    </row>
    <row r="129" spans="2:4">
      <c r="B129" t="s">
        <v>3787</v>
      </c>
      <c r="C129" s="85">
        <v>562.11038864199986</v>
      </c>
      <c r="D129" s="86">
        <v>49427</v>
      </c>
    </row>
    <row r="130" spans="2:4">
      <c r="B130" t="s">
        <v>3755</v>
      </c>
      <c r="C130" s="85">
        <v>990.51720847799993</v>
      </c>
      <c r="D130" s="86">
        <v>50495</v>
      </c>
    </row>
    <row r="131" spans="2:4">
      <c r="B131" t="s">
        <v>3769</v>
      </c>
      <c r="C131" s="85">
        <v>0.1721463</v>
      </c>
      <c r="D131" s="86">
        <v>50495</v>
      </c>
    </row>
    <row r="132" spans="2:4">
      <c r="B132" t="s">
        <v>3792</v>
      </c>
      <c r="C132" s="85">
        <v>160.73339395727342</v>
      </c>
      <c r="D132" s="86">
        <v>50495</v>
      </c>
    </row>
    <row r="133" spans="2:4">
      <c r="B133" t="s">
        <v>3805</v>
      </c>
      <c r="C133" s="85">
        <v>254.83732830000002</v>
      </c>
      <c r="D133" s="86">
        <v>50495</v>
      </c>
    </row>
    <row r="134" spans="2:4">
      <c r="B134" t="s">
        <v>3807</v>
      </c>
      <c r="C134" s="85">
        <v>350.6868559915402</v>
      </c>
      <c r="D134" s="86">
        <v>50495</v>
      </c>
    </row>
    <row r="135" spans="2:4">
      <c r="B135"/>
      <c r="C135" s="77"/>
    </row>
    <row r="136" spans="2:4">
      <c r="B136"/>
      <c r="C136" s="85"/>
      <c r="D136" s="86"/>
    </row>
    <row r="137" spans="2:4">
      <c r="B137"/>
      <c r="C137" s="85"/>
      <c r="D137"/>
    </row>
  </sheetData>
  <sortState xmlns:xlrd2="http://schemas.microsoft.com/office/spreadsheetml/2017/richdata2" ref="A45:BI165">
    <sortCondition ref="D45:D165"/>
  </sortState>
  <mergeCells count="1">
    <mergeCell ref="B7:D7"/>
  </mergeCells>
  <dataValidations count="1">
    <dataValidation allowBlank="1" showInputMessage="1" showErrorMessage="1" sqref="C1:C4 B138:D1048576 E46:XFD1048576 A5:XFD45 A46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3715</v>
      </c>
    </row>
    <row r="3" spans="2:18" s="1" customFormat="1">
      <c r="B3" s="2" t="s">
        <v>2</v>
      </c>
      <c r="C3" s="26" t="s">
        <v>3716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13" t="s">
        <v>173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352</v>
      </c>
      <c r="D27" s="16"/>
    </row>
    <row r="28" spans="2:16">
      <c r="B28" t="s">
        <v>354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3715</v>
      </c>
    </row>
    <row r="3" spans="2:18" s="1" customFormat="1">
      <c r="B3" s="2" t="s">
        <v>2</v>
      </c>
      <c r="C3" s="26" t="s">
        <v>3716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13" t="s">
        <v>177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352</v>
      </c>
      <c r="D27" s="16"/>
    </row>
    <row r="28" spans="2:16">
      <c r="B28" t="s">
        <v>354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3715</v>
      </c>
    </row>
    <row r="3" spans="2:53" s="1" customFormat="1">
      <c r="B3" s="2" t="s">
        <v>2</v>
      </c>
      <c r="C3" s="26" t="s">
        <v>3716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6.16</v>
      </c>
      <c r="I11" s="7"/>
      <c r="J11" s="7"/>
      <c r="K11" s="76">
        <v>2.9899999999999999E-2</v>
      </c>
      <c r="L11" s="75">
        <v>112815263.34</v>
      </c>
      <c r="M11" s="7"/>
      <c r="N11" s="75">
        <v>244.39019999999999</v>
      </c>
      <c r="O11" s="75">
        <v>107325.45253955747</v>
      </c>
      <c r="P11" s="7"/>
      <c r="Q11" s="76">
        <v>1</v>
      </c>
      <c r="R11" s="76">
        <v>0.27050000000000002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6.15</v>
      </c>
      <c r="K12" s="80">
        <v>2.9899999999999999E-2</v>
      </c>
      <c r="L12" s="81">
        <v>112797363.81</v>
      </c>
      <c r="N12" s="81">
        <v>244.39019999999999</v>
      </c>
      <c r="O12" s="81">
        <v>107270.449972794</v>
      </c>
      <c r="Q12" s="80">
        <v>0.99950000000000006</v>
      </c>
      <c r="R12" s="80">
        <v>0.27029999999999998</v>
      </c>
    </row>
    <row r="13" spans="2:53">
      <c r="B13" s="79" t="s">
        <v>228</v>
      </c>
      <c r="C13" s="16"/>
      <c r="D13" s="16"/>
      <c r="H13" s="81">
        <v>5.26</v>
      </c>
      <c r="K13" s="80">
        <v>1.0200000000000001E-2</v>
      </c>
      <c r="L13" s="81">
        <v>36220771.240000002</v>
      </c>
      <c r="N13" s="81">
        <v>0</v>
      </c>
      <c r="O13" s="81">
        <v>39953.609899534997</v>
      </c>
      <c r="Q13" s="80">
        <v>0.37230000000000002</v>
      </c>
      <c r="R13" s="80">
        <v>0.1007</v>
      </c>
    </row>
    <row r="14" spans="2:53">
      <c r="B14" s="79" t="s">
        <v>229</v>
      </c>
      <c r="C14" s="16"/>
      <c r="D14" s="16"/>
      <c r="H14" s="81">
        <v>5.26</v>
      </c>
      <c r="K14" s="80">
        <v>1.0200000000000001E-2</v>
      </c>
      <c r="L14" s="81">
        <v>36220771.240000002</v>
      </c>
      <c r="N14" s="81">
        <v>0</v>
      </c>
      <c r="O14" s="81">
        <v>39953.609899534997</v>
      </c>
      <c r="Q14" s="80">
        <v>0.37230000000000002</v>
      </c>
      <c r="R14" s="80">
        <v>0.1007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1.3</v>
      </c>
      <c r="I15" t="s">
        <v>102</v>
      </c>
      <c r="J15" s="78">
        <v>0.04</v>
      </c>
      <c r="K15" s="78">
        <v>1.09E-2</v>
      </c>
      <c r="L15" s="77">
        <v>3209429.57</v>
      </c>
      <c r="M15" s="77">
        <v>143.41999999999999</v>
      </c>
      <c r="N15" s="77">
        <v>0</v>
      </c>
      <c r="O15" s="77">
        <v>4602.9638892940002</v>
      </c>
      <c r="P15" s="78">
        <v>2.0000000000000001E-4</v>
      </c>
      <c r="Q15" s="78">
        <v>4.2900000000000001E-2</v>
      </c>
      <c r="R15" s="78">
        <v>1.1599999999999999E-2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2456488.29</v>
      </c>
      <c r="M16" s="77">
        <v>109.89</v>
      </c>
      <c r="N16" s="77">
        <v>0</v>
      </c>
      <c r="O16" s="77">
        <v>2699.4349818810001</v>
      </c>
      <c r="P16" s="78">
        <v>1E-4</v>
      </c>
      <c r="Q16" s="78">
        <v>2.52E-2</v>
      </c>
      <c r="R16" s="78">
        <v>6.7999999999999996E-3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282588.51</v>
      </c>
      <c r="M17" s="77">
        <v>108.82</v>
      </c>
      <c r="N17" s="77">
        <v>0</v>
      </c>
      <c r="O17" s="77">
        <v>307.51281658200003</v>
      </c>
      <c r="P17" s="78">
        <v>0</v>
      </c>
      <c r="Q17" s="78">
        <v>2.8999999999999998E-3</v>
      </c>
      <c r="R17" s="78">
        <v>8.0000000000000004E-4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314050.55</v>
      </c>
      <c r="M18" s="77">
        <v>112.65</v>
      </c>
      <c r="N18" s="77">
        <v>0</v>
      </c>
      <c r="O18" s="77">
        <v>353.77794457499999</v>
      </c>
      <c r="P18" s="78">
        <v>0</v>
      </c>
      <c r="Q18" s="78">
        <v>3.3E-3</v>
      </c>
      <c r="R18" s="78">
        <v>8.9999999999999998E-4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6128479.5899999999</v>
      </c>
      <c r="M19" s="77">
        <v>108.91</v>
      </c>
      <c r="N19" s="77">
        <v>0</v>
      </c>
      <c r="O19" s="77">
        <v>6674.5271214690001</v>
      </c>
      <c r="P19" s="78">
        <v>2.9999999999999997E-4</v>
      </c>
      <c r="Q19" s="78">
        <v>6.2199999999999998E-2</v>
      </c>
      <c r="R19" s="78">
        <v>1.6799999999999999E-2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6539783.0099999998</v>
      </c>
      <c r="M20" s="77">
        <v>101.05</v>
      </c>
      <c r="N20" s="77">
        <v>0</v>
      </c>
      <c r="O20" s="77">
        <v>6608.4507316050003</v>
      </c>
      <c r="P20" s="78">
        <v>4.0000000000000002E-4</v>
      </c>
      <c r="Q20" s="78">
        <v>6.1600000000000002E-2</v>
      </c>
      <c r="R20" s="78">
        <v>1.67E-2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960093.23</v>
      </c>
      <c r="M21" s="77">
        <v>92.07</v>
      </c>
      <c r="N21" s="77">
        <v>0</v>
      </c>
      <c r="O21" s="77">
        <v>883.95783686100003</v>
      </c>
      <c r="P21" s="78">
        <v>1E-4</v>
      </c>
      <c r="Q21" s="78">
        <v>8.2000000000000007E-3</v>
      </c>
      <c r="R21" s="78">
        <v>2.2000000000000001E-3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505918.37</v>
      </c>
      <c r="M22" s="77">
        <v>151.12</v>
      </c>
      <c r="N22" s="77">
        <v>0</v>
      </c>
      <c r="O22" s="77">
        <v>764.54384074400002</v>
      </c>
      <c r="P22" s="78">
        <v>0</v>
      </c>
      <c r="Q22" s="78">
        <v>7.1000000000000004E-3</v>
      </c>
      <c r="R22" s="78">
        <v>1.9E-3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7">
        <v>10.67</v>
      </c>
      <c r="I23" t="s">
        <v>102</v>
      </c>
      <c r="J23" s="78">
        <v>0.04</v>
      </c>
      <c r="K23" s="78">
        <v>1.04E-2</v>
      </c>
      <c r="L23" s="77">
        <v>339643.48</v>
      </c>
      <c r="M23" s="77">
        <v>181.01</v>
      </c>
      <c r="N23" s="77">
        <v>0</v>
      </c>
      <c r="O23" s="77">
        <v>614.78866314799996</v>
      </c>
      <c r="P23" s="78">
        <v>0</v>
      </c>
      <c r="Q23" s="78">
        <v>5.7000000000000002E-3</v>
      </c>
      <c r="R23" s="78">
        <v>1.5E-3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5559005.7599999998</v>
      </c>
      <c r="M24" s="77">
        <v>106.67</v>
      </c>
      <c r="N24" s="77">
        <v>0</v>
      </c>
      <c r="O24" s="77">
        <v>5929.7914441920002</v>
      </c>
      <c r="P24" s="78">
        <v>2.9999999999999997E-4</v>
      </c>
      <c r="Q24" s="78">
        <v>5.5300000000000002E-2</v>
      </c>
      <c r="R24" s="78">
        <v>1.49E-2</v>
      </c>
    </row>
    <row r="25" spans="2:18">
      <c r="B25" t="s">
        <v>261</v>
      </c>
      <c r="C25" t="s">
        <v>262</v>
      </c>
      <c r="D25" t="s">
        <v>100</v>
      </c>
      <c r="E25" t="s">
        <v>232</v>
      </c>
      <c r="G25" t="s">
        <v>263</v>
      </c>
      <c r="H25" s="77">
        <v>3.33</v>
      </c>
      <c r="I25" t="s">
        <v>102</v>
      </c>
      <c r="J25" s="78">
        <v>1E-3</v>
      </c>
      <c r="K25" s="78">
        <v>1.01E-2</v>
      </c>
      <c r="L25" s="77">
        <v>9925290.8800000008</v>
      </c>
      <c r="M25" s="77">
        <v>105.93</v>
      </c>
      <c r="N25" s="77">
        <v>0</v>
      </c>
      <c r="O25" s="77">
        <v>10513.860629184001</v>
      </c>
      <c r="P25" s="78">
        <v>5.9999999999999995E-4</v>
      </c>
      <c r="Q25" s="78">
        <v>9.8000000000000004E-2</v>
      </c>
      <c r="R25" s="78">
        <v>2.6499999999999999E-2</v>
      </c>
    </row>
    <row r="26" spans="2:18">
      <c r="B26" s="79" t="s">
        <v>264</v>
      </c>
      <c r="C26" s="16"/>
      <c r="D26" s="16"/>
      <c r="H26" s="81">
        <v>6.68</v>
      </c>
      <c r="K26" s="80">
        <v>4.1599999999999998E-2</v>
      </c>
      <c r="L26" s="81">
        <v>76576592.569999993</v>
      </c>
      <c r="N26" s="81">
        <v>244.39019999999999</v>
      </c>
      <c r="O26" s="81">
        <v>67316.840073258994</v>
      </c>
      <c r="Q26" s="80">
        <v>0.62719999999999998</v>
      </c>
      <c r="R26" s="80">
        <v>0.1696</v>
      </c>
    </row>
    <row r="27" spans="2:18">
      <c r="B27" s="79" t="s">
        <v>265</v>
      </c>
      <c r="C27" s="16"/>
      <c r="D27" s="16"/>
      <c r="H27" s="81">
        <v>0.76</v>
      </c>
      <c r="K27" s="80">
        <v>4.5699999999999998E-2</v>
      </c>
      <c r="L27" s="81">
        <v>20944338.260000002</v>
      </c>
      <c r="N27" s="81">
        <v>0</v>
      </c>
      <c r="O27" s="81">
        <v>20246.953598892</v>
      </c>
      <c r="Q27" s="80">
        <v>0.18870000000000001</v>
      </c>
      <c r="R27" s="80">
        <v>5.0999999999999997E-2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1063780.3799999999</v>
      </c>
      <c r="M28" s="77">
        <v>97.67</v>
      </c>
      <c r="N28" s="77">
        <v>0</v>
      </c>
      <c r="O28" s="77">
        <v>1038.994297146</v>
      </c>
      <c r="P28" s="78">
        <v>1E-4</v>
      </c>
      <c r="Q28" s="78">
        <v>9.7000000000000003E-3</v>
      </c>
      <c r="R28" s="78">
        <v>2.5999999999999999E-3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268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2563657.48</v>
      </c>
      <c r="M29" s="77">
        <v>97.31</v>
      </c>
      <c r="N29" s="77">
        <v>0</v>
      </c>
      <c r="O29" s="77">
        <v>2494.6950937880001</v>
      </c>
      <c r="P29" s="78">
        <v>1E-4</v>
      </c>
      <c r="Q29" s="78">
        <v>2.3199999999999998E-2</v>
      </c>
      <c r="R29" s="78">
        <v>6.3E-3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5815075.3300000001</v>
      </c>
      <c r="M30" s="77">
        <v>96.66</v>
      </c>
      <c r="N30" s="77">
        <v>0</v>
      </c>
      <c r="O30" s="77">
        <v>5620.8518139779999</v>
      </c>
      <c r="P30" s="78">
        <v>2.0000000000000001E-4</v>
      </c>
      <c r="Q30" s="78">
        <v>5.2400000000000002E-2</v>
      </c>
      <c r="R30" s="78">
        <v>1.4200000000000001E-2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3078016.53</v>
      </c>
      <c r="M31" s="77">
        <v>96.25</v>
      </c>
      <c r="N31" s="77">
        <v>0</v>
      </c>
      <c r="O31" s="77">
        <v>2962.5909101249999</v>
      </c>
      <c r="P31" s="78">
        <v>1E-4</v>
      </c>
      <c r="Q31" s="78">
        <v>2.76E-2</v>
      </c>
      <c r="R31" s="78">
        <v>7.4999999999999997E-3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279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4433197.87</v>
      </c>
      <c r="M32" s="77">
        <v>95.93</v>
      </c>
      <c r="N32" s="77">
        <v>0</v>
      </c>
      <c r="O32" s="77">
        <v>4252.7667166909996</v>
      </c>
      <c r="P32" s="78">
        <v>1E-4</v>
      </c>
      <c r="Q32" s="78">
        <v>3.9600000000000003E-2</v>
      </c>
      <c r="R32" s="78">
        <v>1.0699999999999999E-2</v>
      </c>
    </row>
    <row r="33" spans="2:18">
      <c r="B33" t="s">
        <v>280</v>
      </c>
      <c r="C33" t="s">
        <v>281</v>
      </c>
      <c r="D33" t="s">
        <v>100</v>
      </c>
      <c r="E33" t="s">
        <v>232</v>
      </c>
      <c r="G33" t="s">
        <v>282</v>
      </c>
      <c r="H33" s="77">
        <v>0.09</v>
      </c>
      <c r="I33" t="s">
        <v>102</v>
      </c>
      <c r="J33" s="78">
        <v>0</v>
      </c>
      <c r="K33" s="78">
        <v>4.07E-2</v>
      </c>
      <c r="L33" s="77">
        <v>3539.99</v>
      </c>
      <c r="M33" s="77">
        <v>99.64</v>
      </c>
      <c r="N33" s="77">
        <v>0</v>
      </c>
      <c r="O33" s="77">
        <v>3.5272460360000002</v>
      </c>
      <c r="P33" s="78">
        <v>0</v>
      </c>
      <c r="Q33" s="78">
        <v>0</v>
      </c>
      <c r="R33" s="78">
        <v>0</v>
      </c>
    </row>
    <row r="34" spans="2:18">
      <c r="B34" t="s">
        <v>283</v>
      </c>
      <c r="C34" t="s">
        <v>284</v>
      </c>
      <c r="D34" t="s">
        <v>100</v>
      </c>
      <c r="E34" t="s">
        <v>232</v>
      </c>
      <c r="G34" t="s">
        <v>285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3346131.24</v>
      </c>
      <c r="M34" s="77">
        <v>96.97</v>
      </c>
      <c r="N34" s="77">
        <v>0</v>
      </c>
      <c r="O34" s="77">
        <v>3244.7434634279998</v>
      </c>
      <c r="P34" s="78">
        <v>1E-4</v>
      </c>
      <c r="Q34" s="78">
        <v>3.0200000000000001E-2</v>
      </c>
      <c r="R34" s="78">
        <v>8.2000000000000007E-3</v>
      </c>
    </row>
    <row r="35" spans="2:18">
      <c r="B35" t="s">
        <v>286</v>
      </c>
      <c r="C35" t="s">
        <v>287</v>
      </c>
      <c r="D35" t="s">
        <v>100</v>
      </c>
      <c r="E35" t="s">
        <v>232</v>
      </c>
      <c r="G35" t="s">
        <v>268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5106.1499999999996</v>
      </c>
      <c r="M35" s="77">
        <v>98.54</v>
      </c>
      <c r="N35" s="77">
        <v>0</v>
      </c>
      <c r="O35" s="77">
        <v>5.0316002099999997</v>
      </c>
      <c r="P35" s="78">
        <v>0</v>
      </c>
      <c r="Q35" s="78">
        <v>0</v>
      </c>
      <c r="R35" s="78">
        <v>0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268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635833.29</v>
      </c>
      <c r="M36" s="77">
        <v>98.1</v>
      </c>
      <c r="N36" s="77">
        <v>0</v>
      </c>
      <c r="O36" s="77">
        <v>623.75245748999998</v>
      </c>
      <c r="P36" s="78">
        <v>0</v>
      </c>
      <c r="Q36" s="78">
        <v>5.7999999999999996E-3</v>
      </c>
      <c r="R36" s="78">
        <v>1.6000000000000001E-3</v>
      </c>
    </row>
    <row r="37" spans="2:18">
      <c r="B37" s="79" t="s">
        <v>290</v>
      </c>
      <c r="C37" s="16"/>
      <c r="D37" s="16"/>
      <c r="H37" s="81">
        <v>9.26</v>
      </c>
      <c r="K37" s="80">
        <v>3.9800000000000002E-2</v>
      </c>
      <c r="L37" s="81">
        <v>55421063.789999999</v>
      </c>
      <c r="N37" s="81">
        <v>244.39019999999999</v>
      </c>
      <c r="O37" s="81">
        <v>46859.32935077</v>
      </c>
      <c r="Q37" s="80">
        <v>0.43659999999999999</v>
      </c>
      <c r="R37" s="80">
        <v>0.1181</v>
      </c>
    </row>
    <row r="38" spans="2:18">
      <c r="B38" t="s">
        <v>291</v>
      </c>
      <c r="C38" t="s">
        <v>292</v>
      </c>
      <c r="D38" t="s">
        <v>100</v>
      </c>
      <c r="E38" t="s">
        <v>232</v>
      </c>
      <c r="G38" t="s">
        <v>293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7411431.0899999999</v>
      </c>
      <c r="M38" s="77">
        <v>93.8</v>
      </c>
      <c r="N38" s="77">
        <v>0</v>
      </c>
      <c r="O38" s="77">
        <v>6951.9223624200004</v>
      </c>
      <c r="P38" s="78">
        <v>2.9999999999999997E-4</v>
      </c>
      <c r="Q38" s="78">
        <v>6.4799999999999996E-2</v>
      </c>
      <c r="R38" s="78">
        <v>1.7500000000000002E-2</v>
      </c>
    </row>
    <row r="39" spans="2:18">
      <c r="B39" t="s">
        <v>294</v>
      </c>
      <c r="C39" t="s">
        <v>295</v>
      </c>
      <c r="D39" t="s">
        <v>100</v>
      </c>
      <c r="E39" t="s">
        <v>232</v>
      </c>
      <c r="G39" t="s">
        <v>248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254747.66</v>
      </c>
      <c r="M39" s="77">
        <v>90.72</v>
      </c>
      <c r="N39" s="77">
        <v>0</v>
      </c>
      <c r="O39" s="77">
        <v>231.10707715199999</v>
      </c>
      <c r="P39" s="78">
        <v>0</v>
      </c>
      <c r="Q39" s="78">
        <v>2.2000000000000001E-3</v>
      </c>
      <c r="R39" s="78">
        <v>5.9999999999999995E-4</v>
      </c>
    </row>
    <row r="40" spans="2:18">
      <c r="B40" t="s">
        <v>296</v>
      </c>
      <c r="C40" t="s">
        <v>297</v>
      </c>
      <c r="D40" t="s">
        <v>100</v>
      </c>
      <c r="E40" t="s">
        <v>232</v>
      </c>
      <c r="G40" t="s">
        <v>298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650182.57999999996</v>
      </c>
      <c r="M40" s="77">
        <v>93.4</v>
      </c>
      <c r="N40" s="77">
        <v>13.00365</v>
      </c>
      <c r="O40" s="77">
        <v>620.27417972000001</v>
      </c>
      <c r="P40" s="78">
        <v>0</v>
      </c>
      <c r="Q40" s="78">
        <v>5.7999999999999996E-3</v>
      </c>
      <c r="R40" s="78">
        <v>1.6000000000000001E-3</v>
      </c>
    </row>
    <row r="41" spans="2:18">
      <c r="B41" t="s">
        <v>299</v>
      </c>
      <c r="C41" t="s">
        <v>300</v>
      </c>
      <c r="D41" t="s">
        <v>100</v>
      </c>
      <c r="E41" t="s">
        <v>232</v>
      </c>
      <c r="G41" t="s">
        <v>301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3267992.16</v>
      </c>
      <c r="M41" s="77">
        <v>95.77</v>
      </c>
      <c r="N41" s="77">
        <v>114.57135</v>
      </c>
      <c r="O41" s="77">
        <v>3244.327441632</v>
      </c>
      <c r="P41" s="78">
        <v>1E-4</v>
      </c>
      <c r="Q41" s="78">
        <v>3.0200000000000001E-2</v>
      </c>
      <c r="R41" s="78">
        <v>8.2000000000000007E-3</v>
      </c>
    </row>
    <row r="42" spans="2:18">
      <c r="B42" t="s">
        <v>302</v>
      </c>
      <c r="C42" t="s">
        <v>303</v>
      </c>
      <c r="D42" t="s">
        <v>100</v>
      </c>
      <c r="E42" t="s">
        <v>232</v>
      </c>
      <c r="G42" t="s">
        <v>304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231282.47</v>
      </c>
      <c r="M42" s="77">
        <v>98.72</v>
      </c>
      <c r="N42" s="77">
        <v>0</v>
      </c>
      <c r="O42" s="77">
        <v>228.32205438400001</v>
      </c>
      <c r="P42" s="78">
        <v>0</v>
      </c>
      <c r="Q42" s="78">
        <v>2.0999999999999999E-3</v>
      </c>
      <c r="R42" s="78">
        <v>5.9999999999999995E-4</v>
      </c>
    </row>
    <row r="43" spans="2:18">
      <c r="B43" t="s">
        <v>305</v>
      </c>
      <c r="C43" t="s">
        <v>306</v>
      </c>
      <c r="D43" t="s">
        <v>100</v>
      </c>
      <c r="E43" t="s">
        <v>232</v>
      </c>
      <c r="G43" t="s">
        <v>307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139139.70000000001</v>
      </c>
      <c r="M43" s="77">
        <v>95.89</v>
      </c>
      <c r="N43" s="77">
        <v>0</v>
      </c>
      <c r="O43" s="77">
        <v>133.42105832999999</v>
      </c>
      <c r="P43" s="78">
        <v>0</v>
      </c>
      <c r="Q43" s="78">
        <v>1.1999999999999999E-3</v>
      </c>
      <c r="R43" s="78">
        <v>2.9999999999999997E-4</v>
      </c>
    </row>
    <row r="44" spans="2:18">
      <c r="B44" t="s">
        <v>308</v>
      </c>
      <c r="C44" t="s">
        <v>309</v>
      </c>
      <c r="D44" t="s">
        <v>100</v>
      </c>
      <c r="E44" t="s">
        <v>232</v>
      </c>
      <c r="G44" t="s">
        <v>310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4465702.29</v>
      </c>
      <c r="M44" s="77">
        <v>79</v>
      </c>
      <c r="N44" s="77">
        <v>0</v>
      </c>
      <c r="O44" s="77">
        <v>3527.9048091</v>
      </c>
      <c r="P44" s="78">
        <v>6.9999999999999999E-4</v>
      </c>
      <c r="Q44" s="78">
        <v>3.2899999999999999E-2</v>
      </c>
      <c r="R44" s="78">
        <v>8.8999999999999999E-3</v>
      </c>
    </row>
    <row r="45" spans="2:18">
      <c r="B45" t="s">
        <v>311</v>
      </c>
      <c r="C45" t="s">
        <v>312</v>
      </c>
      <c r="D45" t="s">
        <v>100</v>
      </c>
      <c r="E45" t="s">
        <v>232</v>
      </c>
      <c r="G45" t="s">
        <v>313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80289.11</v>
      </c>
      <c r="M45" s="77">
        <v>104.08</v>
      </c>
      <c r="N45" s="77">
        <v>0</v>
      </c>
      <c r="O45" s="77">
        <v>83.564905687999996</v>
      </c>
      <c r="P45" s="78">
        <v>0</v>
      </c>
      <c r="Q45" s="78">
        <v>8.0000000000000004E-4</v>
      </c>
      <c r="R45" s="78">
        <v>2.0000000000000001E-4</v>
      </c>
    </row>
    <row r="46" spans="2:18">
      <c r="B46" t="s">
        <v>314</v>
      </c>
      <c r="C46" t="s">
        <v>315</v>
      </c>
      <c r="D46" t="s">
        <v>100</v>
      </c>
      <c r="E46" t="s">
        <v>232</v>
      </c>
      <c r="G46" t="s">
        <v>316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317</v>
      </c>
      <c r="C47" t="s">
        <v>318</v>
      </c>
      <c r="D47" t="s">
        <v>100</v>
      </c>
      <c r="E47" t="s">
        <v>232</v>
      </c>
      <c r="G47" t="s">
        <v>245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272990.38</v>
      </c>
      <c r="M47" s="77">
        <v>99.5</v>
      </c>
      <c r="N47" s="77">
        <v>26.193840000000002</v>
      </c>
      <c r="O47" s="77">
        <v>297.81926809999999</v>
      </c>
      <c r="P47" s="78">
        <v>0</v>
      </c>
      <c r="Q47" s="78">
        <v>2.8E-3</v>
      </c>
      <c r="R47" s="78">
        <v>8.0000000000000004E-4</v>
      </c>
    </row>
    <row r="48" spans="2:18">
      <c r="B48" t="s">
        <v>319</v>
      </c>
      <c r="C48" t="s">
        <v>320</v>
      </c>
      <c r="D48" t="s">
        <v>100</v>
      </c>
      <c r="E48" t="s">
        <v>232</v>
      </c>
      <c r="G48" t="s">
        <v>257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26381.75</v>
      </c>
      <c r="M48" s="77">
        <v>120.91</v>
      </c>
      <c r="N48" s="77">
        <v>0</v>
      </c>
      <c r="O48" s="77">
        <v>31.898173924999998</v>
      </c>
      <c r="P48" s="78">
        <v>0</v>
      </c>
      <c r="Q48" s="78">
        <v>2.9999999999999997E-4</v>
      </c>
      <c r="R48" s="78">
        <v>1E-4</v>
      </c>
    </row>
    <row r="49" spans="2:18">
      <c r="B49" t="s">
        <v>321</v>
      </c>
      <c r="C49" t="s">
        <v>322</v>
      </c>
      <c r="D49" t="s">
        <v>100</v>
      </c>
      <c r="E49" t="s">
        <v>232</v>
      </c>
      <c r="G49" t="s">
        <v>248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722799.1</v>
      </c>
      <c r="M49" s="77">
        <v>94.4</v>
      </c>
      <c r="N49" s="77">
        <v>0</v>
      </c>
      <c r="O49" s="77">
        <v>682.3223504</v>
      </c>
      <c r="P49" s="78">
        <v>0</v>
      </c>
      <c r="Q49" s="78">
        <v>6.4000000000000003E-3</v>
      </c>
      <c r="R49" s="78">
        <v>1.6999999999999999E-3</v>
      </c>
    </row>
    <row r="50" spans="2:18">
      <c r="B50" t="s">
        <v>323</v>
      </c>
      <c r="C50" t="s">
        <v>324</v>
      </c>
      <c r="D50" t="s">
        <v>100</v>
      </c>
      <c r="E50" t="s">
        <v>232</v>
      </c>
      <c r="G50" t="s">
        <v>248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307300.90999999997</v>
      </c>
      <c r="M50" s="77">
        <v>93.45</v>
      </c>
      <c r="N50" s="77">
        <v>0</v>
      </c>
      <c r="O50" s="77">
        <v>287.17270039499999</v>
      </c>
      <c r="P50" s="78">
        <v>0</v>
      </c>
      <c r="Q50" s="78">
        <v>2.7000000000000001E-3</v>
      </c>
      <c r="R50" s="78">
        <v>6.9999999999999999E-4</v>
      </c>
    </row>
    <row r="51" spans="2:18">
      <c r="B51" t="s">
        <v>325</v>
      </c>
      <c r="C51" t="s">
        <v>326</v>
      </c>
      <c r="D51" t="s">
        <v>100</v>
      </c>
      <c r="E51" t="s">
        <v>232</v>
      </c>
      <c r="G51" t="s">
        <v>327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9062129.4700000007</v>
      </c>
      <c r="M51" s="77">
        <v>83.41</v>
      </c>
      <c r="N51" s="77">
        <v>90.621359999999996</v>
      </c>
      <c r="O51" s="77">
        <v>7649.3435509270003</v>
      </c>
      <c r="P51" s="78">
        <v>4.0000000000000002E-4</v>
      </c>
      <c r="Q51" s="78">
        <v>7.1300000000000002E-2</v>
      </c>
      <c r="R51" s="78">
        <v>1.9300000000000001E-2</v>
      </c>
    </row>
    <row r="52" spans="2:18">
      <c r="B52" t="s">
        <v>328</v>
      </c>
      <c r="C52" t="s">
        <v>329</v>
      </c>
      <c r="D52" t="s">
        <v>100</v>
      </c>
      <c r="E52" t="s">
        <v>232</v>
      </c>
      <c r="G52" t="s">
        <v>330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18689781.68</v>
      </c>
      <c r="M52" s="77">
        <v>82.62</v>
      </c>
      <c r="N52" s="77">
        <v>0</v>
      </c>
      <c r="O52" s="77">
        <v>15441.497624015999</v>
      </c>
      <c r="P52" s="78">
        <v>1.6000000000000001E-3</v>
      </c>
      <c r="Q52" s="78">
        <v>0.1439</v>
      </c>
      <c r="R52" s="78">
        <v>3.8899999999999997E-2</v>
      </c>
    </row>
    <row r="53" spans="2:18">
      <c r="B53" t="s">
        <v>331</v>
      </c>
      <c r="C53" t="s">
        <v>332</v>
      </c>
      <c r="D53" t="s">
        <v>100</v>
      </c>
      <c r="E53" t="s">
        <v>232</v>
      </c>
      <c r="G53" t="s">
        <v>333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128453.19</v>
      </c>
      <c r="M53" s="77">
        <v>98.67</v>
      </c>
      <c r="N53" s="77">
        <v>0</v>
      </c>
      <c r="O53" s="77">
        <v>126.744762573</v>
      </c>
      <c r="P53" s="78">
        <v>0</v>
      </c>
      <c r="Q53" s="78">
        <v>1.1999999999999999E-3</v>
      </c>
      <c r="R53" s="78">
        <v>2.9999999999999997E-4</v>
      </c>
    </row>
    <row r="54" spans="2:18">
      <c r="B54" t="s">
        <v>334</v>
      </c>
      <c r="C54" t="s">
        <v>335</v>
      </c>
      <c r="D54" t="s">
        <v>100</v>
      </c>
      <c r="E54" t="s">
        <v>232</v>
      </c>
      <c r="G54" t="s">
        <v>336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9710460.2400000002</v>
      </c>
      <c r="M54" s="77">
        <v>75.400000000000006</v>
      </c>
      <c r="N54" s="77">
        <v>0</v>
      </c>
      <c r="O54" s="77">
        <v>7321.6870209600002</v>
      </c>
      <c r="P54" s="78">
        <v>5.0000000000000001E-4</v>
      </c>
      <c r="Q54" s="78">
        <v>6.8199999999999997E-2</v>
      </c>
      <c r="R54" s="78">
        <v>1.8499999999999999E-2</v>
      </c>
    </row>
    <row r="55" spans="2:18">
      <c r="B55" s="79" t="s">
        <v>337</v>
      </c>
      <c r="C55" s="16"/>
      <c r="D55" s="16"/>
      <c r="H55" s="81">
        <v>3.08</v>
      </c>
      <c r="K55" s="80">
        <v>4.8899999999999999E-2</v>
      </c>
      <c r="L55" s="81">
        <v>211190.52</v>
      </c>
      <c r="N55" s="81">
        <v>0</v>
      </c>
      <c r="O55" s="81">
        <v>210.55712359699999</v>
      </c>
      <c r="Q55" s="80">
        <v>2E-3</v>
      </c>
      <c r="R55" s="80">
        <v>5.0000000000000001E-4</v>
      </c>
    </row>
    <row r="56" spans="2:18">
      <c r="B56" t="s">
        <v>338</v>
      </c>
      <c r="C56" t="s">
        <v>339</v>
      </c>
      <c r="D56" t="s">
        <v>100</v>
      </c>
      <c r="E56" t="s">
        <v>232</v>
      </c>
      <c r="G56" t="s">
        <v>340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7460.27</v>
      </c>
      <c r="M56" s="77">
        <v>98.61</v>
      </c>
      <c r="N56" s="77">
        <v>0</v>
      </c>
      <c r="O56" s="77">
        <v>7.3565722469999999</v>
      </c>
      <c r="P56" s="78">
        <v>0</v>
      </c>
      <c r="Q56" s="78">
        <v>1E-4</v>
      </c>
      <c r="R56" s="78">
        <v>0</v>
      </c>
    </row>
    <row r="57" spans="2:18">
      <c r="B57" t="s">
        <v>341</v>
      </c>
      <c r="C57" t="s">
        <v>342</v>
      </c>
      <c r="D57" t="s">
        <v>100</v>
      </c>
      <c r="E57" t="s">
        <v>232</v>
      </c>
      <c r="G57" t="s">
        <v>343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203730.25</v>
      </c>
      <c r="M57" s="77">
        <v>99.74</v>
      </c>
      <c r="N57" s="77">
        <v>0</v>
      </c>
      <c r="O57" s="77">
        <v>203.20055135000001</v>
      </c>
      <c r="P57" s="78">
        <v>0</v>
      </c>
      <c r="Q57" s="78">
        <v>1.9E-3</v>
      </c>
      <c r="R57" s="78">
        <v>5.0000000000000001E-4</v>
      </c>
    </row>
    <row r="58" spans="2:18">
      <c r="B58" s="79" t="s">
        <v>344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211</v>
      </c>
      <c r="C59" t="s">
        <v>211</v>
      </c>
      <c r="D59" s="16"/>
      <c r="E59" t="s">
        <v>211</v>
      </c>
      <c r="H59" s="77">
        <v>0</v>
      </c>
      <c r="I59" t="s">
        <v>211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225</v>
      </c>
      <c r="C60" s="16"/>
      <c r="D60" s="16"/>
      <c r="H60" s="81">
        <v>19.149999999999999</v>
      </c>
      <c r="K60" s="80">
        <v>5.3499999999999999E-2</v>
      </c>
      <c r="L60" s="81">
        <v>17899.53</v>
      </c>
      <c r="N60" s="81">
        <v>0</v>
      </c>
      <c r="O60" s="81">
        <v>55.002566763471798</v>
      </c>
      <c r="Q60" s="80">
        <v>5.0000000000000001E-4</v>
      </c>
      <c r="R60" s="80">
        <v>1E-4</v>
      </c>
    </row>
    <row r="61" spans="2:18">
      <c r="B61" s="79" t="s">
        <v>345</v>
      </c>
      <c r="C61" s="16"/>
      <c r="D61" s="16"/>
      <c r="H61" s="81">
        <v>19.149999999999999</v>
      </c>
      <c r="K61" s="80">
        <v>5.3499999999999999E-2</v>
      </c>
      <c r="L61" s="81">
        <v>17899.53</v>
      </c>
      <c r="N61" s="81">
        <v>0</v>
      </c>
      <c r="O61" s="81">
        <v>55.002566763471798</v>
      </c>
      <c r="Q61" s="80">
        <v>5.0000000000000001E-4</v>
      </c>
      <c r="R61" s="80">
        <v>1E-4</v>
      </c>
    </row>
    <row r="62" spans="2:18">
      <c r="B62" t="s">
        <v>346</v>
      </c>
      <c r="C62" t="s">
        <v>347</v>
      </c>
      <c r="D62" t="s">
        <v>123</v>
      </c>
      <c r="E62" t="s">
        <v>348</v>
      </c>
      <c r="F62" t="s">
        <v>349</v>
      </c>
      <c r="G62" t="s">
        <v>350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17899.53</v>
      </c>
      <c r="M62" s="77">
        <v>85.690177821987504</v>
      </c>
      <c r="N62" s="77">
        <v>0</v>
      </c>
      <c r="O62" s="77">
        <v>55.002566763471798</v>
      </c>
      <c r="P62" s="78">
        <v>0</v>
      </c>
      <c r="Q62" s="78">
        <v>5.0000000000000001E-4</v>
      </c>
      <c r="R62" s="78">
        <v>1E-4</v>
      </c>
    </row>
    <row r="63" spans="2:18">
      <c r="B63" s="79" t="s">
        <v>351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211</v>
      </c>
      <c r="C64" t="s">
        <v>211</v>
      </c>
      <c r="D64" s="16"/>
      <c r="E64" t="s">
        <v>211</v>
      </c>
      <c r="H64" s="77">
        <v>0</v>
      </c>
      <c r="I64" t="s">
        <v>211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352</v>
      </c>
      <c r="C65" s="16"/>
      <c r="D65" s="16"/>
    </row>
    <row r="66" spans="2:4">
      <c r="B66" t="s">
        <v>353</v>
      </c>
      <c r="C66" s="16"/>
      <c r="D66" s="16"/>
    </row>
    <row r="67" spans="2:4">
      <c r="B67" t="s">
        <v>354</v>
      </c>
      <c r="C67" s="16"/>
      <c r="D67" s="16"/>
    </row>
    <row r="68" spans="2:4">
      <c r="B68" t="s">
        <v>355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3715</v>
      </c>
    </row>
    <row r="3" spans="2:23" s="1" customFormat="1">
      <c r="B3" s="2" t="s">
        <v>2</v>
      </c>
      <c r="C3" s="26" t="s">
        <v>3716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13" t="s">
        <v>179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1059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352</v>
      </c>
      <c r="D27" s="16"/>
    </row>
    <row r="28" spans="2:23">
      <c r="B28" t="s">
        <v>353</v>
      </c>
      <c r="D28" s="16"/>
    </row>
    <row r="29" spans="2:23">
      <c r="B29" t="s">
        <v>354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3715</v>
      </c>
    </row>
    <row r="3" spans="2:68" s="1" customFormat="1">
      <c r="B3" s="2" t="s">
        <v>2</v>
      </c>
      <c r="C3" s="26" t="s">
        <v>3716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352</v>
      </c>
      <c r="C25" s="16"/>
      <c r="D25" s="16"/>
      <c r="E25" s="16"/>
      <c r="F25" s="16"/>
      <c r="G25" s="16"/>
    </row>
    <row r="26" spans="2:21">
      <c r="B26" t="s">
        <v>353</v>
      </c>
      <c r="C26" s="16"/>
      <c r="D26" s="16"/>
      <c r="E26" s="16"/>
      <c r="F26" s="16"/>
      <c r="G26" s="16"/>
    </row>
    <row r="27" spans="2:21">
      <c r="B27" t="s">
        <v>354</v>
      </c>
      <c r="C27" s="16"/>
      <c r="D27" s="16"/>
      <c r="E27" s="16"/>
      <c r="F27" s="16"/>
      <c r="G27" s="16"/>
    </row>
    <row r="28" spans="2:21">
      <c r="B28" t="s">
        <v>355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3715</v>
      </c>
    </row>
    <row r="3" spans="2:66" s="1" customFormat="1">
      <c r="B3" s="2" t="s">
        <v>2</v>
      </c>
      <c r="C3" s="26" t="s">
        <v>3716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</v>
      </c>
      <c r="L11" s="7"/>
      <c r="M11" s="7"/>
      <c r="N11" s="76">
        <v>4.3400000000000001E-2</v>
      </c>
      <c r="O11" s="75">
        <v>78492704.870000005</v>
      </c>
      <c r="P11" s="33"/>
      <c r="Q11" s="75">
        <v>298.03397000000001</v>
      </c>
      <c r="R11" s="75">
        <v>97533.913783721655</v>
      </c>
      <c r="S11" s="7"/>
      <c r="T11" s="76">
        <v>1</v>
      </c>
      <c r="U11" s="76">
        <v>0.24579999999999999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4.46</v>
      </c>
      <c r="N12" s="80">
        <v>3.8399999999999997E-2</v>
      </c>
      <c r="O12" s="81">
        <v>73980145.420000002</v>
      </c>
      <c r="Q12" s="81">
        <v>298.03397000000001</v>
      </c>
      <c r="R12" s="81">
        <v>82300.365737962187</v>
      </c>
      <c r="T12" s="80">
        <v>0.84379999999999999</v>
      </c>
      <c r="U12" s="80">
        <v>0.2074</v>
      </c>
    </row>
    <row r="13" spans="2:66">
      <c r="B13" s="79" t="s">
        <v>356</v>
      </c>
      <c r="C13" s="16"/>
      <c r="D13" s="16"/>
      <c r="E13" s="16"/>
      <c r="F13" s="16"/>
      <c r="K13" s="81">
        <v>4.55</v>
      </c>
      <c r="N13" s="80">
        <v>3.1899999999999998E-2</v>
      </c>
      <c r="O13" s="81">
        <v>56820129.390000001</v>
      </c>
      <c r="Q13" s="81">
        <v>271.51452</v>
      </c>
      <c r="R13" s="81">
        <v>66812.249448230184</v>
      </c>
      <c r="T13" s="80">
        <v>0.68500000000000005</v>
      </c>
      <c r="U13" s="80">
        <v>0.16839999999999999</v>
      </c>
    </row>
    <row r="14" spans="2:66">
      <c r="B14" t="s">
        <v>360</v>
      </c>
      <c r="C14" t="s">
        <v>361</v>
      </c>
      <c r="D14" t="s">
        <v>100</v>
      </c>
      <c r="E14" t="s">
        <v>123</v>
      </c>
      <c r="F14" t="s">
        <v>362</v>
      </c>
      <c r="G14" t="s">
        <v>363</v>
      </c>
      <c r="H14" t="s">
        <v>364</v>
      </c>
      <c r="I14" t="s">
        <v>150</v>
      </c>
      <c r="J14" t="s">
        <v>365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422600.75</v>
      </c>
      <c r="P14" s="77">
        <v>104.24</v>
      </c>
      <c r="Q14" s="77">
        <v>0</v>
      </c>
      <c r="R14" s="77">
        <v>440.51902180000002</v>
      </c>
      <c r="S14" s="78">
        <v>2.9999999999999997E-4</v>
      </c>
      <c r="T14" s="78">
        <v>4.4999999999999997E-3</v>
      </c>
      <c r="U14" s="78">
        <v>1.1000000000000001E-3</v>
      </c>
    </row>
    <row r="15" spans="2:66">
      <c r="B15" t="s">
        <v>366</v>
      </c>
      <c r="C15" t="s">
        <v>367</v>
      </c>
      <c r="D15" t="s">
        <v>100</v>
      </c>
      <c r="E15" t="s">
        <v>123</v>
      </c>
      <c r="F15" t="s">
        <v>368</v>
      </c>
      <c r="G15" t="s">
        <v>363</v>
      </c>
      <c r="H15" t="s">
        <v>208</v>
      </c>
      <c r="I15" t="s">
        <v>209</v>
      </c>
      <c r="J15" t="s">
        <v>369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42874.77</v>
      </c>
      <c r="P15" s="77">
        <v>98.29</v>
      </c>
      <c r="Q15" s="77">
        <v>0</v>
      </c>
      <c r="R15" s="77">
        <v>42.141611433000001</v>
      </c>
      <c r="S15" s="78">
        <v>0</v>
      </c>
      <c r="T15" s="78">
        <v>4.0000000000000002E-4</v>
      </c>
      <c r="U15" s="78">
        <v>1E-4</v>
      </c>
    </row>
    <row r="16" spans="2:66">
      <c r="B16" t="s">
        <v>370</v>
      </c>
      <c r="C16" t="s">
        <v>371</v>
      </c>
      <c r="D16" t="s">
        <v>100</v>
      </c>
      <c r="E16" t="s">
        <v>123</v>
      </c>
      <c r="F16" t="s">
        <v>372</v>
      </c>
      <c r="G16" t="s">
        <v>363</v>
      </c>
      <c r="H16" t="s">
        <v>208</v>
      </c>
      <c r="I16" t="s">
        <v>209</v>
      </c>
      <c r="J16" t="s">
        <v>373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374</v>
      </c>
      <c r="C17" t="s">
        <v>375</v>
      </c>
      <c r="D17" t="s">
        <v>100</v>
      </c>
      <c r="E17" t="s">
        <v>123</v>
      </c>
      <c r="F17" t="s">
        <v>376</v>
      </c>
      <c r="G17" t="s">
        <v>363</v>
      </c>
      <c r="H17" t="s">
        <v>208</v>
      </c>
      <c r="I17" t="s">
        <v>209</v>
      </c>
      <c r="J17" t="s">
        <v>377</v>
      </c>
      <c r="K17" s="77">
        <v>7.2</v>
      </c>
      <c r="L17" t="s">
        <v>102</v>
      </c>
      <c r="M17" s="78">
        <v>2E-3</v>
      </c>
      <c r="N17" s="78">
        <v>2.06E-2</v>
      </c>
      <c r="O17" s="77">
        <v>293541.82</v>
      </c>
      <c r="P17" s="77">
        <v>95.71</v>
      </c>
      <c r="Q17" s="77">
        <v>0</v>
      </c>
      <c r="R17" s="77">
        <v>280.94887592200001</v>
      </c>
      <c r="S17" s="78">
        <v>2.9999999999999997E-4</v>
      </c>
      <c r="T17" s="78">
        <v>2.8999999999999998E-3</v>
      </c>
      <c r="U17" s="78">
        <v>6.9999999999999999E-4</v>
      </c>
    </row>
    <row r="18" spans="2:21">
      <c r="B18" t="s">
        <v>378</v>
      </c>
      <c r="C18" t="s">
        <v>379</v>
      </c>
      <c r="D18" t="s">
        <v>100</v>
      </c>
      <c r="E18" t="s">
        <v>123</v>
      </c>
      <c r="F18" t="s">
        <v>376</v>
      </c>
      <c r="G18" t="s">
        <v>363</v>
      </c>
      <c r="H18" t="s">
        <v>208</v>
      </c>
      <c r="I18" t="s">
        <v>209</v>
      </c>
      <c r="J18" t="s">
        <v>380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804037.06</v>
      </c>
      <c r="P18" s="77">
        <v>109.2</v>
      </c>
      <c r="Q18" s="77">
        <v>0</v>
      </c>
      <c r="R18" s="77">
        <v>878.00846951999995</v>
      </c>
      <c r="S18" s="78">
        <v>2.9999999999999997E-4</v>
      </c>
      <c r="T18" s="78">
        <v>8.9999999999999993E-3</v>
      </c>
      <c r="U18" s="78">
        <v>2.2000000000000001E-3</v>
      </c>
    </row>
    <row r="19" spans="2:21">
      <c r="B19" t="s">
        <v>381</v>
      </c>
      <c r="C19" t="s">
        <v>382</v>
      </c>
      <c r="D19" t="s">
        <v>100</v>
      </c>
      <c r="E19" t="s">
        <v>123</v>
      </c>
      <c r="F19" t="s">
        <v>376</v>
      </c>
      <c r="G19" t="s">
        <v>363</v>
      </c>
      <c r="H19" t="s">
        <v>208</v>
      </c>
      <c r="I19" t="s">
        <v>209</v>
      </c>
      <c r="J19" t="s">
        <v>383</v>
      </c>
      <c r="K19" s="77">
        <v>3.21</v>
      </c>
      <c r="L19" t="s">
        <v>102</v>
      </c>
      <c r="M19" s="78">
        <v>3.8E-3</v>
      </c>
      <c r="N19" s="78">
        <v>1.84E-2</v>
      </c>
      <c r="O19" s="77">
        <v>1467033.33</v>
      </c>
      <c r="P19" s="77">
        <v>102.81</v>
      </c>
      <c r="Q19" s="77">
        <v>0</v>
      </c>
      <c r="R19" s="77">
        <v>1508.256966573</v>
      </c>
      <c r="S19" s="78">
        <v>5.0000000000000001E-4</v>
      </c>
      <c r="T19" s="78">
        <v>1.55E-2</v>
      </c>
      <c r="U19" s="78">
        <v>3.8E-3</v>
      </c>
    </row>
    <row r="20" spans="2:21">
      <c r="B20" t="s">
        <v>384</v>
      </c>
      <c r="C20" t="s">
        <v>385</v>
      </c>
      <c r="D20" t="s">
        <v>100</v>
      </c>
      <c r="E20" t="s">
        <v>123</v>
      </c>
      <c r="F20" t="s">
        <v>386</v>
      </c>
      <c r="G20" t="s">
        <v>127</v>
      </c>
      <c r="H20" t="s">
        <v>208</v>
      </c>
      <c r="I20" t="s">
        <v>209</v>
      </c>
      <c r="J20" t="s">
        <v>383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1295119.6399999999</v>
      </c>
      <c r="P20" s="77">
        <v>103.05</v>
      </c>
      <c r="Q20" s="77">
        <v>0</v>
      </c>
      <c r="R20" s="77">
        <v>1334.6207890200001</v>
      </c>
      <c r="S20" s="78">
        <v>5.0000000000000001E-4</v>
      </c>
      <c r="T20" s="78">
        <v>1.37E-2</v>
      </c>
      <c r="U20" s="78">
        <v>3.3999999999999998E-3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389</v>
      </c>
      <c r="G21" t="s">
        <v>363</v>
      </c>
      <c r="H21" t="s">
        <v>208</v>
      </c>
      <c r="I21" t="s">
        <v>209</v>
      </c>
      <c r="J21" t="s">
        <v>251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46951.15</v>
      </c>
      <c r="P21" s="77">
        <v>121.33</v>
      </c>
      <c r="Q21" s="77">
        <v>0</v>
      </c>
      <c r="R21" s="77">
        <v>56.965830295000004</v>
      </c>
      <c r="S21" s="78">
        <v>6.9999999999999999E-4</v>
      </c>
      <c r="T21" s="78">
        <v>5.9999999999999995E-4</v>
      </c>
      <c r="U21" s="78">
        <v>1E-4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389</v>
      </c>
      <c r="G22" t="s">
        <v>363</v>
      </c>
      <c r="H22" t="s">
        <v>208</v>
      </c>
      <c r="I22" t="s">
        <v>209</v>
      </c>
      <c r="J22" t="s">
        <v>251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394</v>
      </c>
      <c r="G23" t="s">
        <v>395</v>
      </c>
      <c r="H23" t="s">
        <v>364</v>
      </c>
      <c r="I23" t="s">
        <v>150</v>
      </c>
      <c r="J23" t="s">
        <v>396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544382.24</v>
      </c>
      <c r="P23" s="77">
        <v>105.88</v>
      </c>
      <c r="Q23" s="77">
        <v>0</v>
      </c>
      <c r="R23" s="77">
        <v>576.39191571200001</v>
      </c>
      <c r="S23" s="78">
        <v>2.9999999999999997E-4</v>
      </c>
      <c r="T23" s="78">
        <v>5.8999999999999999E-3</v>
      </c>
      <c r="U23" s="78">
        <v>1.5E-3</v>
      </c>
    </row>
    <row r="24" spans="2:21">
      <c r="B24" t="s">
        <v>397</v>
      </c>
      <c r="C24" t="s">
        <v>398</v>
      </c>
      <c r="D24" t="s">
        <v>100</v>
      </c>
      <c r="E24" t="s">
        <v>123</v>
      </c>
      <c r="F24" t="s">
        <v>394</v>
      </c>
      <c r="G24" t="s">
        <v>395</v>
      </c>
      <c r="H24" t="s">
        <v>364</v>
      </c>
      <c r="I24" t="s">
        <v>150</v>
      </c>
      <c r="J24" t="s">
        <v>396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99457.07</v>
      </c>
      <c r="P24" s="77">
        <v>107.2</v>
      </c>
      <c r="Q24" s="77">
        <v>0</v>
      </c>
      <c r="R24" s="77">
        <v>106.61797903999999</v>
      </c>
      <c r="S24" s="78">
        <v>1E-4</v>
      </c>
      <c r="T24" s="78">
        <v>1.1000000000000001E-3</v>
      </c>
      <c r="U24" s="78">
        <v>2.9999999999999997E-4</v>
      </c>
    </row>
    <row r="25" spans="2:21">
      <c r="B25" t="s">
        <v>399</v>
      </c>
      <c r="C25" t="s">
        <v>400</v>
      </c>
      <c r="D25" t="s">
        <v>100</v>
      </c>
      <c r="E25" t="s">
        <v>123</v>
      </c>
      <c r="F25" t="s">
        <v>401</v>
      </c>
      <c r="G25" t="s">
        <v>363</v>
      </c>
      <c r="H25" t="s">
        <v>208</v>
      </c>
      <c r="I25" t="s">
        <v>209</v>
      </c>
      <c r="J25" t="s">
        <v>377</v>
      </c>
      <c r="K25" s="77">
        <v>4.57</v>
      </c>
      <c r="L25" t="s">
        <v>102</v>
      </c>
      <c r="M25" s="78">
        <v>1E-3</v>
      </c>
      <c r="N25" s="78">
        <v>1.9E-2</v>
      </c>
      <c r="O25" s="77">
        <v>158962.94</v>
      </c>
      <c r="P25" s="77">
        <v>97.94</v>
      </c>
      <c r="Q25" s="77">
        <v>0</v>
      </c>
      <c r="R25" s="77">
        <v>155.68830343600001</v>
      </c>
      <c r="S25" s="78">
        <v>1E-4</v>
      </c>
      <c r="T25" s="78">
        <v>1.6000000000000001E-3</v>
      </c>
      <c r="U25" s="78">
        <v>4.0000000000000002E-4</v>
      </c>
    </row>
    <row r="26" spans="2:21">
      <c r="B26" t="s">
        <v>402</v>
      </c>
      <c r="C26" t="s">
        <v>403</v>
      </c>
      <c r="D26" t="s">
        <v>100</v>
      </c>
      <c r="E26" t="s">
        <v>123</v>
      </c>
      <c r="F26" t="s">
        <v>404</v>
      </c>
      <c r="G26" t="s">
        <v>363</v>
      </c>
      <c r="H26" t="s">
        <v>208</v>
      </c>
      <c r="I26" t="s">
        <v>209</v>
      </c>
      <c r="J26" t="s">
        <v>405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78239.69</v>
      </c>
      <c r="P26" s="77">
        <v>108.29</v>
      </c>
      <c r="Q26" s="77">
        <v>0</v>
      </c>
      <c r="R26" s="77">
        <v>84.725760300999994</v>
      </c>
      <c r="S26" s="78">
        <v>0</v>
      </c>
      <c r="T26" s="78">
        <v>8.9999999999999998E-4</v>
      </c>
      <c r="U26" s="78">
        <v>2.0000000000000001E-4</v>
      </c>
    </row>
    <row r="27" spans="2:21">
      <c r="B27" t="s">
        <v>406</v>
      </c>
      <c r="C27" t="s">
        <v>407</v>
      </c>
      <c r="D27" t="s">
        <v>100</v>
      </c>
      <c r="E27" t="s">
        <v>123</v>
      </c>
      <c r="F27" t="s">
        <v>404</v>
      </c>
      <c r="G27" t="s">
        <v>363</v>
      </c>
      <c r="H27" t="s">
        <v>208</v>
      </c>
      <c r="I27" t="s">
        <v>209</v>
      </c>
      <c r="J27" t="s">
        <v>373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41595.22</v>
      </c>
      <c r="P27" s="77">
        <v>107.21</v>
      </c>
      <c r="Q27" s="77">
        <v>0</v>
      </c>
      <c r="R27" s="77">
        <v>44.594235361999999</v>
      </c>
      <c r="S27" s="78">
        <v>0</v>
      </c>
      <c r="T27" s="78">
        <v>5.0000000000000001E-4</v>
      </c>
      <c r="U27" s="78">
        <v>1E-4</v>
      </c>
    </row>
    <row r="28" spans="2:21">
      <c r="B28" t="s">
        <v>408</v>
      </c>
      <c r="C28" t="s">
        <v>409</v>
      </c>
      <c r="D28" t="s">
        <v>100</v>
      </c>
      <c r="E28" t="s">
        <v>123</v>
      </c>
      <c r="F28" t="s">
        <v>404</v>
      </c>
      <c r="G28" t="s">
        <v>363</v>
      </c>
      <c r="H28" t="s">
        <v>208</v>
      </c>
      <c r="I28" t="s">
        <v>209</v>
      </c>
      <c r="J28" t="s">
        <v>333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0.02</v>
      </c>
      <c r="P28" s="77">
        <v>114.9</v>
      </c>
      <c r="Q28" s="77">
        <v>0</v>
      </c>
      <c r="R28" s="77">
        <v>2.298E-5</v>
      </c>
      <c r="S28" s="78">
        <v>0</v>
      </c>
      <c r="T28" s="78">
        <v>0</v>
      </c>
      <c r="U28" s="78">
        <v>0</v>
      </c>
    </row>
    <row r="29" spans="2:21">
      <c r="B29" t="s">
        <v>410</v>
      </c>
      <c r="C29" t="s">
        <v>411</v>
      </c>
      <c r="D29" t="s">
        <v>100</v>
      </c>
      <c r="E29" t="s">
        <v>123</v>
      </c>
      <c r="F29" t="s">
        <v>412</v>
      </c>
      <c r="G29" t="s">
        <v>413</v>
      </c>
      <c r="H29" t="s">
        <v>414</v>
      </c>
      <c r="I29" t="s">
        <v>150</v>
      </c>
      <c r="J29" t="s">
        <v>415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1140315.4099999999</v>
      </c>
      <c r="P29" s="77">
        <v>117.6</v>
      </c>
      <c r="Q29" s="77">
        <v>0</v>
      </c>
      <c r="R29" s="77">
        <v>1341.0109221600001</v>
      </c>
      <c r="S29" s="78">
        <v>4.0000000000000002E-4</v>
      </c>
      <c r="T29" s="78">
        <v>1.37E-2</v>
      </c>
      <c r="U29" s="78">
        <v>3.3999999999999998E-3</v>
      </c>
    </row>
    <row r="30" spans="2:21">
      <c r="B30" t="s">
        <v>416</v>
      </c>
      <c r="C30" t="s">
        <v>417</v>
      </c>
      <c r="D30" t="s">
        <v>100</v>
      </c>
      <c r="E30" t="s">
        <v>123</v>
      </c>
      <c r="F30" t="s">
        <v>412</v>
      </c>
      <c r="G30" t="s">
        <v>413</v>
      </c>
      <c r="H30" t="s">
        <v>414</v>
      </c>
      <c r="I30" t="s">
        <v>150</v>
      </c>
      <c r="J30" t="s">
        <v>418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1058329.82</v>
      </c>
      <c r="P30" s="77">
        <v>120.6</v>
      </c>
      <c r="Q30" s="77">
        <v>0</v>
      </c>
      <c r="R30" s="77">
        <v>1276.34576292</v>
      </c>
      <c r="S30" s="78">
        <v>4.0000000000000002E-4</v>
      </c>
      <c r="T30" s="78">
        <v>1.3100000000000001E-2</v>
      </c>
      <c r="U30" s="78">
        <v>3.2000000000000002E-3</v>
      </c>
    </row>
    <row r="31" spans="2:21">
      <c r="B31" t="s">
        <v>419</v>
      </c>
      <c r="C31" t="s">
        <v>420</v>
      </c>
      <c r="D31" t="s">
        <v>100</v>
      </c>
      <c r="E31" t="s">
        <v>123</v>
      </c>
      <c r="F31" t="s">
        <v>412</v>
      </c>
      <c r="G31" t="s">
        <v>413</v>
      </c>
      <c r="H31" t="s">
        <v>414</v>
      </c>
      <c r="I31" t="s">
        <v>150</v>
      </c>
      <c r="J31" t="s">
        <v>421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1493372.81</v>
      </c>
      <c r="P31" s="77">
        <v>108.57</v>
      </c>
      <c r="Q31" s="77">
        <v>0</v>
      </c>
      <c r="R31" s="77">
        <v>1621.354859817</v>
      </c>
      <c r="S31" s="78">
        <v>4.0000000000000002E-4</v>
      </c>
      <c r="T31" s="78">
        <v>1.66E-2</v>
      </c>
      <c r="U31" s="78">
        <v>4.1000000000000003E-3</v>
      </c>
    </row>
    <row r="32" spans="2:21">
      <c r="B32" t="s">
        <v>422</v>
      </c>
      <c r="C32" t="s">
        <v>423</v>
      </c>
      <c r="D32" t="s">
        <v>100</v>
      </c>
      <c r="E32" t="s">
        <v>123</v>
      </c>
      <c r="F32" t="s">
        <v>412</v>
      </c>
      <c r="G32" t="s">
        <v>413</v>
      </c>
      <c r="H32" t="s">
        <v>414</v>
      </c>
      <c r="I32" t="s">
        <v>150</v>
      </c>
      <c r="J32" t="s">
        <v>424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245728.38</v>
      </c>
      <c r="P32" s="77">
        <v>104.1</v>
      </c>
      <c r="Q32" s="77">
        <v>0</v>
      </c>
      <c r="R32" s="77">
        <v>255.80324357999999</v>
      </c>
      <c r="S32" s="78">
        <v>2.0000000000000001E-4</v>
      </c>
      <c r="T32" s="78">
        <v>2.5999999999999999E-3</v>
      </c>
      <c r="U32" s="78">
        <v>5.9999999999999995E-4</v>
      </c>
    </row>
    <row r="33" spans="2:21">
      <c r="B33" t="s">
        <v>425</v>
      </c>
      <c r="C33" t="s">
        <v>426</v>
      </c>
      <c r="D33" t="s">
        <v>100</v>
      </c>
      <c r="E33" t="s">
        <v>123</v>
      </c>
      <c r="F33" t="s">
        <v>412</v>
      </c>
      <c r="G33" t="s">
        <v>413</v>
      </c>
      <c r="H33" t="s">
        <v>414</v>
      </c>
      <c r="I33" t="s">
        <v>150</v>
      </c>
      <c r="J33" t="s">
        <v>427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687489.51</v>
      </c>
      <c r="P33" s="77">
        <v>92.85</v>
      </c>
      <c r="Q33" s="77">
        <v>0</v>
      </c>
      <c r="R33" s="77">
        <v>638.33401003500001</v>
      </c>
      <c r="S33" s="78">
        <v>2.0000000000000001E-4</v>
      </c>
      <c r="T33" s="78">
        <v>6.4999999999999997E-3</v>
      </c>
      <c r="U33" s="78">
        <v>1.6000000000000001E-3</v>
      </c>
    </row>
    <row r="34" spans="2:21">
      <c r="B34" t="s">
        <v>428</v>
      </c>
      <c r="C34" t="s">
        <v>429</v>
      </c>
      <c r="D34" t="s">
        <v>100</v>
      </c>
      <c r="E34" t="s">
        <v>123</v>
      </c>
      <c r="F34" t="s">
        <v>430</v>
      </c>
      <c r="G34" t="s">
        <v>127</v>
      </c>
      <c r="H34" t="s">
        <v>431</v>
      </c>
      <c r="I34" t="s">
        <v>209</v>
      </c>
      <c r="J34" t="s">
        <v>432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154088.9</v>
      </c>
      <c r="P34" s="77">
        <v>112.87</v>
      </c>
      <c r="Q34" s="77">
        <v>0</v>
      </c>
      <c r="R34" s="77">
        <v>173.92014143</v>
      </c>
      <c r="S34" s="78">
        <v>1E-4</v>
      </c>
      <c r="T34" s="78">
        <v>1.8E-3</v>
      </c>
      <c r="U34" s="78">
        <v>4.0000000000000002E-4</v>
      </c>
    </row>
    <row r="35" spans="2:21">
      <c r="B35" t="s">
        <v>433</v>
      </c>
      <c r="C35" t="s">
        <v>434</v>
      </c>
      <c r="D35" t="s">
        <v>100</v>
      </c>
      <c r="E35" t="s">
        <v>123</v>
      </c>
      <c r="F35" t="s">
        <v>435</v>
      </c>
      <c r="G35" t="s">
        <v>395</v>
      </c>
      <c r="H35" t="s">
        <v>414</v>
      </c>
      <c r="I35" t="s">
        <v>150</v>
      </c>
      <c r="J35" t="s">
        <v>436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2073175.83</v>
      </c>
      <c r="P35" s="77">
        <v>105.29</v>
      </c>
      <c r="Q35" s="77">
        <v>0</v>
      </c>
      <c r="R35" s="77">
        <v>2182.8468314070001</v>
      </c>
      <c r="S35" s="78">
        <v>5.9999999999999995E-4</v>
      </c>
      <c r="T35" s="78">
        <v>2.24E-2</v>
      </c>
      <c r="U35" s="78">
        <v>5.4999999999999997E-3</v>
      </c>
    </row>
    <row r="36" spans="2:21">
      <c r="B36" t="s">
        <v>437</v>
      </c>
      <c r="C36" t="s">
        <v>438</v>
      </c>
      <c r="D36" t="s">
        <v>100</v>
      </c>
      <c r="E36" t="s">
        <v>123</v>
      </c>
      <c r="F36" t="s">
        <v>435</v>
      </c>
      <c r="G36" t="s">
        <v>395</v>
      </c>
      <c r="H36" t="s">
        <v>414</v>
      </c>
      <c r="I36" t="s">
        <v>150</v>
      </c>
      <c r="J36" t="s">
        <v>333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1180228.0900000001</v>
      </c>
      <c r="P36" s="77">
        <v>105.78</v>
      </c>
      <c r="Q36" s="77">
        <v>0</v>
      </c>
      <c r="R36" s="77">
        <v>1248.445273602</v>
      </c>
      <c r="S36" s="78">
        <v>4.0000000000000002E-4</v>
      </c>
      <c r="T36" s="78">
        <v>1.2800000000000001E-2</v>
      </c>
      <c r="U36" s="78">
        <v>3.0999999999999999E-3</v>
      </c>
    </row>
    <row r="37" spans="2:21">
      <c r="B37" t="s">
        <v>439</v>
      </c>
      <c r="C37" t="s">
        <v>440</v>
      </c>
      <c r="D37" t="s">
        <v>100</v>
      </c>
      <c r="E37" t="s">
        <v>123</v>
      </c>
      <c r="F37" t="s">
        <v>435</v>
      </c>
      <c r="G37" t="s">
        <v>395</v>
      </c>
      <c r="H37" t="s">
        <v>414</v>
      </c>
      <c r="I37" t="s">
        <v>150</v>
      </c>
      <c r="J37" t="s">
        <v>333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1896991.04</v>
      </c>
      <c r="P37" s="77">
        <v>106.81</v>
      </c>
      <c r="Q37" s="77">
        <v>0</v>
      </c>
      <c r="R37" s="77">
        <v>2026.1761298240001</v>
      </c>
      <c r="S37" s="78">
        <v>5.9999999999999995E-4</v>
      </c>
      <c r="T37" s="78">
        <v>2.0799999999999999E-2</v>
      </c>
      <c r="U37" s="78">
        <v>5.1000000000000004E-3</v>
      </c>
    </row>
    <row r="38" spans="2:21">
      <c r="B38" t="s">
        <v>441</v>
      </c>
      <c r="C38" t="s">
        <v>442</v>
      </c>
      <c r="D38" t="s">
        <v>100</v>
      </c>
      <c r="E38" t="s">
        <v>123</v>
      </c>
      <c r="F38" t="s">
        <v>435</v>
      </c>
      <c r="G38" t="s">
        <v>395</v>
      </c>
      <c r="H38" t="s">
        <v>431</v>
      </c>
      <c r="I38" t="s">
        <v>209</v>
      </c>
      <c r="J38" t="s">
        <v>424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947360.8</v>
      </c>
      <c r="P38" s="77">
        <v>91</v>
      </c>
      <c r="Q38" s="77">
        <v>0</v>
      </c>
      <c r="R38" s="77">
        <v>862.09832800000004</v>
      </c>
      <c r="S38" s="78">
        <v>5.0000000000000001E-4</v>
      </c>
      <c r="T38" s="78">
        <v>8.8000000000000005E-3</v>
      </c>
      <c r="U38" s="78">
        <v>2.2000000000000001E-3</v>
      </c>
    </row>
    <row r="39" spans="2:21">
      <c r="B39" t="s">
        <v>443</v>
      </c>
      <c r="C39" t="s">
        <v>444</v>
      </c>
      <c r="D39" t="s">
        <v>100</v>
      </c>
      <c r="E39" t="s">
        <v>123</v>
      </c>
      <c r="F39" t="s">
        <v>435</v>
      </c>
      <c r="G39" t="s">
        <v>395</v>
      </c>
      <c r="H39" t="s">
        <v>431</v>
      </c>
      <c r="I39" t="s">
        <v>209</v>
      </c>
      <c r="J39" t="s">
        <v>424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1102979.45</v>
      </c>
      <c r="P39" s="77">
        <v>91.02</v>
      </c>
      <c r="Q39" s="77">
        <v>0</v>
      </c>
      <c r="R39" s="77">
        <v>1003.93189539</v>
      </c>
      <c r="S39" s="78">
        <v>4.0000000000000002E-4</v>
      </c>
      <c r="T39" s="78">
        <v>1.03E-2</v>
      </c>
      <c r="U39" s="78">
        <v>2.5000000000000001E-3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435</v>
      </c>
      <c r="G40" t="s">
        <v>395</v>
      </c>
      <c r="H40" t="s">
        <v>431</v>
      </c>
      <c r="I40" t="s">
        <v>209</v>
      </c>
      <c r="J40" t="s">
        <v>447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69966.48</v>
      </c>
      <c r="P40" s="77">
        <v>107.22</v>
      </c>
      <c r="Q40" s="77">
        <v>38.49071</v>
      </c>
      <c r="R40" s="77">
        <v>113.508769856</v>
      </c>
      <c r="S40" s="78">
        <v>2.0000000000000001E-4</v>
      </c>
      <c r="T40" s="78">
        <v>1.1999999999999999E-3</v>
      </c>
      <c r="U40" s="78">
        <v>2.9999999999999997E-4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404</v>
      </c>
      <c r="G41" t="s">
        <v>363</v>
      </c>
      <c r="H41" t="s">
        <v>414</v>
      </c>
      <c r="I41" t="s">
        <v>150</v>
      </c>
      <c r="J41" t="s">
        <v>450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38864.54</v>
      </c>
      <c r="P41" s="77">
        <v>115.61</v>
      </c>
      <c r="Q41" s="77">
        <v>0</v>
      </c>
      <c r="R41" s="77">
        <v>44.931294694000002</v>
      </c>
      <c r="S41" s="78">
        <v>1E-4</v>
      </c>
      <c r="T41" s="78">
        <v>5.0000000000000001E-4</v>
      </c>
      <c r="U41" s="78">
        <v>1E-4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453</v>
      </c>
      <c r="G42" t="s">
        <v>395</v>
      </c>
      <c r="H42" t="s">
        <v>454</v>
      </c>
      <c r="I42" t="s">
        <v>209</v>
      </c>
      <c r="J42" t="s">
        <v>455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403802.86</v>
      </c>
      <c r="P42" s="77">
        <v>98.42</v>
      </c>
      <c r="Q42" s="77">
        <v>0</v>
      </c>
      <c r="R42" s="77">
        <v>397.422774812</v>
      </c>
      <c r="S42" s="78">
        <v>2.0000000000000001E-4</v>
      </c>
      <c r="T42" s="78">
        <v>4.1000000000000003E-3</v>
      </c>
      <c r="U42" s="78">
        <v>1E-3</v>
      </c>
    </row>
    <row r="43" spans="2:21">
      <c r="B43" t="s">
        <v>456</v>
      </c>
      <c r="C43" t="s">
        <v>457</v>
      </c>
      <c r="D43" t="s">
        <v>100</v>
      </c>
      <c r="E43" t="s">
        <v>123</v>
      </c>
      <c r="F43" t="s">
        <v>453</v>
      </c>
      <c r="G43" t="s">
        <v>395</v>
      </c>
      <c r="H43" t="s">
        <v>454</v>
      </c>
      <c r="I43" t="s">
        <v>209</v>
      </c>
      <c r="J43" t="s">
        <v>282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1045796.72</v>
      </c>
      <c r="P43" s="77">
        <v>89.97</v>
      </c>
      <c r="Q43" s="77">
        <v>0</v>
      </c>
      <c r="R43" s="77">
        <v>940.90330898399998</v>
      </c>
      <c r="S43" s="78">
        <v>1E-3</v>
      </c>
      <c r="T43" s="78">
        <v>9.5999999999999992E-3</v>
      </c>
      <c r="U43" s="78">
        <v>2.3999999999999998E-3</v>
      </c>
    </row>
    <row r="44" spans="2:21">
      <c r="B44" t="s">
        <v>458</v>
      </c>
      <c r="C44" t="s">
        <v>459</v>
      </c>
      <c r="D44" t="s">
        <v>100</v>
      </c>
      <c r="E44" t="s">
        <v>123</v>
      </c>
      <c r="F44" t="s">
        <v>453</v>
      </c>
      <c r="G44" t="s">
        <v>395</v>
      </c>
      <c r="H44" t="s">
        <v>454</v>
      </c>
      <c r="I44" t="s">
        <v>209</v>
      </c>
      <c r="J44" t="s">
        <v>460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276314.99</v>
      </c>
      <c r="P44" s="77">
        <v>137.91</v>
      </c>
      <c r="Q44" s="77">
        <v>133.35888</v>
      </c>
      <c r="R44" s="77">
        <v>514.42488270900003</v>
      </c>
      <c r="S44" s="78">
        <v>2.9999999999999997E-4</v>
      </c>
      <c r="T44" s="78">
        <v>5.3E-3</v>
      </c>
      <c r="U44" s="78">
        <v>1.2999999999999999E-3</v>
      </c>
    </row>
    <row r="45" spans="2:21">
      <c r="B45" t="s">
        <v>461</v>
      </c>
      <c r="C45" t="s">
        <v>462</v>
      </c>
      <c r="D45" t="s">
        <v>100</v>
      </c>
      <c r="E45" t="s">
        <v>123</v>
      </c>
      <c r="F45" t="s">
        <v>463</v>
      </c>
      <c r="G45" t="s">
        <v>395</v>
      </c>
      <c r="H45" t="s">
        <v>454</v>
      </c>
      <c r="I45" t="s">
        <v>209</v>
      </c>
      <c r="J45" t="s">
        <v>369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1776349.25</v>
      </c>
      <c r="P45" s="77">
        <v>88.59</v>
      </c>
      <c r="Q45" s="77">
        <v>3.3081100000000001</v>
      </c>
      <c r="R45" s="77">
        <v>1576.9759105749999</v>
      </c>
      <c r="S45" s="78">
        <v>8.0000000000000004E-4</v>
      </c>
      <c r="T45" s="78">
        <v>1.6199999999999999E-2</v>
      </c>
      <c r="U45" s="78">
        <v>4.0000000000000001E-3</v>
      </c>
    </row>
    <row r="46" spans="2:21">
      <c r="B46" t="s">
        <v>464</v>
      </c>
      <c r="C46" t="s">
        <v>465</v>
      </c>
      <c r="D46" t="s">
        <v>100</v>
      </c>
      <c r="E46" t="s">
        <v>123</v>
      </c>
      <c r="F46" t="s">
        <v>463</v>
      </c>
      <c r="G46" t="s">
        <v>395</v>
      </c>
      <c r="H46" t="s">
        <v>454</v>
      </c>
      <c r="I46" t="s">
        <v>209</v>
      </c>
      <c r="J46" t="s">
        <v>466</v>
      </c>
      <c r="K46" s="77">
        <v>3.01</v>
      </c>
      <c r="L46" t="s">
        <v>102</v>
      </c>
      <c r="M46" s="78">
        <v>2.4E-2</v>
      </c>
      <c r="N46" s="78">
        <v>2.63E-2</v>
      </c>
      <c r="O46" s="77">
        <v>75158.039999999994</v>
      </c>
      <c r="P46" s="77">
        <v>108.91</v>
      </c>
      <c r="Q46" s="77">
        <v>0</v>
      </c>
      <c r="R46" s="77">
        <v>81.854621363999996</v>
      </c>
      <c r="S46" s="78">
        <v>1E-4</v>
      </c>
      <c r="T46" s="78">
        <v>8.0000000000000004E-4</v>
      </c>
      <c r="U46" s="78">
        <v>2.0000000000000001E-4</v>
      </c>
    </row>
    <row r="47" spans="2:21">
      <c r="B47" t="s">
        <v>467</v>
      </c>
      <c r="C47" t="s">
        <v>468</v>
      </c>
      <c r="D47" t="s">
        <v>100</v>
      </c>
      <c r="E47" t="s">
        <v>123</v>
      </c>
      <c r="F47" t="s">
        <v>463</v>
      </c>
      <c r="G47" t="s">
        <v>395</v>
      </c>
      <c r="H47" t="s">
        <v>454</v>
      </c>
      <c r="I47" t="s">
        <v>209</v>
      </c>
      <c r="J47" t="s">
        <v>466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393296.13</v>
      </c>
      <c r="P47" s="77">
        <v>109.24</v>
      </c>
      <c r="Q47" s="77">
        <v>0</v>
      </c>
      <c r="R47" s="77">
        <v>429.636692412</v>
      </c>
      <c r="S47" s="78">
        <v>8.0000000000000004E-4</v>
      </c>
      <c r="T47" s="78">
        <v>4.4000000000000003E-3</v>
      </c>
      <c r="U47" s="78">
        <v>1.1000000000000001E-3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463</v>
      </c>
      <c r="G48" t="s">
        <v>395</v>
      </c>
      <c r="H48" t="s">
        <v>454</v>
      </c>
      <c r="I48" t="s">
        <v>209</v>
      </c>
      <c r="J48" t="s">
        <v>471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50723.82</v>
      </c>
      <c r="P48" s="77">
        <v>111.05</v>
      </c>
      <c r="Q48" s="77">
        <v>0</v>
      </c>
      <c r="R48" s="77">
        <v>56.328802109999998</v>
      </c>
      <c r="S48" s="78">
        <v>1E-4</v>
      </c>
      <c r="T48" s="78">
        <v>5.9999999999999995E-4</v>
      </c>
      <c r="U48" s="78">
        <v>1E-4</v>
      </c>
    </row>
    <row r="49" spans="2:21">
      <c r="B49" t="s">
        <v>472</v>
      </c>
      <c r="C49" t="s">
        <v>473</v>
      </c>
      <c r="D49" t="s">
        <v>100</v>
      </c>
      <c r="E49" t="s">
        <v>123</v>
      </c>
      <c r="F49" t="s">
        <v>463</v>
      </c>
      <c r="G49" t="s">
        <v>395</v>
      </c>
      <c r="H49" t="s">
        <v>454</v>
      </c>
      <c r="I49" t="s">
        <v>209</v>
      </c>
      <c r="J49" t="s">
        <v>333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34243.74</v>
      </c>
      <c r="P49" s="77">
        <v>113.01</v>
      </c>
      <c r="Q49" s="77">
        <v>0</v>
      </c>
      <c r="R49" s="77">
        <v>38.698850573999998</v>
      </c>
      <c r="S49" s="78">
        <v>1E-4</v>
      </c>
      <c r="T49" s="78">
        <v>4.0000000000000002E-4</v>
      </c>
      <c r="U49" s="78">
        <v>1E-4</v>
      </c>
    </row>
    <row r="50" spans="2:21">
      <c r="B50" t="s">
        <v>474</v>
      </c>
      <c r="C50" t="s">
        <v>475</v>
      </c>
      <c r="D50" t="s">
        <v>100</v>
      </c>
      <c r="E50" t="s">
        <v>123</v>
      </c>
      <c r="F50" t="s">
        <v>476</v>
      </c>
      <c r="G50" t="s">
        <v>395</v>
      </c>
      <c r="H50" t="s">
        <v>454</v>
      </c>
      <c r="I50" t="s">
        <v>209</v>
      </c>
      <c r="J50" t="s">
        <v>327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350467.92</v>
      </c>
      <c r="P50" s="77">
        <v>99.21</v>
      </c>
      <c r="Q50" s="77">
        <v>0</v>
      </c>
      <c r="R50" s="77">
        <v>347.699223432</v>
      </c>
      <c r="S50" s="78">
        <v>6.9999999999999999E-4</v>
      </c>
      <c r="T50" s="78">
        <v>3.5999999999999999E-3</v>
      </c>
      <c r="U50" s="78">
        <v>8.9999999999999998E-4</v>
      </c>
    </row>
    <row r="51" spans="2:21">
      <c r="B51" t="s">
        <v>477</v>
      </c>
      <c r="C51" t="s">
        <v>478</v>
      </c>
      <c r="D51" t="s">
        <v>100</v>
      </c>
      <c r="E51" t="s">
        <v>123</v>
      </c>
      <c r="F51" t="s">
        <v>476</v>
      </c>
      <c r="G51" t="s">
        <v>395</v>
      </c>
      <c r="H51" t="s">
        <v>454</v>
      </c>
      <c r="I51" t="s">
        <v>209</v>
      </c>
      <c r="J51" t="s">
        <v>282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5632.83</v>
      </c>
      <c r="P51" s="77">
        <v>101.43</v>
      </c>
      <c r="Q51" s="77">
        <v>0</v>
      </c>
      <c r="R51" s="77">
        <v>5.7133794690000004</v>
      </c>
      <c r="S51" s="78">
        <v>0</v>
      </c>
      <c r="T51" s="78">
        <v>1E-4</v>
      </c>
      <c r="U51" s="78">
        <v>0</v>
      </c>
    </row>
    <row r="52" spans="2:21">
      <c r="B52" t="s">
        <v>479</v>
      </c>
      <c r="C52" t="s">
        <v>480</v>
      </c>
      <c r="D52" t="s">
        <v>100</v>
      </c>
      <c r="E52" t="s">
        <v>123</v>
      </c>
      <c r="F52" t="s">
        <v>476</v>
      </c>
      <c r="G52" t="s">
        <v>395</v>
      </c>
      <c r="H52" t="s">
        <v>454</v>
      </c>
      <c r="I52" t="s">
        <v>209</v>
      </c>
      <c r="J52" t="s">
        <v>418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476</v>
      </c>
      <c r="G53" t="s">
        <v>395</v>
      </c>
      <c r="H53" t="s">
        <v>454</v>
      </c>
      <c r="I53" t="s">
        <v>209</v>
      </c>
      <c r="J53" t="s">
        <v>333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79033.820000000007</v>
      </c>
      <c r="P53" s="77">
        <v>113.88</v>
      </c>
      <c r="Q53" s="77">
        <v>2.1748799999999999</v>
      </c>
      <c r="R53" s="77">
        <v>92.178594215999993</v>
      </c>
      <c r="S53" s="78">
        <v>5.9999999999999995E-4</v>
      </c>
      <c r="T53" s="78">
        <v>8.9999999999999998E-4</v>
      </c>
      <c r="U53" s="78">
        <v>2.0000000000000001E-4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476</v>
      </c>
      <c r="G54" t="s">
        <v>395</v>
      </c>
      <c r="H54" t="s">
        <v>454</v>
      </c>
      <c r="I54" t="s">
        <v>209</v>
      </c>
      <c r="J54" t="s">
        <v>485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623174.68000000005</v>
      </c>
      <c r="P54" s="77">
        <v>109.65</v>
      </c>
      <c r="Q54" s="77">
        <v>0</v>
      </c>
      <c r="R54" s="77">
        <v>683.31103661999998</v>
      </c>
      <c r="S54" s="78">
        <v>5.0000000000000001E-4</v>
      </c>
      <c r="T54" s="78">
        <v>7.0000000000000001E-3</v>
      </c>
      <c r="U54" s="78">
        <v>1.6999999999999999E-3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476</v>
      </c>
      <c r="G55" t="s">
        <v>395</v>
      </c>
      <c r="H55" t="s">
        <v>454</v>
      </c>
      <c r="I55" t="s">
        <v>209</v>
      </c>
      <c r="J55" t="s">
        <v>333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759846.02</v>
      </c>
      <c r="P55" s="77">
        <v>110.57</v>
      </c>
      <c r="Q55" s="77">
        <v>0</v>
      </c>
      <c r="R55" s="77">
        <v>840.16174431399998</v>
      </c>
      <c r="S55" s="78">
        <v>5.9999999999999995E-4</v>
      </c>
      <c r="T55" s="78">
        <v>8.6E-3</v>
      </c>
      <c r="U55" s="78">
        <v>2.0999999999999999E-3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476</v>
      </c>
      <c r="G56" t="s">
        <v>395</v>
      </c>
      <c r="H56" t="s">
        <v>454</v>
      </c>
      <c r="I56" t="s">
        <v>209</v>
      </c>
      <c r="J56" t="s">
        <v>490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1026005.35</v>
      </c>
      <c r="P56" s="77">
        <v>107.83</v>
      </c>
      <c r="Q56" s="77">
        <v>0</v>
      </c>
      <c r="R56" s="77">
        <v>1106.341568905</v>
      </c>
      <c r="S56" s="78">
        <v>1E-3</v>
      </c>
      <c r="T56" s="78">
        <v>1.1299999999999999E-2</v>
      </c>
      <c r="U56" s="78">
        <v>2.8E-3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476</v>
      </c>
      <c r="G57" t="s">
        <v>395</v>
      </c>
      <c r="H57" t="s">
        <v>454</v>
      </c>
      <c r="I57" t="s">
        <v>209</v>
      </c>
      <c r="J57" t="s">
        <v>493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831640.26</v>
      </c>
      <c r="P57" s="77">
        <v>90.61</v>
      </c>
      <c r="Q57" s="77">
        <v>0</v>
      </c>
      <c r="R57" s="77">
        <v>753.549239586</v>
      </c>
      <c r="S57" s="78">
        <v>5.9999999999999995E-4</v>
      </c>
      <c r="T57" s="78">
        <v>7.7000000000000002E-3</v>
      </c>
      <c r="U57" s="78">
        <v>1.9E-3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476</v>
      </c>
      <c r="G58" t="s">
        <v>395</v>
      </c>
      <c r="H58" t="s">
        <v>454</v>
      </c>
      <c r="I58" t="s">
        <v>209</v>
      </c>
      <c r="J58" t="s">
        <v>496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692277.26</v>
      </c>
      <c r="P58" s="77">
        <v>109.18</v>
      </c>
      <c r="Q58" s="77">
        <v>17.84938</v>
      </c>
      <c r="R58" s="77">
        <v>773.67769246800003</v>
      </c>
      <c r="S58" s="78">
        <v>8.9999999999999998E-4</v>
      </c>
      <c r="T58" s="78">
        <v>7.9000000000000008E-3</v>
      </c>
      <c r="U58" s="78">
        <v>1.9E-3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499</v>
      </c>
      <c r="G59" t="s">
        <v>395</v>
      </c>
      <c r="H59" t="s">
        <v>454</v>
      </c>
      <c r="I59" t="s">
        <v>209</v>
      </c>
      <c r="J59" t="s">
        <v>500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579074.36</v>
      </c>
      <c r="P59" s="77">
        <v>104.19</v>
      </c>
      <c r="Q59" s="77">
        <v>0</v>
      </c>
      <c r="R59" s="77">
        <v>603.33757568399994</v>
      </c>
      <c r="S59" s="78">
        <v>5.9999999999999995E-4</v>
      </c>
      <c r="T59" s="78">
        <v>6.1999999999999998E-3</v>
      </c>
      <c r="U59" s="78">
        <v>1.5E-3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503</v>
      </c>
      <c r="G60" t="s">
        <v>395</v>
      </c>
      <c r="H60" t="s">
        <v>454</v>
      </c>
      <c r="I60" t="s">
        <v>209</v>
      </c>
      <c r="J60" t="s">
        <v>504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19734.55</v>
      </c>
      <c r="P60" s="77">
        <v>111.11</v>
      </c>
      <c r="Q60" s="77">
        <v>0</v>
      </c>
      <c r="R60" s="77">
        <v>21.927058505000002</v>
      </c>
      <c r="S60" s="78">
        <v>1E-4</v>
      </c>
      <c r="T60" s="78">
        <v>2.0000000000000001E-4</v>
      </c>
      <c r="U60" s="78">
        <v>1E-4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503</v>
      </c>
      <c r="G61" t="s">
        <v>395</v>
      </c>
      <c r="H61" t="s">
        <v>454</v>
      </c>
      <c r="I61" t="s">
        <v>209</v>
      </c>
      <c r="J61" t="s">
        <v>333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229602.85</v>
      </c>
      <c r="P61" s="77">
        <v>114.59</v>
      </c>
      <c r="Q61" s="77">
        <v>0</v>
      </c>
      <c r="R61" s="77">
        <v>263.10190581500001</v>
      </c>
      <c r="S61" s="78">
        <v>2.9999999999999997E-4</v>
      </c>
      <c r="T61" s="78">
        <v>2.7000000000000001E-3</v>
      </c>
      <c r="U61" s="78">
        <v>6.9999999999999999E-4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503</v>
      </c>
      <c r="G62" t="s">
        <v>395</v>
      </c>
      <c r="H62" t="s">
        <v>454</v>
      </c>
      <c r="I62" t="s">
        <v>209</v>
      </c>
      <c r="J62" t="s">
        <v>282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415510.33</v>
      </c>
      <c r="P62" s="77">
        <v>106.35</v>
      </c>
      <c r="Q62" s="77">
        <v>0</v>
      </c>
      <c r="R62" s="77">
        <v>441.89523595499998</v>
      </c>
      <c r="S62" s="78">
        <v>6.9999999999999999E-4</v>
      </c>
      <c r="T62" s="78">
        <v>4.4999999999999997E-3</v>
      </c>
      <c r="U62" s="78">
        <v>1.1000000000000001E-3</v>
      </c>
    </row>
    <row r="63" spans="2:21">
      <c r="B63" t="s">
        <v>509</v>
      </c>
      <c r="C63" t="s">
        <v>510</v>
      </c>
      <c r="D63" t="s">
        <v>100</v>
      </c>
      <c r="E63" t="s">
        <v>123</v>
      </c>
      <c r="F63" t="s">
        <v>503</v>
      </c>
      <c r="G63" t="s">
        <v>395</v>
      </c>
      <c r="H63" t="s">
        <v>454</v>
      </c>
      <c r="I63" t="s">
        <v>209</v>
      </c>
      <c r="J63" t="s">
        <v>511</v>
      </c>
      <c r="K63" s="77">
        <v>3.3</v>
      </c>
      <c r="L63" t="s">
        <v>102</v>
      </c>
      <c r="M63" s="78">
        <v>0.04</v>
      </c>
      <c r="N63" s="78">
        <v>2.7E-2</v>
      </c>
      <c r="O63" s="77">
        <v>748534.13</v>
      </c>
      <c r="P63" s="77">
        <v>114.48</v>
      </c>
      <c r="Q63" s="77">
        <v>0</v>
      </c>
      <c r="R63" s="77">
        <v>856.92187202399998</v>
      </c>
      <c r="S63" s="78">
        <v>8.0000000000000004E-4</v>
      </c>
      <c r="T63" s="78">
        <v>8.8000000000000005E-3</v>
      </c>
      <c r="U63" s="78">
        <v>2.2000000000000001E-3</v>
      </c>
    </row>
    <row r="64" spans="2:21">
      <c r="B64" t="s">
        <v>512</v>
      </c>
      <c r="C64" t="s">
        <v>513</v>
      </c>
      <c r="D64" t="s">
        <v>100</v>
      </c>
      <c r="E64" t="s">
        <v>123</v>
      </c>
      <c r="F64" t="s">
        <v>514</v>
      </c>
      <c r="G64" t="s">
        <v>395</v>
      </c>
      <c r="H64" t="s">
        <v>454</v>
      </c>
      <c r="I64" t="s">
        <v>209</v>
      </c>
      <c r="J64" t="s">
        <v>515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577984.19999999995</v>
      </c>
      <c r="P64" s="77">
        <v>107.6</v>
      </c>
      <c r="Q64" s="77">
        <v>0</v>
      </c>
      <c r="R64" s="77">
        <v>621.91099919999999</v>
      </c>
      <c r="S64" s="78">
        <v>2.0000000000000001E-4</v>
      </c>
      <c r="T64" s="78">
        <v>6.4000000000000003E-3</v>
      </c>
      <c r="U64" s="78">
        <v>1.6000000000000001E-3</v>
      </c>
    </row>
    <row r="65" spans="2:21">
      <c r="B65" t="s">
        <v>516</v>
      </c>
      <c r="C65" t="s">
        <v>517</v>
      </c>
      <c r="D65" t="s">
        <v>100</v>
      </c>
      <c r="E65" t="s">
        <v>123</v>
      </c>
      <c r="F65" t="s">
        <v>518</v>
      </c>
      <c r="G65" t="s">
        <v>395</v>
      </c>
      <c r="H65" t="s">
        <v>519</v>
      </c>
      <c r="I65" t="s">
        <v>150</v>
      </c>
      <c r="J65" t="s">
        <v>316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891987.41</v>
      </c>
      <c r="P65" s="77">
        <v>112.84</v>
      </c>
      <c r="Q65" s="77">
        <v>0</v>
      </c>
      <c r="R65" s="77">
        <v>1006.518593444</v>
      </c>
      <c r="S65" s="78">
        <v>5.0000000000000001E-4</v>
      </c>
      <c r="T65" s="78">
        <v>1.03E-2</v>
      </c>
      <c r="U65" s="78">
        <v>2.5000000000000001E-3</v>
      </c>
    </row>
    <row r="66" spans="2:21">
      <c r="B66" t="s">
        <v>520</v>
      </c>
      <c r="C66" t="s">
        <v>521</v>
      </c>
      <c r="D66" t="s">
        <v>100</v>
      </c>
      <c r="E66" t="s">
        <v>123</v>
      </c>
      <c r="F66" t="s">
        <v>518</v>
      </c>
      <c r="G66" t="s">
        <v>395</v>
      </c>
      <c r="H66" t="s">
        <v>519</v>
      </c>
      <c r="I66" t="s">
        <v>150</v>
      </c>
      <c r="J66" t="s">
        <v>522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707151.91</v>
      </c>
      <c r="P66" s="77">
        <v>99.8</v>
      </c>
      <c r="Q66" s="77">
        <v>0</v>
      </c>
      <c r="R66" s="77">
        <v>705.73760617999994</v>
      </c>
      <c r="S66" s="78">
        <v>2.9999999999999997E-4</v>
      </c>
      <c r="T66" s="78">
        <v>7.1999999999999998E-3</v>
      </c>
      <c r="U66" s="78">
        <v>1.8E-3</v>
      </c>
    </row>
    <row r="67" spans="2:21">
      <c r="B67" t="s">
        <v>523</v>
      </c>
      <c r="C67" t="s">
        <v>524</v>
      </c>
      <c r="D67" t="s">
        <v>100</v>
      </c>
      <c r="E67" t="s">
        <v>123</v>
      </c>
      <c r="F67" t="s">
        <v>518</v>
      </c>
      <c r="G67" t="s">
        <v>395</v>
      </c>
      <c r="H67" t="s">
        <v>454</v>
      </c>
      <c r="I67" t="s">
        <v>209</v>
      </c>
      <c r="J67" t="s">
        <v>525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952797.37</v>
      </c>
      <c r="P67" s="77">
        <v>94.02</v>
      </c>
      <c r="Q67" s="77">
        <v>0</v>
      </c>
      <c r="R67" s="77">
        <v>895.820087274</v>
      </c>
      <c r="S67" s="78">
        <v>5.0000000000000001E-4</v>
      </c>
      <c r="T67" s="78">
        <v>9.1999999999999998E-3</v>
      </c>
      <c r="U67" s="78">
        <v>2.3E-3</v>
      </c>
    </row>
    <row r="68" spans="2:21">
      <c r="B68" t="s">
        <v>526</v>
      </c>
      <c r="C68" t="s">
        <v>527</v>
      </c>
      <c r="D68" t="s">
        <v>100</v>
      </c>
      <c r="E68" t="s">
        <v>123</v>
      </c>
      <c r="F68" t="s">
        <v>514</v>
      </c>
      <c r="G68" t="s">
        <v>395</v>
      </c>
      <c r="H68" t="s">
        <v>454</v>
      </c>
      <c r="I68" t="s">
        <v>209</v>
      </c>
      <c r="J68" t="s">
        <v>528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1310885.9099999999</v>
      </c>
      <c r="P68" s="77">
        <v>94.73</v>
      </c>
      <c r="Q68" s="77">
        <v>0</v>
      </c>
      <c r="R68" s="77">
        <v>1241.802222543</v>
      </c>
      <c r="S68" s="78">
        <v>5.9999999999999995E-4</v>
      </c>
      <c r="T68" s="78">
        <v>1.2699999999999999E-2</v>
      </c>
      <c r="U68" s="78">
        <v>3.0999999999999999E-3</v>
      </c>
    </row>
    <row r="69" spans="2:21">
      <c r="B69" t="s">
        <v>529</v>
      </c>
      <c r="C69" t="s">
        <v>530</v>
      </c>
      <c r="D69" t="s">
        <v>100</v>
      </c>
      <c r="E69" t="s">
        <v>123</v>
      </c>
      <c r="F69" t="s">
        <v>531</v>
      </c>
      <c r="G69" t="s">
        <v>395</v>
      </c>
      <c r="H69" t="s">
        <v>532</v>
      </c>
      <c r="I69" t="s">
        <v>214</v>
      </c>
      <c r="J69" t="s">
        <v>533</v>
      </c>
      <c r="K69" s="77">
        <v>2.54</v>
      </c>
      <c r="L69" t="s">
        <v>102</v>
      </c>
      <c r="M69" s="78">
        <v>1.34E-2</v>
      </c>
      <c r="N69" s="78">
        <v>2.6800000000000001E-2</v>
      </c>
      <c r="O69" s="77">
        <v>165223.14000000001</v>
      </c>
      <c r="P69" s="77">
        <v>107.12</v>
      </c>
      <c r="Q69" s="77">
        <v>0</v>
      </c>
      <c r="R69" s="77">
        <v>176.987027568</v>
      </c>
      <c r="S69" s="78">
        <v>2.9999999999999997E-4</v>
      </c>
      <c r="T69" s="78">
        <v>1.8E-3</v>
      </c>
      <c r="U69" s="78">
        <v>4.0000000000000002E-4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531</v>
      </c>
      <c r="G70" t="s">
        <v>395</v>
      </c>
      <c r="H70" t="s">
        <v>454</v>
      </c>
      <c r="I70" t="s">
        <v>209</v>
      </c>
      <c r="J70" t="s">
        <v>536</v>
      </c>
      <c r="K70" s="77">
        <v>2.52</v>
      </c>
      <c r="L70" t="s">
        <v>102</v>
      </c>
      <c r="M70" s="78">
        <v>2E-3</v>
      </c>
      <c r="N70" s="78">
        <v>2.3599999999999999E-2</v>
      </c>
      <c r="O70" s="77">
        <v>329422.49</v>
      </c>
      <c r="P70" s="77">
        <v>102.3</v>
      </c>
      <c r="Q70" s="77">
        <v>0</v>
      </c>
      <c r="R70" s="77">
        <v>336.99920727</v>
      </c>
      <c r="S70" s="78">
        <v>1E-3</v>
      </c>
      <c r="T70" s="78">
        <v>3.5000000000000001E-3</v>
      </c>
      <c r="U70" s="78">
        <v>8.0000000000000004E-4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531</v>
      </c>
      <c r="G71" t="s">
        <v>395</v>
      </c>
      <c r="H71" t="s">
        <v>454</v>
      </c>
      <c r="I71" t="s">
        <v>209</v>
      </c>
      <c r="J71" t="s">
        <v>539</v>
      </c>
      <c r="K71" s="77">
        <v>4.05</v>
      </c>
      <c r="L71" t="s">
        <v>102</v>
      </c>
      <c r="M71" s="78">
        <v>1.8200000000000001E-2</v>
      </c>
      <c r="N71" s="78">
        <v>2.75E-2</v>
      </c>
      <c r="O71" s="77">
        <v>412599.42</v>
      </c>
      <c r="P71" s="77">
        <v>105.81</v>
      </c>
      <c r="Q71" s="77">
        <v>0</v>
      </c>
      <c r="R71" s="77">
        <v>436.57144630200003</v>
      </c>
      <c r="S71" s="78">
        <v>1.1000000000000001E-3</v>
      </c>
      <c r="T71" s="78">
        <v>4.4999999999999997E-3</v>
      </c>
      <c r="U71" s="78">
        <v>1.1000000000000001E-3</v>
      </c>
    </row>
    <row r="72" spans="2:21">
      <c r="B72" t="s">
        <v>540</v>
      </c>
      <c r="C72" t="s">
        <v>541</v>
      </c>
      <c r="D72" t="s">
        <v>100</v>
      </c>
      <c r="E72" t="s">
        <v>123</v>
      </c>
      <c r="F72" t="s">
        <v>542</v>
      </c>
      <c r="G72" t="s">
        <v>395</v>
      </c>
      <c r="H72" t="s">
        <v>519</v>
      </c>
      <c r="I72" t="s">
        <v>150</v>
      </c>
      <c r="J72" t="s">
        <v>543</v>
      </c>
      <c r="K72" s="77">
        <v>3.29</v>
      </c>
      <c r="L72" t="s">
        <v>102</v>
      </c>
      <c r="M72" s="78">
        <v>1.5800000000000002E-2</v>
      </c>
      <c r="N72" s="78">
        <v>2.3900000000000001E-2</v>
      </c>
      <c r="O72" s="77">
        <v>443684.85</v>
      </c>
      <c r="P72" s="77">
        <v>107.88</v>
      </c>
      <c r="Q72" s="77">
        <v>0</v>
      </c>
      <c r="R72" s="77">
        <v>478.64721617999999</v>
      </c>
      <c r="S72" s="78">
        <v>8.9999999999999998E-4</v>
      </c>
      <c r="T72" s="78">
        <v>4.8999999999999998E-3</v>
      </c>
      <c r="U72" s="78">
        <v>1.1999999999999999E-3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542</v>
      </c>
      <c r="G73" t="s">
        <v>395</v>
      </c>
      <c r="H73" t="s">
        <v>519</v>
      </c>
      <c r="I73" t="s">
        <v>150</v>
      </c>
      <c r="J73" t="s">
        <v>365</v>
      </c>
      <c r="K73" s="77">
        <v>5.97</v>
      </c>
      <c r="L73" t="s">
        <v>102</v>
      </c>
      <c r="M73" s="78">
        <v>8.3999999999999995E-3</v>
      </c>
      <c r="N73" s="78">
        <v>2.6800000000000001E-2</v>
      </c>
      <c r="O73" s="77">
        <v>331572.88</v>
      </c>
      <c r="P73" s="77">
        <v>97.38</v>
      </c>
      <c r="Q73" s="77">
        <v>0</v>
      </c>
      <c r="R73" s="77">
        <v>322.88567054399999</v>
      </c>
      <c r="S73" s="78">
        <v>6.9999999999999999E-4</v>
      </c>
      <c r="T73" s="78">
        <v>3.3E-3</v>
      </c>
      <c r="U73" s="78">
        <v>8.0000000000000004E-4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372</v>
      </c>
      <c r="G74" t="s">
        <v>363</v>
      </c>
      <c r="H74" t="s">
        <v>454</v>
      </c>
      <c r="I74" t="s">
        <v>209</v>
      </c>
      <c r="J74" t="s">
        <v>333</v>
      </c>
      <c r="K74" s="77">
        <v>1.89</v>
      </c>
      <c r="L74" t="s">
        <v>102</v>
      </c>
      <c r="M74" s="78">
        <v>2.4199999999999999E-2</v>
      </c>
      <c r="N74" s="78">
        <v>3.7600000000000001E-2</v>
      </c>
      <c r="O74" s="77">
        <v>9.15</v>
      </c>
      <c r="P74" s="77">
        <v>5327000</v>
      </c>
      <c r="Q74" s="77">
        <v>0</v>
      </c>
      <c r="R74" s="77">
        <v>487.4205</v>
      </c>
      <c r="S74" s="78">
        <v>0</v>
      </c>
      <c r="T74" s="78">
        <v>5.0000000000000001E-3</v>
      </c>
      <c r="U74" s="78">
        <v>1.1999999999999999E-3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372</v>
      </c>
      <c r="G75" t="s">
        <v>363</v>
      </c>
      <c r="H75" t="s">
        <v>454</v>
      </c>
      <c r="I75" t="s">
        <v>209</v>
      </c>
      <c r="J75" t="s">
        <v>522</v>
      </c>
      <c r="K75" s="77">
        <v>1.48</v>
      </c>
      <c r="L75" t="s">
        <v>102</v>
      </c>
      <c r="M75" s="78">
        <v>1.95E-2</v>
      </c>
      <c r="N75" s="78">
        <v>3.5499999999999997E-2</v>
      </c>
      <c r="O75" s="77">
        <v>7.96</v>
      </c>
      <c r="P75" s="77">
        <v>5296001</v>
      </c>
      <c r="Q75" s="77">
        <v>0</v>
      </c>
      <c r="R75" s="77">
        <v>421.56167959999999</v>
      </c>
      <c r="S75" s="78">
        <v>0</v>
      </c>
      <c r="T75" s="78">
        <v>4.3E-3</v>
      </c>
      <c r="U75" s="78">
        <v>1.1000000000000001E-3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372</v>
      </c>
      <c r="G76" t="s">
        <v>363</v>
      </c>
      <c r="H76" t="s">
        <v>454</v>
      </c>
      <c r="I76" t="s">
        <v>209</v>
      </c>
      <c r="J76" t="s">
        <v>552</v>
      </c>
      <c r="K76" s="77">
        <v>4.84</v>
      </c>
      <c r="L76" t="s">
        <v>102</v>
      </c>
      <c r="M76" s="78">
        <v>1.4999999999999999E-2</v>
      </c>
      <c r="N76" s="78">
        <v>3.7100000000000001E-2</v>
      </c>
      <c r="O76" s="77">
        <v>7.41</v>
      </c>
      <c r="P76" s="77">
        <v>4738966</v>
      </c>
      <c r="Q76" s="77">
        <v>0</v>
      </c>
      <c r="R76" s="77">
        <v>351.15738060000001</v>
      </c>
      <c r="S76" s="78">
        <v>0</v>
      </c>
      <c r="T76" s="78">
        <v>3.5999999999999999E-3</v>
      </c>
      <c r="U76" s="78">
        <v>8.9999999999999998E-4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372</v>
      </c>
      <c r="G77" t="s">
        <v>363</v>
      </c>
      <c r="H77" t="s">
        <v>454</v>
      </c>
      <c r="I77" t="s">
        <v>209</v>
      </c>
      <c r="J77" t="s">
        <v>293</v>
      </c>
      <c r="K77" s="77">
        <v>0.33</v>
      </c>
      <c r="L77" t="s">
        <v>102</v>
      </c>
      <c r="M77" s="78">
        <v>1.6400000000000001E-2</v>
      </c>
      <c r="N77" s="78">
        <v>4.41E-2</v>
      </c>
      <c r="O77" s="77">
        <v>6.42</v>
      </c>
      <c r="P77" s="77">
        <v>5415000</v>
      </c>
      <c r="Q77" s="77">
        <v>0</v>
      </c>
      <c r="R77" s="77">
        <v>347.64299999999997</v>
      </c>
      <c r="S77" s="78">
        <v>0</v>
      </c>
      <c r="T77" s="78">
        <v>3.5999999999999999E-3</v>
      </c>
      <c r="U77" s="78">
        <v>8.9999999999999998E-4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372</v>
      </c>
      <c r="G78" t="s">
        <v>363</v>
      </c>
      <c r="H78" t="s">
        <v>454</v>
      </c>
      <c r="I78" t="s">
        <v>209</v>
      </c>
      <c r="J78" t="s">
        <v>293</v>
      </c>
      <c r="K78" s="77">
        <v>4.9400000000000004</v>
      </c>
      <c r="L78" t="s">
        <v>102</v>
      </c>
      <c r="M78" s="78">
        <v>2.7799999999999998E-2</v>
      </c>
      <c r="N78" s="78">
        <v>4.2200000000000001E-2</v>
      </c>
      <c r="O78" s="77">
        <v>2.35</v>
      </c>
      <c r="P78" s="77">
        <v>5116000</v>
      </c>
      <c r="Q78" s="77">
        <v>0</v>
      </c>
      <c r="R78" s="77">
        <v>120.226</v>
      </c>
      <c r="S78" s="78">
        <v>0</v>
      </c>
      <c r="T78" s="78">
        <v>1.1999999999999999E-3</v>
      </c>
      <c r="U78" s="78">
        <v>2.9999999999999997E-4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404</v>
      </c>
      <c r="G79" t="s">
        <v>363</v>
      </c>
      <c r="H79" t="s">
        <v>519</v>
      </c>
      <c r="I79" t="s">
        <v>150</v>
      </c>
      <c r="J79" t="s">
        <v>373</v>
      </c>
      <c r="K79" s="77">
        <v>0.08</v>
      </c>
      <c r="L79" t="s">
        <v>102</v>
      </c>
      <c r="M79" s="78">
        <v>1.4200000000000001E-2</v>
      </c>
      <c r="N79" s="78">
        <v>4.41E-2</v>
      </c>
      <c r="O79" s="77">
        <v>9.26</v>
      </c>
      <c r="P79" s="77">
        <v>5556000</v>
      </c>
      <c r="Q79" s="77">
        <v>0</v>
      </c>
      <c r="R79" s="77">
        <v>514.48559999999998</v>
      </c>
      <c r="S79" s="78">
        <v>0</v>
      </c>
      <c r="T79" s="78">
        <v>5.3E-3</v>
      </c>
      <c r="U79" s="78">
        <v>1.2999999999999999E-3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404</v>
      </c>
      <c r="G80" t="s">
        <v>363</v>
      </c>
      <c r="H80" t="s">
        <v>519</v>
      </c>
      <c r="I80" t="s">
        <v>150</v>
      </c>
      <c r="J80" t="s">
        <v>536</v>
      </c>
      <c r="K80" s="77">
        <v>1.99</v>
      </c>
      <c r="L80" t="s">
        <v>102</v>
      </c>
      <c r="M80" s="78">
        <v>2.0199999999999999E-2</v>
      </c>
      <c r="N80" s="78">
        <v>3.2599999999999997E-2</v>
      </c>
      <c r="O80" s="77">
        <v>5.99</v>
      </c>
      <c r="P80" s="77">
        <v>5317749</v>
      </c>
      <c r="Q80" s="77">
        <v>6.5922499999999999</v>
      </c>
      <c r="R80" s="77">
        <v>325.1254151</v>
      </c>
      <c r="S80" s="78">
        <v>0</v>
      </c>
      <c r="T80" s="78">
        <v>3.3E-3</v>
      </c>
      <c r="U80" s="78">
        <v>8.0000000000000004E-4</v>
      </c>
    </row>
    <row r="81" spans="2:21">
      <c r="B81" t="s">
        <v>561</v>
      </c>
      <c r="C81" t="s">
        <v>562</v>
      </c>
      <c r="D81" t="s">
        <v>100</v>
      </c>
      <c r="E81" t="s">
        <v>123</v>
      </c>
      <c r="F81" t="s">
        <v>404</v>
      </c>
      <c r="G81" t="s">
        <v>363</v>
      </c>
      <c r="H81" t="s">
        <v>519</v>
      </c>
      <c r="I81" t="s">
        <v>150</v>
      </c>
      <c r="J81" t="s">
        <v>373</v>
      </c>
      <c r="K81" s="77">
        <v>0.75</v>
      </c>
      <c r="L81" t="s">
        <v>102</v>
      </c>
      <c r="M81" s="78">
        <v>1.5900000000000001E-2</v>
      </c>
      <c r="N81" s="78">
        <v>1.9900000000000001E-2</v>
      </c>
      <c r="O81" s="77">
        <v>7.22</v>
      </c>
      <c r="P81" s="77">
        <v>5453667</v>
      </c>
      <c r="Q81" s="77">
        <v>0</v>
      </c>
      <c r="R81" s="77">
        <v>393.75475740000002</v>
      </c>
      <c r="S81" s="78">
        <v>0</v>
      </c>
      <c r="T81" s="78">
        <v>4.0000000000000001E-3</v>
      </c>
      <c r="U81" s="78">
        <v>1E-3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404</v>
      </c>
      <c r="G82" t="s">
        <v>363</v>
      </c>
      <c r="H82" t="s">
        <v>519</v>
      </c>
      <c r="I82" t="s">
        <v>150</v>
      </c>
      <c r="J82" t="s">
        <v>565</v>
      </c>
      <c r="K82" s="77">
        <v>2.98</v>
      </c>
      <c r="L82" t="s">
        <v>102</v>
      </c>
      <c r="M82" s="78">
        <v>2.5899999999999999E-2</v>
      </c>
      <c r="N82" s="78">
        <v>3.8399999999999997E-2</v>
      </c>
      <c r="O82" s="77">
        <v>11.44</v>
      </c>
      <c r="P82" s="77">
        <v>5363461</v>
      </c>
      <c r="Q82" s="77">
        <v>0</v>
      </c>
      <c r="R82" s="77">
        <v>613.57993839999995</v>
      </c>
      <c r="S82" s="78">
        <v>0</v>
      </c>
      <c r="T82" s="78">
        <v>6.3E-3</v>
      </c>
      <c r="U82" s="78">
        <v>1.5E-3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401</v>
      </c>
      <c r="G83" t="s">
        <v>363</v>
      </c>
      <c r="H83" t="s">
        <v>519</v>
      </c>
      <c r="I83" t="s">
        <v>150</v>
      </c>
      <c r="J83" t="s">
        <v>251</v>
      </c>
      <c r="K83" s="77">
        <v>3.21</v>
      </c>
      <c r="L83" t="s">
        <v>102</v>
      </c>
      <c r="M83" s="78">
        <v>2.9700000000000001E-2</v>
      </c>
      <c r="N83" s="78">
        <v>3.49E-2</v>
      </c>
      <c r="O83" s="77">
        <v>2.4700000000000002</v>
      </c>
      <c r="P83" s="77">
        <v>5458000</v>
      </c>
      <c r="Q83" s="77">
        <v>0</v>
      </c>
      <c r="R83" s="77">
        <v>134.8126</v>
      </c>
      <c r="S83" s="78">
        <v>0</v>
      </c>
      <c r="T83" s="78">
        <v>1.4E-3</v>
      </c>
      <c r="U83" s="78">
        <v>2.9999999999999997E-4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401</v>
      </c>
      <c r="G84" t="s">
        <v>363</v>
      </c>
      <c r="H84" t="s">
        <v>454</v>
      </c>
      <c r="I84" t="s">
        <v>209</v>
      </c>
      <c r="J84" t="s">
        <v>552</v>
      </c>
      <c r="K84" s="77">
        <v>4.87</v>
      </c>
      <c r="L84" t="s">
        <v>102</v>
      </c>
      <c r="M84" s="78">
        <v>8.3999999999999995E-3</v>
      </c>
      <c r="N84" s="78">
        <v>3.9399999999999998E-2</v>
      </c>
      <c r="O84" s="77">
        <v>2.99</v>
      </c>
      <c r="P84" s="77">
        <v>4570000</v>
      </c>
      <c r="Q84" s="77">
        <v>0</v>
      </c>
      <c r="R84" s="77">
        <v>136.643</v>
      </c>
      <c r="S84" s="78">
        <v>0</v>
      </c>
      <c r="T84" s="78">
        <v>1.4E-3</v>
      </c>
      <c r="U84" s="78">
        <v>2.9999999999999997E-4</v>
      </c>
    </row>
    <row r="85" spans="2:21">
      <c r="B85" t="s">
        <v>570</v>
      </c>
      <c r="C85" t="s">
        <v>571</v>
      </c>
      <c r="D85" t="s">
        <v>100</v>
      </c>
      <c r="E85" t="s">
        <v>123</v>
      </c>
      <c r="F85" t="s">
        <v>401</v>
      </c>
      <c r="G85" t="s">
        <v>363</v>
      </c>
      <c r="H85" t="s">
        <v>454</v>
      </c>
      <c r="I85" t="s">
        <v>209</v>
      </c>
      <c r="J85" t="s">
        <v>340</v>
      </c>
      <c r="K85" s="77">
        <v>5.23</v>
      </c>
      <c r="L85" t="s">
        <v>102</v>
      </c>
      <c r="M85" s="78">
        <v>3.09E-2</v>
      </c>
      <c r="N85" s="78">
        <v>3.39E-2</v>
      </c>
      <c r="O85" s="77">
        <v>7.12</v>
      </c>
      <c r="P85" s="77">
        <v>5032053</v>
      </c>
      <c r="Q85" s="77">
        <v>0</v>
      </c>
      <c r="R85" s="77">
        <v>358.28217360000002</v>
      </c>
      <c r="S85" s="78">
        <v>0</v>
      </c>
      <c r="T85" s="78">
        <v>3.7000000000000002E-3</v>
      </c>
      <c r="U85" s="78">
        <v>8.9999999999999998E-4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127</v>
      </c>
      <c r="H86" t="s">
        <v>454</v>
      </c>
      <c r="I86" t="s">
        <v>209</v>
      </c>
      <c r="J86" t="s">
        <v>383</v>
      </c>
      <c r="K86" s="77">
        <v>0.03</v>
      </c>
      <c r="L86" t="s">
        <v>102</v>
      </c>
      <c r="M86" s="78">
        <v>2.1499999999999998E-2</v>
      </c>
      <c r="N86" s="78">
        <v>5.8299999999999998E-2</v>
      </c>
      <c r="O86" s="77">
        <v>35240.07</v>
      </c>
      <c r="P86" s="77">
        <v>110.02</v>
      </c>
      <c r="Q86" s="77">
        <v>0</v>
      </c>
      <c r="R86" s="77">
        <v>38.771125013999999</v>
      </c>
      <c r="S86" s="78">
        <v>5.9999999999999995E-4</v>
      </c>
      <c r="T86" s="78">
        <v>4.0000000000000002E-4</v>
      </c>
      <c r="U86" s="78">
        <v>1E-4</v>
      </c>
    </row>
    <row r="87" spans="2:21">
      <c r="B87" t="s">
        <v>575</v>
      </c>
      <c r="C87" t="s">
        <v>576</v>
      </c>
      <c r="D87" t="s">
        <v>100</v>
      </c>
      <c r="E87" t="s">
        <v>123</v>
      </c>
      <c r="F87" t="s">
        <v>574</v>
      </c>
      <c r="G87" t="s">
        <v>127</v>
      </c>
      <c r="H87" t="s">
        <v>454</v>
      </c>
      <c r="I87" t="s">
        <v>209</v>
      </c>
      <c r="J87" t="s">
        <v>577</v>
      </c>
      <c r="K87" s="77">
        <v>1.68</v>
      </c>
      <c r="L87" t="s">
        <v>102</v>
      </c>
      <c r="M87" s="78">
        <v>1.7999999999999999E-2</v>
      </c>
      <c r="N87" s="78">
        <v>2.9000000000000001E-2</v>
      </c>
      <c r="O87" s="77">
        <v>326636.24</v>
      </c>
      <c r="P87" s="77">
        <v>107.61</v>
      </c>
      <c r="Q87" s="77">
        <v>0</v>
      </c>
      <c r="R87" s="77">
        <v>351.49325786399999</v>
      </c>
      <c r="S87" s="78">
        <v>2.9999999999999997E-4</v>
      </c>
      <c r="T87" s="78">
        <v>3.5999999999999999E-3</v>
      </c>
      <c r="U87" s="78">
        <v>8.9999999999999998E-4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574</v>
      </c>
      <c r="G88" t="s">
        <v>127</v>
      </c>
      <c r="H88" t="s">
        <v>454</v>
      </c>
      <c r="I88" t="s">
        <v>209</v>
      </c>
      <c r="J88" t="s">
        <v>273</v>
      </c>
      <c r="K88" s="77">
        <v>4.18</v>
      </c>
      <c r="L88" t="s">
        <v>102</v>
      </c>
      <c r="M88" s="78">
        <v>2.7699999999999999E-2</v>
      </c>
      <c r="N88" s="78">
        <v>2.7400000000000001E-2</v>
      </c>
      <c r="O88" s="77">
        <v>192322.18</v>
      </c>
      <c r="P88" s="77">
        <v>98.73</v>
      </c>
      <c r="Q88" s="77">
        <v>0</v>
      </c>
      <c r="R88" s="77">
        <v>189.87968831399999</v>
      </c>
      <c r="S88" s="78">
        <v>6.9999999999999999E-4</v>
      </c>
      <c r="T88" s="78">
        <v>1.9E-3</v>
      </c>
      <c r="U88" s="78">
        <v>5.0000000000000001E-4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395</v>
      </c>
      <c r="H89" t="s">
        <v>583</v>
      </c>
      <c r="I89" t="s">
        <v>209</v>
      </c>
      <c r="J89" t="s">
        <v>584</v>
      </c>
      <c r="K89" s="77">
        <v>2.73</v>
      </c>
      <c r="L89" t="s">
        <v>102</v>
      </c>
      <c r="M89" s="78">
        <v>1.4E-2</v>
      </c>
      <c r="N89" s="78">
        <v>2.8899999999999999E-2</v>
      </c>
      <c r="O89" s="77">
        <v>500375.62</v>
      </c>
      <c r="P89" s="77">
        <v>105.25</v>
      </c>
      <c r="Q89" s="77">
        <v>3.8359800000000002</v>
      </c>
      <c r="R89" s="77">
        <v>530.48132005000002</v>
      </c>
      <c r="S89" s="78">
        <v>5.9999999999999995E-4</v>
      </c>
      <c r="T89" s="78">
        <v>5.4000000000000003E-3</v>
      </c>
      <c r="U89" s="78">
        <v>1.2999999999999999E-3</v>
      </c>
    </row>
    <row r="90" spans="2:21">
      <c r="B90" t="s">
        <v>585</v>
      </c>
      <c r="C90" t="s">
        <v>586</v>
      </c>
      <c r="D90" t="s">
        <v>100</v>
      </c>
      <c r="E90" t="s">
        <v>123</v>
      </c>
      <c r="F90" t="s">
        <v>476</v>
      </c>
      <c r="G90" t="s">
        <v>395</v>
      </c>
      <c r="H90" t="s">
        <v>583</v>
      </c>
      <c r="I90" t="s">
        <v>209</v>
      </c>
      <c r="J90" t="s">
        <v>279</v>
      </c>
      <c r="K90" s="77">
        <v>7.16</v>
      </c>
      <c r="L90" t="s">
        <v>102</v>
      </c>
      <c r="M90" s="78">
        <v>3.61E-2</v>
      </c>
      <c r="N90" s="78">
        <v>3.4000000000000002E-2</v>
      </c>
      <c r="O90" s="77">
        <v>481763.72</v>
      </c>
      <c r="P90" s="77">
        <v>101.69</v>
      </c>
      <c r="Q90" s="77">
        <v>0</v>
      </c>
      <c r="R90" s="77">
        <v>489.90552686799998</v>
      </c>
      <c r="S90" s="78">
        <v>1E-3</v>
      </c>
      <c r="T90" s="78">
        <v>5.0000000000000001E-3</v>
      </c>
      <c r="U90" s="78">
        <v>1.1999999999999999E-3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499</v>
      </c>
      <c r="G91" t="s">
        <v>395</v>
      </c>
      <c r="H91" t="s">
        <v>583</v>
      </c>
      <c r="I91" t="s">
        <v>209</v>
      </c>
      <c r="J91" t="s">
        <v>251</v>
      </c>
      <c r="K91" s="77">
        <v>2.64</v>
      </c>
      <c r="L91" t="s">
        <v>102</v>
      </c>
      <c r="M91" s="78">
        <v>2.1499999999999998E-2</v>
      </c>
      <c r="N91" s="78">
        <v>3.61E-2</v>
      </c>
      <c r="O91" s="77">
        <v>1000365.47</v>
      </c>
      <c r="P91" s="77">
        <v>107.2</v>
      </c>
      <c r="Q91" s="77">
        <v>0</v>
      </c>
      <c r="R91" s="77">
        <v>1072.39178384</v>
      </c>
      <c r="S91" s="78">
        <v>5.0000000000000001E-4</v>
      </c>
      <c r="T91" s="78">
        <v>1.0999999999999999E-2</v>
      </c>
      <c r="U91" s="78">
        <v>2.7000000000000001E-3</v>
      </c>
    </row>
    <row r="92" spans="2:21">
      <c r="B92" t="s">
        <v>589</v>
      </c>
      <c r="C92" t="s">
        <v>590</v>
      </c>
      <c r="D92" t="s">
        <v>100</v>
      </c>
      <c r="E92" t="s">
        <v>123</v>
      </c>
      <c r="F92" t="s">
        <v>499</v>
      </c>
      <c r="G92" t="s">
        <v>395</v>
      </c>
      <c r="H92" t="s">
        <v>583</v>
      </c>
      <c r="I92" t="s">
        <v>209</v>
      </c>
      <c r="J92" t="s">
        <v>591</v>
      </c>
      <c r="K92" s="77">
        <v>7.65</v>
      </c>
      <c r="L92" t="s">
        <v>102</v>
      </c>
      <c r="M92" s="78">
        <v>1.15E-2</v>
      </c>
      <c r="N92" s="78">
        <v>3.6700000000000003E-2</v>
      </c>
      <c r="O92" s="77">
        <v>499227.59</v>
      </c>
      <c r="P92" s="77">
        <v>90.26</v>
      </c>
      <c r="Q92" s="77">
        <v>0</v>
      </c>
      <c r="R92" s="77">
        <v>450.60282273399997</v>
      </c>
      <c r="S92" s="78">
        <v>1.1000000000000001E-3</v>
      </c>
      <c r="T92" s="78">
        <v>4.5999999999999999E-3</v>
      </c>
      <c r="U92" s="78">
        <v>1.1000000000000001E-3</v>
      </c>
    </row>
    <row r="93" spans="2:21">
      <c r="B93" t="s">
        <v>592</v>
      </c>
      <c r="C93" t="s">
        <v>593</v>
      </c>
      <c r="D93" t="s">
        <v>100</v>
      </c>
      <c r="E93" t="s">
        <v>123</v>
      </c>
      <c r="F93" t="s">
        <v>594</v>
      </c>
      <c r="G93" t="s">
        <v>595</v>
      </c>
      <c r="H93" t="s">
        <v>583</v>
      </c>
      <c r="I93" t="s">
        <v>209</v>
      </c>
      <c r="J93" t="s">
        <v>596</v>
      </c>
      <c r="K93" s="77">
        <v>6.03</v>
      </c>
      <c r="L93" t="s">
        <v>102</v>
      </c>
      <c r="M93" s="78">
        <v>5.1499999999999997E-2</v>
      </c>
      <c r="N93" s="78">
        <v>0.03</v>
      </c>
      <c r="O93" s="77">
        <v>1163312.31</v>
      </c>
      <c r="P93" s="77">
        <v>151.35</v>
      </c>
      <c r="Q93" s="77">
        <v>0</v>
      </c>
      <c r="R93" s="77">
        <v>1760.673181185</v>
      </c>
      <c r="S93" s="78">
        <v>4.0000000000000002E-4</v>
      </c>
      <c r="T93" s="78">
        <v>1.8100000000000002E-2</v>
      </c>
      <c r="U93" s="78">
        <v>4.4000000000000003E-3</v>
      </c>
    </row>
    <row r="94" spans="2:21">
      <c r="B94" t="s">
        <v>597</v>
      </c>
      <c r="C94" t="s">
        <v>598</v>
      </c>
      <c r="D94" t="s">
        <v>100</v>
      </c>
      <c r="E94" t="s">
        <v>123</v>
      </c>
      <c r="F94" t="s">
        <v>599</v>
      </c>
      <c r="G94" t="s">
        <v>132</v>
      </c>
      <c r="H94" t="s">
        <v>600</v>
      </c>
      <c r="I94" t="s">
        <v>150</v>
      </c>
      <c r="J94" t="s">
        <v>601</v>
      </c>
      <c r="K94" s="77">
        <v>1.63</v>
      </c>
      <c r="L94" t="s">
        <v>102</v>
      </c>
      <c r="M94" s="78">
        <v>2.1999999999999999E-2</v>
      </c>
      <c r="N94" s="78">
        <v>2.0199999999999999E-2</v>
      </c>
      <c r="O94" s="77">
        <v>300426.96000000002</v>
      </c>
      <c r="P94" s="77">
        <v>110.3</v>
      </c>
      <c r="Q94" s="77">
        <v>0</v>
      </c>
      <c r="R94" s="77">
        <v>331.37093687999999</v>
      </c>
      <c r="S94" s="78">
        <v>4.0000000000000002E-4</v>
      </c>
      <c r="T94" s="78">
        <v>3.3999999999999998E-3</v>
      </c>
      <c r="U94" s="78">
        <v>8.0000000000000004E-4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599</v>
      </c>
      <c r="G95" t="s">
        <v>132</v>
      </c>
      <c r="H95" t="s">
        <v>600</v>
      </c>
      <c r="I95" t="s">
        <v>150</v>
      </c>
      <c r="J95" t="s">
        <v>565</v>
      </c>
      <c r="K95" s="77">
        <v>4.92</v>
      </c>
      <c r="L95" t="s">
        <v>102</v>
      </c>
      <c r="M95" s="78">
        <v>1.7000000000000001E-2</v>
      </c>
      <c r="N95" s="78">
        <v>2.3699999999999999E-2</v>
      </c>
      <c r="O95" s="77">
        <v>188489.52</v>
      </c>
      <c r="P95" s="77">
        <v>104.57</v>
      </c>
      <c r="Q95" s="77">
        <v>0</v>
      </c>
      <c r="R95" s="77">
        <v>197.103491064</v>
      </c>
      <c r="S95" s="78">
        <v>1E-4</v>
      </c>
      <c r="T95" s="78">
        <v>2E-3</v>
      </c>
      <c r="U95" s="78">
        <v>5.0000000000000001E-4</v>
      </c>
    </row>
    <row r="96" spans="2:21">
      <c r="B96" t="s">
        <v>604</v>
      </c>
      <c r="C96" t="s">
        <v>605</v>
      </c>
      <c r="D96" t="s">
        <v>100</v>
      </c>
      <c r="E96" t="s">
        <v>123</v>
      </c>
      <c r="F96" t="s">
        <v>599</v>
      </c>
      <c r="G96" t="s">
        <v>132</v>
      </c>
      <c r="H96" t="s">
        <v>583</v>
      </c>
      <c r="I96" t="s">
        <v>209</v>
      </c>
      <c r="J96" t="s">
        <v>279</v>
      </c>
      <c r="K96" s="77">
        <v>9.7899999999999991</v>
      </c>
      <c r="L96" t="s">
        <v>102</v>
      </c>
      <c r="M96" s="78">
        <v>5.7999999999999996E-3</v>
      </c>
      <c r="N96" s="78">
        <v>2.75E-2</v>
      </c>
      <c r="O96" s="77">
        <v>93112.5</v>
      </c>
      <c r="P96" s="77">
        <v>86.47</v>
      </c>
      <c r="Q96" s="77">
        <v>0</v>
      </c>
      <c r="R96" s="77">
        <v>80.514378750000006</v>
      </c>
      <c r="S96" s="78">
        <v>2.0000000000000001E-4</v>
      </c>
      <c r="T96" s="78">
        <v>8.0000000000000004E-4</v>
      </c>
      <c r="U96" s="78">
        <v>2.0000000000000001E-4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531</v>
      </c>
      <c r="G97" t="s">
        <v>395</v>
      </c>
      <c r="H97" t="s">
        <v>600</v>
      </c>
      <c r="I97" t="s">
        <v>150</v>
      </c>
      <c r="J97" t="s">
        <v>608</v>
      </c>
      <c r="K97" s="77">
        <v>2.42</v>
      </c>
      <c r="L97" t="s">
        <v>102</v>
      </c>
      <c r="M97" s="78">
        <v>1.95E-2</v>
      </c>
      <c r="N97" s="78">
        <v>3.49E-2</v>
      </c>
      <c r="O97" s="77">
        <v>246837.36</v>
      </c>
      <c r="P97" s="77">
        <v>106.63</v>
      </c>
      <c r="Q97" s="77">
        <v>0</v>
      </c>
      <c r="R97" s="77">
        <v>263.20267696799999</v>
      </c>
      <c r="S97" s="78">
        <v>4.0000000000000002E-4</v>
      </c>
      <c r="T97" s="78">
        <v>2.7000000000000001E-3</v>
      </c>
      <c r="U97" s="78">
        <v>6.9999999999999999E-4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531</v>
      </c>
      <c r="G98" t="s">
        <v>395</v>
      </c>
      <c r="H98" t="s">
        <v>600</v>
      </c>
      <c r="I98" t="s">
        <v>150</v>
      </c>
      <c r="J98" t="s">
        <v>333</v>
      </c>
      <c r="K98" s="77">
        <v>1.08</v>
      </c>
      <c r="L98" t="s">
        <v>102</v>
      </c>
      <c r="M98" s="78">
        <v>2.5000000000000001E-2</v>
      </c>
      <c r="N98" s="78">
        <v>2.81E-2</v>
      </c>
      <c r="O98" s="77">
        <v>1252.08</v>
      </c>
      <c r="P98" s="77">
        <v>109.89</v>
      </c>
      <c r="Q98" s="77">
        <v>0</v>
      </c>
      <c r="R98" s="77">
        <v>1.375910712</v>
      </c>
      <c r="S98" s="78">
        <v>0</v>
      </c>
      <c r="T98" s="78">
        <v>0</v>
      </c>
      <c r="U98" s="78">
        <v>0</v>
      </c>
    </row>
    <row r="99" spans="2:21">
      <c r="B99" t="s">
        <v>611</v>
      </c>
      <c r="C99" t="s">
        <v>612</v>
      </c>
      <c r="D99" t="s">
        <v>100</v>
      </c>
      <c r="E99" t="s">
        <v>123</v>
      </c>
      <c r="F99" t="s">
        <v>531</v>
      </c>
      <c r="G99" t="s">
        <v>395</v>
      </c>
      <c r="H99" t="s">
        <v>600</v>
      </c>
      <c r="I99" t="s">
        <v>150</v>
      </c>
      <c r="J99" t="s">
        <v>327</v>
      </c>
      <c r="K99" s="77">
        <v>5.61</v>
      </c>
      <c r="L99" t="s">
        <v>102</v>
      </c>
      <c r="M99" s="78">
        <v>1.17E-2</v>
      </c>
      <c r="N99" s="78">
        <v>3.7999999999999999E-2</v>
      </c>
      <c r="O99" s="77">
        <v>33838.21</v>
      </c>
      <c r="P99" s="77">
        <v>93.9</v>
      </c>
      <c r="Q99" s="77">
        <v>0</v>
      </c>
      <c r="R99" s="77">
        <v>31.774079189999998</v>
      </c>
      <c r="S99" s="78">
        <v>0</v>
      </c>
      <c r="T99" s="78">
        <v>2.9999999999999997E-4</v>
      </c>
      <c r="U99" s="78">
        <v>1E-4</v>
      </c>
    </row>
    <row r="100" spans="2:21">
      <c r="B100" t="s">
        <v>613</v>
      </c>
      <c r="C100" t="s">
        <v>614</v>
      </c>
      <c r="D100" t="s">
        <v>100</v>
      </c>
      <c r="E100" t="s">
        <v>123</v>
      </c>
      <c r="F100" t="s">
        <v>531</v>
      </c>
      <c r="G100" t="s">
        <v>395</v>
      </c>
      <c r="H100" t="s">
        <v>600</v>
      </c>
      <c r="I100" t="s">
        <v>150</v>
      </c>
      <c r="J100" t="s">
        <v>591</v>
      </c>
      <c r="K100" s="77">
        <v>5.62</v>
      </c>
      <c r="L100" t="s">
        <v>102</v>
      </c>
      <c r="M100" s="78">
        <v>1.3299999999999999E-2</v>
      </c>
      <c r="N100" s="78">
        <v>3.9100000000000003E-2</v>
      </c>
      <c r="O100" s="77">
        <v>600847.75</v>
      </c>
      <c r="P100" s="77">
        <v>94.4</v>
      </c>
      <c r="Q100" s="77">
        <v>0</v>
      </c>
      <c r="R100" s="77">
        <v>567.20027600000003</v>
      </c>
      <c r="S100" s="78">
        <v>5.0000000000000001E-4</v>
      </c>
      <c r="T100" s="78">
        <v>5.7999999999999996E-3</v>
      </c>
      <c r="U100" s="78">
        <v>1.4E-3</v>
      </c>
    </row>
    <row r="101" spans="2:21">
      <c r="B101" t="s">
        <v>615</v>
      </c>
      <c r="C101" t="s">
        <v>616</v>
      </c>
      <c r="D101" t="s">
        <v>100</v>
      </c>
      <c r="E101" t="s">
        <v>123</v>
      </c>
      <c r="F101" t="s">
        <v>531</v>
      </c>
      <c r="G101" t="s">
        <v>395</v>
      </c>
      <c r="H101" t="s">
        <v>617</v>
      </c>
      <c r="I101" t="s">
        <v>214</v>
      </c>
      <c r="J101" t="s">
        <v>282</v>
      </c>
      <c r="K101" s="77">
        <v>5.78</v>
      </c>
      <c r="L101" t="s">
        <v>102</v>
      </c>
      <c r="M101" s="78">
        <v>1.8700000000000001E-2</v>
      </c>
      <c r="N101" s="78">
        <v>3.9300000000000002E-2</v>
      </c>
      <c r="O101" s="77">
        <v>511328.79</v>
      </c>
      <c r="P101" s="77">
        <v>93.72</v>
      </c>
      <c r="Q101" s="77">
        <v>0</v>
      </c>
      <c r="R101" s="77">
        <v>479.21734198799999</v>
      </c>
      <c r="S101" s="78">
        <v>8.9999999999999998E-4</v>
      </c>
      <c r="T101" s="78">
        <v>4.8999999999999998E-3</v>
      </c>
      <c r="U101" s="78">
        <v>1.1999999999999999E-3</v>
      </c>
    </row>
    <row r="102" spans="2:21">
      <c r="B102" t="s">
        <v>618</v>
      </c>
      <c r="C102" t="s">
        <v>619</v>
      </c>
      <c r="D102" t="s">
        <v>100</v>
      </c>
      <c r="E102" t="s">
        <v>123</v>
      </c>
      <c r="F102" t="s">
        <v>531</v>
      </c>
      <c r="G102" t="s">
        <v>395</v>
      </c>
      <c r="H102" t="s">
        <v>600</v>
      </c>
      <c r="I102" t="s">
        <v>150</v>
      </c>
      <c r="J102" t="s">
        <v>333</v>
      </c>
      <c r="K102" s="77">
        <v>3.94</v>
      </c>
      <c r="L102" t="s">
        <v>102</v>
      </c>
      <c r="M102" s="78">
        <v>3.3500000000000002E-2</v>
      </c>
      <c r="N102" s="78">
        <v>3.5700000000000003E-2</v>
      </c>
      <c r="O102" s="77">
        <v>225580.22</v>
      </c>
      <c r="P102" s="77">
        <v>108.2</v>
      </c>
      <c r="Q102" s="77">
        <v>0</v>
      </c>
      <c r="R102" s="77">
        <v>244.07779804</v>
      </c>
      <c r="S102" s="78">
        <v>5.0000000000000001E-4</v>
      </c>
      <c r="T102" s="78">
        <v>2.5000000000000001E-3</v>
      </c>
      <c r="U102" s="78">
        <v>5.9999999999999995E-4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362</v>
      </c>
      <c r="G103" t="s">
        <v>363</v>
      </c>
      <c r="H103" t="s">
        <v>583</v>
      </c>
      <c r="I103" t="s">
        <v>209</v>
      </c>
      <c r="J103" t="s">
        <v>622</v>
      </c>
      <c r="K103" s="77">
        <v>1.26</v>
      </c>
      <c r="L103" t="s">
        <v>102</v>
      </c>
      <c r="M103" s="78">
        <v>2.1999999999999999E-2</v>
      </c>
      <c r="N103" s="78">
        <v>2.8500000000000001E-2</v>
      </c>
      <c r="O103" s="77">
        <v>1.74</v>
      </c>
      <c r="P103" s="77">
        <v>5490000</v>
      </c>
      <c r="Q103" s="77">
        <v>0</v>
      </c>
      <c r="R103" s="77">
        <v>95.525999999999996</v>
      </c>
      <c r="S103" s="78">
        <v>0</v>
      </c>
      <c r="T103" s="78">
        <v>1E-3</v>
      </c>
      <c r="U103" s="78">
        <v>2.0000000000000001E-4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362</v>
      </c>
      <c r="G104" t="s">
        <v>363</v>
      </c>
      <c r="H104" t="s">
        <v>583</v>
      </c>
      <c r="I104" t="s">
        <v>209</v>
      </c>
      <c r="J104" t="s">
        <v>552</v>
      </c>
      <c r="K104" s="77">
        <v>4.8899999999999997</v>
      </c>
      <c r="L104" t="s">
        <v>102</v>
      </c>
      <c r="M104" s="78">
        <v>1.09E-2</v>
      </c>
      <c r="N104" s="78">
        <v>3.8199999999999998E-2</v>
      </c>
      <c r="O104" s="77">
        <v>9.3699999999999992</v>
      </c>
      <c r="P104" s="77">
        <v>4616513</v>
      </c>
      <c r="Q104" s="77">
        <v>5.3704599999999996</v>
      </c>
      <c r="R104" s="77">
        <v>437.93772810000002</v>
      </c>
      <c r="S104" s="78">
        <v>0</v>
      </c>
      <c r="T104" s="78">
        <v>4.4999999999999997E-3</v>
      </c>
      <c r="U104" s="78">
        <v>1.1000000000000001E-3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 t="s">
        <v>362</v>
      </c>
      <c r="G105" t="s">
        <v>363</v>
      </c>
      <c r="H105" t="s">
        <v>600</v>
      </c>
      <c r="I105" t="s">
        <v>150</v>
      </c>
      <c r="J105" t="s">
        <v>627</v>
      </c>
      <c r="K105" s="77">
        <v>5.54</v>
      </c>
      <c r="L105" t="s">
        <v>102</v>
      </c>
      <c r="M105" s="78">
        <v>2.9899999999999999E-2</v>
      </c>
      <c r="N105" s="78">
        <v>3.04E-2</v>
      </c>
      <c r="O105" s="77">
        <v>7.69</v>
      </c>
      <c r="P105" s="77">
        <v>5074000</v>
      </c>
      <c r="Q105" s="77">
        <v>0</v>
      </c>
      <c r="R105" s="77">
        <v>390.19060000000002</v>
      </c>
      <c r="S105" s="78">
        <v>0</v>
      </c>
      <c r="T105" s="78">
        <v>4.0000000000000001E-3</v>
      </c>
      <c r="U105" s="78">
        <v>1E-3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362</v>
      </c>
      <c r="G106" t="s">
        <v>363</v>
      </c>
      <c r="H106" t="s">
        <v>583</v>
      </c>
      <c r="I106" t="s">
        <v>209</v>
      </c>
      <c r="J106" t="s">
        <v>336</v>
      </c>
      <c r="K106" s="77">
        <v>3.1</v>
      </c>
      <c r="L106" t="s">
        <v>102</v>
      </c>
      <c r="M106" s="78">
        <v>2.3199999999999998E-2</v>
      </c>
      <c r="N106" s="78">
        <v>3.5499999999999997E-2</v>
      </c>
      <c r="O106" s="77">
        <v>1.1100000000000001</v>
      </c>
      <c r="P106" s="77">
        <v>5350000</v>
      </c>
      <c r="Q106" s="77">
        <v>0</v>
      </c>
      <c r="R106" s="77">
        <v>59.384999999999998</v>
      </c>
      <c r="S106" s="78">
        <v>0</v>
      </c>
      <c r="T106" s="78">
        <v>5.9999999999999995E-4</v>
      </c>
      <c r="U106" s="78">
        <v>1E-4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368</v>
      </c>
      <c r="G107" t="s">
        <v>363</v>
      </c>
      <c r="H107" t="s">
        <v>583</v>
      </c>
      <c r="I107" t="s">
        <v>209</v>
      </c>
      <c r="J107" t="s">
        <v>336</v>
      </c>
      <c r="K107" s="77">
        <v>3.11</v>
      </c>
      <c r="L107" t="s">
        <v>102</v>
      </c>
      <c r="M107" s="78">
        <v>2.4199999999999999E-2</v>
      </c>
      <c r="N107" s="78">
        <v>4.1000000000000002E-2</v>
      </c>
      <c r="O107" s="77">
        <v>10.55</v>
      </c>
      <c r="P107" s="77">
        <v>5278341</v>
      </c>
      <c r="Q107" s="77">
        <v>0</v>
      </c>
      <c r="R107" s="77">
        <v>556.86497550000001</v>
      </c>
      <c r="S107" s="78">
        <v>0</v>
      </c>
      <c r="T107" s="78">
        <v>5.7000000000000002E-3</v>
      </c>
      <c r="U107" s="78">
        <v>1.4E-3</v>
      </c>
    </row>
    <row r="108" spans="2:21">
      <c r="B108" t="s">
        <v>632</v>
      </c>
      <c r="C108" t="s">
        <v>633</v>
      </c>
      <c r="D108" t="s">
        <v>100</v>
      </c>
      <c r="E108" t="s">
        <v>123</v>
      </c>
      <c r="F108" t="s">
        <v>368</v>
      </c>
      <c r="G108" t="s">
        <v>363</v>
      </c>
      <c r="H108" t="s">
        <v>583</v>
      </c>
      <c r="I108" t="s">
        <v>209</v>
      </c>
      <c r="J108" t="s">
        <v>528</v>
      </c>
      <c r="K108" s="77">
        <v>2.54</v>
      </c>
      <c r="L108" t="s">
        <v>102</v>
      </c>
      <c r="M108" s="78">
        <v>1.46E-2</v>
      </c>
      <c r="N108" s="78">
        <v>3.7100000000000001E-2</v>
      </c>
      <c r="O108" s="77">
        <v>11.05</v>
      </c>
      <c r="P108" s="77">
        <v>5153990</v>
      </c>
      <c r="Q108" s="77">
        <v>0</v>
      </c>
      <c r="R108" s="77">
        <v>569.515895</v>
      </c>
      <c r="S108" s="78">
        <v>0</v>
      </c>
      <c r="T108" s="78">
        <v>5.7999999999999996E-3</v>
      </c>
      <c r="U108" s="78">
        <v>1.4E-3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368</v>
      </c>
      <c r="G109" t="s">
        <v>363</v>
      </c>
      <c r="H109" t="s">
        <v>583</v>
      </c>
      <c r="I109" t="s">
        <v>209</v>
      </c>
      <c r="J109" t="s">
        <v>369</v>
      </c>
      <c r="K109" s="77">
        <v>4.57</v>
      </c>
      <c r="L109" t="s">
        <v>102</v>
      </c>
      <c r="M109" s="78">
        <v>2E-3</v>
      </c>
      <c r="N109" s="78">
        <v>4.0899999999999999E-2</v>
      </c>
      <c r="O109" s="77">
        <v>6.5</v>
      </c>
      <c r="P109" s="77">
        <v>4470000</v>
      </c>
      <c r="Q109" s="77">
        <v>0</v>
      </c>
      <c r="R109" s="77">
        <v>290.55</v>
      </c>
      <c r="S109" s="78">
        <v>0</v>
      </c>
      <c r="T109" s="78">
        <v>3.0000000000000001E-3</v>
      </c>
      <c r="U109" s="78">
        <v>6.9999999999999999E-4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368</v>
      </c>
      <c r="G110" t="s">
        <v>363</v>
      </c>
      <c r="H110" t="s">
        <v>583</v>
      </c>
      <c r="I110" t="s">
        <v>209</v>
      </c>
      <c r="J110" t="s">
        <v>340</v>
      </c>
      <c r="K110" s="77">
        <v>5.22</v>
      </c>
      <c r="L110" t="s">
        <v>102</v>
      </c>
      <c r="M110" s="78">
        <v>3.1699999999999999E-2</v>
      </c>
      <c r="N110" s="78">
        <v>3.8899999999999997E-2</v>
      </c>
      <c r="O110" s="77">
        <v>5.24</v>
      </c>
      <c r="P110" s="77">
        <v>4930250</v>
      </c>
      <c r="Q110" s="77">
        <v>0</v>
      </c>
      <c r="R110" s="77">
        <v>258.3451</v>
      </c>
      <c r="S110" s="78">
        <v>0</v>
      </c>
      <c r="T110" s="78">
        <v>2.5999999999999999E-3</v>
      </c>
      <c r="U110" s="78">
        <v>6.9999999999999999E-4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640</v>
      </c>
      <c r="G111" t="s">
        <v>641</v>
      </c>
      <c r="H111" t="s">
        <v>600</v>
      </c>
      <c r="I111" t="s">
        <v>150</v>
      </c>
      <c r="J111" t="s">
        <v>642</v>
      </c>
      <c r="K111" s="77">
        <v>5.5</v>
      </c>
      <c r="L111" t="s">
        <v>102</v>
      </c>
      <c r="M111" s="78">
        <v>4.4000000000000003E-3</v>
      </c>
      <c r="N111" s="78">
        <v>2.8000000000000001E-2</v>
      </c>
      <c r="O111" s="77">
        <v>237342.33</v>
      </c>
      <c r="P111" s="77">
        <v>95.81</v>
      </c>
      <c r="Q111" s="77">
        <v>0</v>
      </c>
      <c r="R111" s="77">
        <v>227.397686373</v>
      </c>
      <c r="S111" s="78">
        <v>2.9999999999999997E-4</v>
      </c>
      <c r="T111" s="78">
        <v>2.3E-3</v>
      </c>
      <c r="U111" s="78">
        <v>5.9999999999999995E-4</v>
      </c>
    </row>
    <row r="112" spans="2:21">
      <c r="B112" t="s">
        <v>643</v>
      </c>
      <c r="C112" t="s">
        <v>644</v>
      </c>
      <c r="D112" t="s">
        <v>100</v>
      </c>
      <c r="E112" t="s">
        <v>123</v>
      </c>
      <c r="F112" t="s">
        <v>645</v>
      </c>
      <c r="G112" t="s">
        <v>641</v>
      </c>
      <c r="H112" t="s">
        <v>583</v>
      </c>
      <c r="I112" t="s">
        <v>209</v>
      </c>
      <c r="J112" t="s">
        <v>333</v>
      </c>
      <c r="K112" s="77">
        <v>0.17</v>
      </c>
      <c r="L112" t="s">
        <v>102</v>
      </c>
      <c r="M112" s="78">
        <v>3.85E-2</v>
      </c>
      <c r="N112" s="78">
        <v>6.8999999999999999E-3</v>
      </c>
      <c r="O112" s="77">
        <v>170716.07</v>
      </c>
      <c r="P112" s="77">
        <v>114.57</v>
      </c>
      <c r="Q112" s="77">
        <v>0</v>
      </c>
      <c r="R112" s="77">
        <v>195.589401399</v>
      </c>
      <c r="S112" s="78">
        <v>6.9999999999999999E-4</v>
      </c>
      <c r="T112" s="78">
        <v>2E-3</v>
      </c>
      <c r="U112" s="78">
        <v>5.0000000000000001E-4</v>
      </c>
    </row>
    <row r="113" spans="2:21">
      <c r="B113" t="s">
        <v>646</v>
      </c>
      <c r="C113" t="s">
        <v>647</v>
      </c>
      <c r="D113" t="s">
        <v>100</v>
      </c>
      <c r="E113" t="s">
        <v>123</v>
      </c>
      <c r="F113" t="s">
        <v>645</v>
      </c>
      <c r="G113" t="s">
        <v>641</v>
      </c>
      <c r="H113" t="s">
        <v>583</v>
      </c>
      <c r="I113" t="s">
        <v>209</v>
      </c>
      <c r="J113" t="s">
        <v>333</v>
      </c>
      <c r="K113" s="77">
        <v>1.1399999999999999</v>
      </c>
      <c r="L113" t="s">
        <v>102</v>
      </c>
      <c r="M113" s="78">
        <v>3.85E-2</v>
      </c>
      <c r="N113" s="78">
        <v>1.2E-2</v>
      </c>
      <c r="O113" s="77">
        <v>149447.13</v>
      </c>
      <c r="P113" s="77">
        <v>117.42</v>
      </c>
      <c r="Q113" s="77">
        <v>0</v>
      </c>
      <c r="R113" s="77">
        <v>175.48082004599999</v>
      </c>
      <c r="S113" s="78">
        <v>5.9999999999999995E-4</v>
      </c>
      <c r="T113" s="78">
        <v>1.8E-3</v>
      </c>
      <c r="U113" s="78">
        <v>4.0000000000000002E-4</v>
      </c>
    </row>
    <row r="114" spans="2:21">
      <c r="B114" t="s">
        <v>648</v>
      </c>
      <c r="C114" t="s">
        <v>649</v>
      </c>
      <c r="D114" t="s">
        <v>100</v>
      </c>
      <c r="E114" t="s">
        <v>123</v>
      </c>
      <c r="F114" t="s">
        <v>542</v>
      </c>
      <c r="G114" t="s">
        <v>395</v>
      </c>
      <c r="H114" t="s">
        <v>583</v>
      </c>
      <c r="I114" t="s">
        <v>209</v>
      </c>
      <c r="J114" t="s">
        <v>650</v>
      </c>
      <c r="K114" s="77">
        <v>4.5999999999999996</v>
      </c>
      <c r="L114" t="s">
        <v>102</v>
      </c>
      <c r="M114" s="78">
        <v>2.4E-2</v>
      </c>
      <c r="N114" s="78">
        <v>2.7699999999999999E-2</v>
      </c>
      <c r="O114" s="77">
        <v>435082.45</v>
      </c>
      <c r="P114" s="77">
        <v>108.62</v>
      </c>
      <c r="Q114" s="77">
        <v>0</v>
      </c>
      <c r="R114" s="77">
        <v>472.58655719000001</v>
      </c>
      <c r="S114" s="78">
        <v>4.0000000000000002E-4</v>
      </c>
      <c r="T114" s="78">
        <v>4.7999999999999996E-3</v>
      </c>
      <c r="U114" s="78">
        <v>1.1999999999999999E-3</v>
      </c>
    </row>
    <row r="115" spans="2:21">
      <c r="B115" t="s">
        <v>651</v>
      </c>
      <c r="C115" t="s">
        <v>652</v>
      </c>
      <c r="D115" t="s">
        <v>100</v>
      </c>
      <c r="E115" t="s">
        <v>123</v>
      </c>
      <c r="F115" t="s">
        <v>542</v>
      </c>
      <c r="G115" t="s">
        <v>395</v>
      </c>
      <c r="H115" t="s">
        <v>600</v>
      </c>
      <c r="I115" t="s">
        <v>150</v>
      </c>
      <c r="J115" t="s">
        <v>333</v>
      </c>
      <c r="K115" s="77">
        <v>0.74</v>
      </c>
      <c r="L115" t="s">
        <v>102</v>
      </c>
      <c r="M115" s="78">
        <v>3.4799999999999998E-2</v>
      </c>
      <c r="N115" s="78">
        <v>2.3E-2</v>
      </c>
      <c r="O115" s="77">
        <v>2719.98</v>
      </c>
      <c r="P115" s="77">
        <v>110.32</v>
      </c>
      <c r="Q115" s="77">
        <v>0</v>
      </c>
      <c r="R115" s="77">
        <v>3.0006819359999999</v>
      </c>
      <c r="S115" s="78">
        <v>0</v>
      </c>
      <c r="T115" s="78">
        <v>0</v>
      </c>
      <c r="U115" s="78">
        <v>0</v>
      </c>
    </row>
    <row r="116" spans="2:21">
      <c r="B116" t="s">
        <v>653</v>
      </c>
      <c r="C116" t="s">
        <v>654</v>
      </c>
      <c r="D116" t="s">
        <v>100</v>
      </c>
      <c r="E116" t="s">
        <v>123</v>
      </c>
      <c r="F116" t="s">
        <v>542</v>
      </c>
      <c r="G116" t="s">
        <v>395</v>
      </c>
      <c r="H116" t="s">
        <v>583</v>
      </c>
      <c r="I116" t="s">
        <v>209</v>
      </c>
      <c r="J116" t="s">
        <v>552</v>
      </c>
      <c r="K116" s="77">
        <v>6.75</v>
      </c>
      <c r="L116" t="s">
        <v>102</v>
      </c>
      <c r="M116" s="78">
        <v>1.4999999999999999E-2</v>
      </c>
      <c r="N116" s="78">
        <v>3.15E-2</v>
      </c>
      <c r="O116" s="77">
        <v>279581.96000000002</v>
      </c>
      <c r="P116" s="77">
        <v>94.21</v>
      </c>
      <c r="Q116" s="77">
        <v>21.117069999999998</v>
      </c>
      <c r="R116" s="77">
        <v>284.511234516</v>
      </c>
      <c r="S116" s="78">
        <v>1.1000000000000001E-3</v>
      </c>
      <c r="T116" s="78">
        <v>2.8999999999999998E-3</v>
      </c>
      <c r="U116" s="78">
        <v>6.9999999999999999E-4</v>
      </c>
    </row>
    <row r="117" spans="2:21">
      <c r="B117" t="s">
        <v>655</v>
      </c>
      <c r="C117" t="s">
        <v>656</v>
      </c>
      <c r="D117" t="s">
        <v>100</v>
      </c>
      <c r="E117" t="s">
        <v>123</v>
      </c>
      <c r="F117" t="s">
        <v>657</v>
      </c>
      <c r="G117" t="s">
        <v>641</v>
      </c>
      <c r="H117" t="s">
        <v>583</v>
      </c>
      <c r="I117" t="s">
        <v>209</v>
      </c>
      <c r="J117" t="s">
        <v>333</v>
      </c>
      <c r="K117" s="77">
        <v>2.2799999999999998</v>
      </c>
      <c r="L117" t="s">
        <v>102</v>
      </c>
      <c r="M117" s="78">
        <v>2.4799999999999999E-2</v>
      </c>
      <c r="N117" s="78">
        <v>2.01E-2</v>
      </c>
      <c r="O117" s="77">
        <v>192557.36</v>
      </c>
      <c r="P117" s="77">
        <v>110.8</v>
      </c>
      <c r="Q117" s="77">
        <v>0</v>
      </c>
      <c r="R117" s="77">
        <v>213.35355487999999</v>
      </c>
      <c r="S117" s="78">
        <v>5.0000000000000001E-4</v>
      </c>
      <c r="T117" s="78">
        <v>2.2000000000000001E-3</v>
      </c>
      <c r="U117" s="78">
        <v>5.0000000000000001E-4</v>
      </c>
    </row>
    <row r="118" spans="2:21">
      <c r="B118" t="s">
        <v>658</v>
      </c>
      <c r="C118" t="s">
        <v>659</v>
      </c>
      <c r="D118" t="s">
        <v>100</v>
      </c>
      <c r="E118" t="s">
        <v>123</v>
      </c>
      <c r="F118" t="s">
        <v>376</v>
      </c>
      <c r="G118" t="s">
        <v>363</v>
      </c>
      <c r="H118" t="s">
        <v>583</v>
      </c>
      <c r="I118" t="s">
        <v>209</v>
      </c>
      <c r="J118" t="s">
        <v>660</v>
      </c>
      <c r="K118" s="77">
        <v>0.56000000000000005</v>
      </c>
      <c r="L118" t="s">
        <v>102</v>
      </c>
      <c r="M118" s="78">
        <v>1.8200000000000001E-2</v>
      </c>
      <c r="N118" s="78">
        <v>2.3800000000000002E-2</v>
      </c>
      <c r="O118" s="77">
        <v>4.46</v>
      </c>
      <c r="P118" s="77">
        <v>5459095</v>
      </c>
      <c r="Q118" s="77">
        <v>0</v>
      </c>
      <c r="R118" s="77">
        <v>243.47563700000001</v>
      </c>
      <c r="S118" s="78">
        <v>0</v>
      </c>
      <c r="T118" s="78">
        <v>2.5000000000000001E-3</v>
      </c>
      <c r="U118" s="78">
        <v>5.9999999999999995E-4</v>
      </c>
    </row>
    <row r="119" spans="2:21">
      <c r="B119" t="s">
        <v>661</v>
      </c>
      <c r="C119" t="s">
        <v>662</v>
      </c>
      <c r="D119" t="s">
        <v>100</v>
      </c>
      <c r="E119" t="s">
        <v>123</v>
      </c>
      <c r="F119" t="s">
        <v>376</v>
      </c>
      <c r="G119" t="s">
        <v>363</v>
      </c>
      <c r="H119" t="s">
        <v>583</v>
      </c>
      <c r="I119" t="s">
        <v>209</v>
      </c>
      <c r="J119" t="s">
        <v>383</v>
      </c>
      <c r="K119" s="77">
        <v>1.72</v>
      </c>
      <c r="L119" t="s">
        <v>102</v>
      </c>
      <c r="M119" s="78">
        <v>1.9E-2</v>
      </c>
      <c r="N119" s="78">
        <v>2.9600000000000001E-2</v>
      </c>
      <c r="O119" s="77">
        <v>11.78</v>
      </c>
      <c r="P119" s="77">
        <v>5299297</v>
      </c>
      <c r="Q119" s="77">
        <v>0</v>
      </c>
      <c r="R119" s="77">
        <v>624.25718659999995</v>
      </c>
      <c r="S119" s="78">
        <v>0</v>
      </c>
      <c r="T119" s="78">
        <v>6.4000000000000003E-3</v>
      </c>
      <c r="U119" s="78">
        <v>1.6000000000000001E-3</v>
      </c>
    </row>
    <row r="120" spans="2:21">
      <c r="B120" t="s">
        <v>663</v>
      </c>
      <c r="C120" t="s">
        <v>664</v>
      </c>
      <c r="D120" t="s">
        <v>100</v>
      </c>
      <c r="E120" t="s">
        <v>123</v>
      </c>
      <c r="F120" t="s">
        <v>376</v>
      </c>
      <c r="G120" t="s">
        <v>363</v>
      </c>
      <c r="H120" t="s">
        <v>583</v>
      </c>
      <c r="I120" t="s">
        <v>209</v>
      </c>
      <c r="J120" t="s">
        <v>285</v>
      </c>
      <c r="K120" s="77">
        <v>4.8</v>
      </c>
      <c r="L120" t="s">
        <v>102</v>
      </c>
      <c r="M120" s="78">
        <v>3.3099999999999997E-2</v>
      </c>
      <c r="N120" s="78">
        <v>3.6999999999999998E-2</v>
      </c>
      <c r="O120" s="77">
        <v>6.71</v>
      </c>
      <c r="P120" s="77">
        <v>5018260</v>
      </c>
      <c r="Q120" s="77">
        <v>0</v>
      </c>
      <c r="R120" s="77">
        <v>336.72524600000003</v>
      </c>
      <c r="S120" s="78">
        <v>0</v>
      </c>
      <c r="T120" s="78">
        <v>3.5000000000000001E-3</v>
      </c>
      <c r="U120" s="78">
        <v>8.0000000000000004E-4</v>
      </c>
    </row>
    <row r="121" spans="2:21">
      <c r="B121" t="s">
        <v>665</v>
      </c>
      <c r="C121" t="s">
        <v>666</v>
      </c>
      <c r="D121" t="s">
        <v>100</v>
      </c>
      <c r="E121" t="s">
        <v>123</v>
      </c>
      <c r="F121" t="s">
        <v>376</v>
      </c>
      <c r="G121" t="s">
        <v>363</v>
      </c>
      <c r="H121" t="s">
        <v>600</v>
      </c>
      <c r="I121" t="s">
        <v>150</v>
      </c>
      <c r="J121" t="s">
        <v>251</v>
      </c>
      <c r="K121" s="77">
        <v>3.12</v>
      </c>
      <c r="L121" t="s">
        <v>102</v>
      </c>
      <c r="M121" s="78">
        <v>1.89E-2</v>
      </c>
      <c r="N121" s="78">
        <v>3.3300000000000003E-2</v>
      </c>
      <c r="O121" s="77">
        <v>4.43</v>
      </c>
      <c r="P121" s="77">
        <v>5289995</v>
      </c>
      <c r="Q121" s="77">
        <v>0</v>
      </c>
      <c r="R121" s="77">
        <v>234.3467785</v>
      </c>
      <c r="S121" s="78">
        <v>0</v>
      </c>
      <c r="T121" s="78">
        <v>2.3999999999999998E-3</v>
      </c>
      <c r="U121" s="78">
        <v>5.9999999999999995E-4</v>
      </c>
    </row>
    <row r="122" spans="2:21">
      <c r="B122" t="s">
        <v>667</v>
      </c>
      <c r="C122" t="s">
        <v>668</v>
      </c>
      <c r="D122" t="s">
        <v>100</v>
      </c>
      <c r="E122" t="s">
        <v>123</v>
      </c>
      <c r="F122" t="s">
        <v>669</v>
      </c>
      <c r="G122" t="s">
        <v>395</v>
      </c>
      <c r="H122" t="s">
        <v>600</v>
      </c>
      <c r="I122" t="s">
        <v>150</v>
      </c>
      <c r="J122" t="s">
        <v>333</v>
      </c>
      <c r="K122" s="77">
        <v>1.28</v>
      </c>
      <c r="L122" t="s">
        <v>102</v>
      </c>
      <c r="M122" s="78">
        <v>5.5E-2</v>
      </c>
      <c r="N122" s="78">
        <v>2.1899999999999999E-2</v>
      </c>
      <c r="O122" s="77">
        <v>43961.91</v>
      </c>
      <c r="P122" s="77">
        <v>110.14</v>
      </c>
      <c r="Q122" s="77">
        <v>0</v>
      </c>
      <c r="R122" s="77">
        <v>48.419647673999997</v>
      </c>
      <c r="S122" s="78">
        <v>2.0000000000000001E-4</v>
      </c>
      <c r="T122" s="78">
        <v>5.0000000000000001E-4</v>
      </c>
      <c r="U122" s="78">
        <v>1E-4</v>
      </c>
    </row>
    <row r="123" spans="2:21">
      <c r="B123" t="s">
        <v>670</v>
      </c>
      <c r="C123" t="s">
        <v>671</v>
      </c>
      <c r="D123" t="s">
        <v>100</v>
      </c>
      <c r="E123" t="s">
        <v>123</v>
      </c>
      <c r="F123" t="s">
        <v>669</v>
      </c>
      <c r="G123" t="s">
        <v>395</v>
      </c>
      <c r="H123" t="s">
        <v>600</v>
      </c>
      <c r="I123" t="s">
        <v>150</v>
      </c>
      <c r="J123" t="s">
        <v>672</v>
      </c>
      <c r="K123" s="77">
        <v>4.3</v>
      </c>
      <c r="L123" t="s">
        <v>102</v>
      </c>
      <c r="M123" s="78">
        <v>1.9599999999999999E-2</v>
      </c>
      <c r="N123" s="78">
        <v>2.9100000000000001E-2</v>
      </c>
      <c r="O123" s="77">
        <v>317995.08</v>
      </c>
      <c r="P123" s="77">
        <v>106.31</v>
      </c>
      <c r="Q123" s="77">
        <v>0</v>
      </c>
      <c r="R123" s="77">
        <v>338.06056954799999</v>
      </c>
      <c r="S123" s="78">
        <v>2.9999999999999997E-4</v>
      </c>
      <c r="T123" s="78">
        <v>3.5000000000000001E-3</v>
      </c>
      <c r="U123" s="78">
        <v>8.9999999999999998E-4</v>
      </c>
    </row>
    <row r="124" spans="2:21">
      <c r="B124" t="s">
        <v>673</v>
      </c>
      <c r="C124" t="s">
        <v>674</v>
      </c>
      <c r="D124" t="s">
        <v>100</v>
      </c>
      <c r="E124" t="s">
        <v>123</v>
      </c>
      <c r="F124" t="s">
        <v>669</v>
      </c>
      <c r="G124" t="s">
        <v>395</v>
      </c>
      <c r="H124" t="s">
        <v>600</v>
      </c>
      <c r="I124" t="s">
        <v>150</v>
      </c>
      <c r="J124" t="s">
        <v>493</v>
      </c>
      <c r="K124" s="77">
        <v>6.54</v>
      </c>
      <c r="L124" t="s">
        <v>102</v>
      </c>
      <c r="M124" s="78">
        <v>1.5800000000000002E-2</v>
      </c>
      <c r="N124" s="78">
        <v>2.9600000000000001E-2</v>
      </c>
      <c r="O124" s="77">
        <v>701512.91</v>
      </c>
      <c r="P124" s="77">
        <v>99.8</v>
      </c>
      <c r="Q124" s="77">
        <v>0</v>
      </c>
      <c r="R124" s="77">
        <v>700.10988417999999</v>
      </c>
      <c r="S124" s="78">
        <v>5.9999999999999995E-4</v>
      </c>
      <c r="T124" s="78">
        <v>7.1999999999999998E-3</v>
      </c>
      <c r="U124" s="78">
        <v>1.8E-3</v>
      </c>
    </row>
    <row r="125" spans="2:21">
      <c r="B125" t="s">
        <v>675</v>
      </c>
      <c r="C125" t="s">
        <v>676</v>
      </c>
      <c r="D125" t="s">
        <v>100</v>
      </c>
      <c r="E125" t="s">
        <v>123</v>
      </c>
      <c r="F125" t="s">
        <v>677</v>
      </c>
      <c r="G125" t="s">
        <v>641</v>
      </c>
      <c r="H125" t="s">
        <v>583</v>
      </c>
      <c r="I125" t="s">
        <v>209</v>
      </c>
      <c r="J125" t="s">
        <v>333</v>
      </c>
      <c r="K125" s="77">
        <v>3.44</v>
      </c>
      <c r="L125" t="s">
        <v>102</v>
      </c>
      <c r="M125" s="78">
        <v>2.2499999999999999E-2</v>
      </c>
      <c r="N125" s="78">
        <v>2.3400000000000001E-2</v>
      </c>
      <c r="O125" s="77">
        <v>101185.41</v>
      </c>
      <c r="P125" s="77">
        <v>111.13</v>
      </c>
      <c r="Q125" s="77">
        <v>0</v>
      </c>
      <c r="R125" s="77">
        <v>112.447346133</v>
      </c>
      <c r="S125" s="78">
        <v>2.0000000000000001E-4</v>
      </c>
      <c r="T125" s="78">
        <v>1.1999999999999999E-3</v>
      </c>
      <c r="U125" s="78">
        <v>2.9999999999999997E-4</v>
      </c>
    </row>
    <row r="126" spans="2:21">
      <c r="B126" t="s">
        <v>678</v>
      </c>
      <c r="C126" t="s">
        <v>679</v>
      </c>
      <c r="D126" t="s">
        <v>100</v>
      </c>
      <c r="E126" t="s">
        <v>123</v>
      </c>
      <c r="F126" t="s">
        <v>680</v>
      </c>
      <c r="G126" t="s">
        <v>112</v>
      </c>
      <c r="H126" t="s">
        <v>681</v>
      </c>
      <c r="I126" t="s">
        <v>209</v>
      </c>
      <c r="J126" t="s">
        <v>682</v>
      </c>
      <c r="K126" s="77">
        <v>4.5</v>
      </c>
      <c r="L126" t="s">
        <v>102</v>
      </c>
      <c r="M126" s="78">
        <v>7.4999999999999997E-3</v>
      </c>
      <c r="N126" s="78">
        <v>4.53E-2</v>
      </c>
      <c r="O126" s="77">
        <v>144421.56</v>
      </c>
      <c r="P126" s="77">
        <v>90.85</v>
      </c>
      <c r="Q126" s="77">
        <v>0</v>
      </c>
      <c r="R126" s="77">
        <v>131.20698726000001</v>
      </c>
      <c r="S126" s="78">
        <v>2.9999999999999997E-4</v>
      </c>
      <c r="T126" s="78">
        <v>1.2999999999999999E-3</v>
      </c>
      <c r="U126" s="78">
        <v>2.9999999999999997E-4</v>
      </c>
    </row>
    <row r="127" spans="2:21">
      <c r="B127" t="s">
        <v>683</v>
      </c>
      <c r="C127" t="s">
        <v>684</v>
      </c>
      <c r="D127" t="s">
        <v>100</v>
      </c>
      <c r="E127" t="s">
        <v>123</v>
      </c>
      <c r="F127" t="s">
        <v>680</v>
      </c>
      <c r="G127" t="s">
        <v>112</v>
      </c>
      <c r="H127" t="s">
        <v>681</v>
      </c>
      <c r="I127" t="s">
        <v>209</v>
      </c>
      <c r="J127" t="s">
        <v>310</v>
      </c>
      <c r="K127" s="77">
        <v>5.55</v>
      </c>
      <c r="L127" t="s">
        <v>102</v>
      </c>
      <c r="M127" s="78">
        <v>7.4999999999999997E-3</v>
      </c>
      <c r="N127" s="78">
        <v>4.5699999999999998E-2</v>
      </c>
      <c r="O127" s="77">
        <v>742446.81</v>
      </c>
      <c r="P127" s="77">
        <v>85.68</v>
      </c>
      <c r="Q127" s="77">
        <v>2.9484400000000002</v>
      </c>
      <c r="R127" s="77">
        <v>639.07686680799998</v>
      </c>
      <c r="S127" s="78">
        <v>8.9999999999999998E-4</v>
      </c>
      <c r="T127" s="78">
        <v>6.6E-3</v>
      </c>
      <c r="U127" s="78">
        <v>1.6000000000000001E-3</v>
      </c>
    </row>
    <row r="128" spans="2:21">
      <c r="B128" t="s">
        <v>685</v>
      </c>
      <c r="C128" t="s">
        <v>686</v>
      </c>
      <c r="D128" t="s">
        <v>100</v>
      </c>
      <c r="E128" t="s">
        <v>123</v>
      </c>
      <c r="F128" t="s">
        <v>582</v>
      </c>
      <c r="G128" t="s">
        <v>395</v>
      </c>
      <c r="H128" t="s">
        <v>681</v>
      </c>
      <c r="I128" t="s">
        <v>209</v>
      </c>
      <c r="J128" t="s">
        <v>496</v>
      </c>
      <c r="K128" s="77">
        <v>1.94</v>
      </c>
      <c r="L128" t="s">
        <v>102</v>
      </c>
      <c r="M128" s="78">
        <v>2.0500000000000001E-2</v>
      </c>
      <c r="N128" s="78">
        <v>4.2299999999999997E-2</v>
      </c>
      <c r="O128" s="77">
        <v>4464.7700000000004</v>
      </c>
      <c r="P128" s="77">
        <v>106.49</v>
      </c>
      <c r="Q128" s="77">
        <v>0</v>
      </c>
      <c r="R128" s="77">
        <v>4.7545335729999998</v>
      </c>
      <c r="S128" s="78">
        <v>0</v>
      </c>
      <c r="T128" s="78">
        <v>0</v>
      </c>
      <c r="U128" s="78">
        <v>0</v>
      </c>
    </row>
    <row r="129" spans="2:21">
      <c r="B129" t="s">
        <v>687</v>
      </c>
      <c r="C129" t="s">
        <v>688</v>
      </c>
      <c r="D129" t="s">
        <v>100</v>
      </c>
      <c r="E129" t="s">
        <v>123</v>
      </c>
      <c r="F129" t="s">
        <v>582</v>
      </c>
      <c r="G129" t="s">
        <v>395</v>
      </c>
      <c r="H129" t="s">
        <v>681</v>
      </c>
      <c r="I129" t="s">
        <v>209</v>
      </c>
      <c r="J129" t="s">
        <v>327</v>
      </c>
      <c r="K129" s="77">
        <v>1.08</v>
      </c>
      <c r="L129" t="s">
        <v>102</v>
      </c>
      <c r="M129" s="78">
        <v>3.4500000000000003E-2</v>
      </c>
      <c r="N129" s="78">
        <v>2.12E-2</v>
      </c>
      <c r="O129" s="77">
        <v>2178.87</v>
      </c>
      <c r="P129" s="77">
        <v>111.56</v>
      </c>
      <c r="Q129" s="77">
        <v>0</v>
      </c>
      <c r="R129" s="77">
        <v>2.4307473719999999</v>
      </c>
      <c r="S129" s="78">
        <v>0</v>
      </c>
      <c r="T129" s="78">
        <v>0</v>
      </c>
      <c r="U129" s="78">
        <v>0</v>
      </c>
    </row>
    <row r="130" spans="2:21">
      <c r="B130" t="s">
        <v>689</v>
      </c>
      <c r="C130" t="s">
        <v>690</v>
      </c>
      <c r="D130" t="s">
        <v>100</v>
      </c>
      <c r="E130" t="s">
        <v>123</v>
      </c>
      <c r="F130" t="s">
        <v>582</v>
      </c>
      <c r="G130" t="s">
        <v>395</v>
      </c>
      <c r="H130" t="s">
        <v>681</v>
      </c>
      <c r="I130" t="s">
        <v>209</v>
      </c>
      <c r="J130" t="s">
        <v>333</v>
      </c>
      <c r="K130" s="77">
        <v>2.67</v>
      </c>
      <c r="L130" t="s">
        <v>102</v>
      </c>
      <c r="M130" s="78">
        <v>2.0500000000000001E-2</v>
      </c>
      <c r="N130" s="78">
        <v>4.3799999999999999E-2</v>
      </c>
      <c r="O130" s="77">
        <v>219796.76</v>
      </c>
      <c r="P130" s="77">
        <v>104.09</v>
      </c>
      <c r="Q130" s="77">
        <v>0</v>
      </c>
      <c r="R130" s="77">
        <v>228.78644748400001</v>
      </c>
      <c r="S130" s="78">
        <v>2.9999999999999997E-4</v>
      </c>
      <c r="T130" s="78">
        <v>2.3E-3</v>
      </c>
      <c r="U130" s="78">
        <v>5.9999999999999995E-4</v>
      </c>
    </row>
    <row r="131" spans="2:21">
      <c r="B131" t="s">
        <v>691</v>
      </c>
      <c r="C131" t="s">
        <v>692</v>
      </c>
      <c r="D131" t="s">
        <v>100</v>
      </c>
      <c r="E131" t="s">
        <v>123</v>
      </c>
      <c r="F131" t="s">
        <v>582</v>
      </c>
      <c r="G131" t="s">
        <v>395</v>
      </c>
      <c r="H131" t="s">
        <v>681</v>
      </c>
      <c r="I131" t="s">
        <v>209</v>
      </c>
      <c r="J131" t="s">
        <v>455</v>
      </c>
      <c r="K131" s="77">
        <v>5.74</v>
      </c>
      <c r="L131" t="s">
        <v>102</v>
      </c>
      <c r="M131" s="78">
        <v>8.3999999999999995E-3</v>
      </c>
      <c r="N131" s="78">
        <v>4.5499999999999999E-2</v>
      </c>
      <c r="O131" s="77">
        <v>209510.51</v>
      </c>
      <c r="P131" s="77">
        <v>88.4</v>
      </c>
      <c r="Q131" s="77">
        <v>0</v>
      </c>
      <c r="R131" s="77">
        <v>185.20729084000001</v>
      </c>
      <c r="S131" s="78">
        <v>2.9999999999999997E-4</v>
      </c>
      <c r="T131" s="78">
        <v>1.9E-3</v>
      </c>
      <c r="U131" s="78">
        <v>5.0000000000000001E-4</v>
      </c>
    </row>
    <row r="132" spans="2:21">
      <c r="B132" t="s">
        <v>693</v>
      </c>
      <c r="C132" t="s">
        <v>694</v>
      </c>
      <c r="D132" t="s">
        <v>100</v>
      </c>
      <c r="E132" t="s">
        <v>123</v>
      </c>
      <c r="F132" t="s">
        <v>582</v>
      </c>
      <c r="G132" t="s">
        <v>395</v>
      </c>
      <c r="H132" t="s">
        <v>681</v>
      </c>
      <c r="I132" t="s">
        <v>209</v>
      </c>
      <c r="J132" t="s">
        <v>276</v>
      </c>
      <c r="K132" s="77">
        <v>6.54</v>
      </c>
      <c r="L132" t="s">
        <v>102</v>
      </c>
      <c r="M132" s="78">
        <v>5.0000000000000001E-3</v>
      </c>
      <c r="N132" s="78">
        <v>3.7900000000000003E-2</v>
      </c>
      <c r="O132" s="77">
        <v>53883.03</v>
      </c>
      <c r="P132" s="77">
        <v>86.66</v>
      </c>
      <c r="Q132" s="77">
        <v>1.71374</v>
      </c>
      <c r="R132" s="77">
        <v>48.408773797999999</v>
      </c>
      <c r="S132" s="78">
        <v>2.9999999999999997E-4</v>
      </c>
      <c r="T132" s="78">
        <v>5.0000000000000001E-4</v>
      </c>
      <c r="U132" s="78">
        <v>1E-4</v>
      </c>
    </row>
    <row r="133" spans="2:21">
      <c r="B133" t="s">
        <v>695</v>
      </c>
      <c r="C133" t="s">
        <v>696</v>
      </c>
      <c r="D133" t="s">
        <v>100</v>
      </c>
      <c r="E133" t="s">
        <v>123</v>
      </c>
      <c r="F133" t="s">
        <v>582</v>
      </c>
      <c r="G133" t="s">
        <v>395</v>
      </c>
      <c r="H133" t="s">
        <v>681</v>
      </c>
      <c r="I133" t="s">
        <v>209</v>
      </c>
      <c r="J133" t="s">
        <v>427</v>
      </c>
      <c r="K133" s="77">
        <v>6.39</v>
      </c>
      <c r="L133" t="s">
        <v>102</v>
      </c>
      <c r="M133" s="78">
        <v>5.0000000000000001E-3</v>
      </c>
      <c r="N133" s="78">
        <v>4.5199999999999997E-2</v>
      </c>
      <c r="O133" s="77">
        <v>159445.09</v>
      </c>
      <c r="P133" s="77">
        <v>85.7</v>
      </c>
      <c r="Q133" s="77">
        <v>5.48468</v>
      </c>
      <c r="R133" s="77">
        <v>142.12912213000001</v>
      </c>
      <c r="S133" s="78">
        <v>4.0000000000000002E-4</v>
      </c>
      <c r="T133" s="78">
        <v>1.5E-3</v>
      </c>
      <c r="U133" s="78">
        <v>4.0000000000000002E-4</v>
      </c>
    </row>
    <row r="134" spans="2:21">
      <c r="B134" t="s">
        <v>697</v>
      </c>
      <c r="C134" t="s">
        <v>698</v>
      </c>
      <c r="D134" t="s">
        <v>100</v>
      </c>
      <c r="E134" t="s">
        <v>123</v>
      </c>
      <c r="F134" t="s">
        <v>699</v>
      </c>
      <c r="G134" t="s">
        <v>413</v>
      </c>
      <c r="H134" t="s">
        <v>681</v>
      </c>
      <c r="I134" t="s">
        <v>209</v>
      </c>
      <c r="J134" t="s">
        <v>333</v>
      </c>
      <c r="K134" s="77">
        <v>3.03</v>
      </c>
      <c r="L134" t="s">
        <v>102</v>
      </c>
      <c r="M134" s="78">
        <v>1.9400000000000001E-2</v>
      </c>
      <c r="N134" s="78">
        <v>2.47E-2</v>
      </c>
      <c r="O134" s="77">
        <v>51898.99</v>
      </c>
      <c r="P134" s="77">
        <v>108.83</v>
      </c>
      <c r="Q134" s="77">
        <v>0</v>
      </c>
      <c r="R134" s="77">
        <v>56.481670817000001</v>
      </c>
      <c r="S134" s="78">
        <v>1E-4</v>
      </c>
      <c r="T134" s="78">
        <v>5.9999999999999995E-4</v>
      </c>
      <c r="U134" s="78">
        <v>1E-4</v>
      </c>
    </row>
    <row r="135" spans="2:21">
      <c r="B135" t="s">
        <v>700</v>
      </c>
      <c r="C135" t="s">
        <v>701</v>
      </c>
      <c r="D135" t="s">
        <v>100</v>
      </c>
      <c r="E135" t="s">
        <v>123</v>
      </c>
      <c r="F135" t="s">
        <v>699</v>
      </c>
      <c r="G135" t="s">
        <v>413</v>
      </c>
      <c r="H135" t="s">
        <v>681</v>
      </c>
      <c r="I135" t="s">
        <v>209</v>
      </c>
      <c r="J135" t="s">
        <v>702</v>
      </c>
      <c r="K135" s="77">
        <v>4</v>
      </c>
      <c r="L135" t="s">
        <v>102</v>
      </c>
      <c r="M135" s="78">
        <v>1.23E-2</v>
      </c>
      <c r="N135" s="78">
        <v>2.63E-2</v>
      </c>
      <c r="O135" s="77">
        <v>622643.49</v>
      </c>
      <c r="P135" s="77">
        <v>104.15</v>
      </c>
      <c r="Q135" s="77">
        <v>0</v>
      </c>
      <c r="R135" s="77">
        <v>648.48319483499995</v>
      </c>
      <c r="S135" s="78">
        <v>5.0000000000000001E-4</v>
      </c>
      <c r="T135" s="78">
        <v>6.6E-3</v>
      </c>
      <c r="U135" s="78">
        <v>1.6000000000000001E-3</v>
      </c>
    </row>
    <row r="136" spans="2:21">
      <c r="B136" t="s">
        <v>703</v>
      </c>
      <c r="C136" t="s">
        <v>704</v>
      </c>
      <c r="D136" t="s">
        <v>100</v>
      </c>
      <c r="E136" t="s">
        <v>123</v>
      </c>
      <c r="F136" t="s">
        <v>705</v>
      </c>
      <c r="G136" t="s">
        <v>127</v>
      </c>
      <c r="H136" t="s">
        <v>681</v>
      </c>
      <c r="I136" t="s">
        <v>209</v>
      </c>
      <c r="J136" t="s">
        <v>276</v>
      </c>
      <c r="K136" s="77">
        <v>1.87</v>
      </c>
      <c r="L136" t="s">
        <v>102</v>
      </c>
      <c r="M136" s="78">
        <v>1.8499999999999999E-2</v>
      </c>
      <c r="N136" s="78">
        <v>3.61E-2</v>
      </c>
      <c r="O136" s="77">
        <v>12949.39</v>
      </c>
      <c r="P136" s="77">
        <v>104.36</v>
      </c>
      <c r="Q136" s="77">
        <v>0</v>
      </c>
      <c r="R136" s="77">
        <v>13.513983403999999</v>
      </c>
      <c r="S136" s="78">
        <v>0</v>
      </c>
      <c r="T136" s="78">
        <v>1E-4</v>
      </c>
      <c r="U136" s="78">
        <v>0</v>
      </c>
    </row>
    <row r="137" spans="2:21">
      <c r="B137" t="s">
        <v>706</v>
      </c>
      <c r="C137" t="s">
        <v>707</v>
      </c>
      <c r="D137" t="s">
        <v>100</v>
      </c>
      <c r="E137" t="s">
        <v>123</v>
      </c>
      <c r="F137" t="s">
        <v>705</v>
      </c>
      <c r="G137" t="s">
        <v>127</v>
      </c>
      <c r="H137" t="s">
        <v>681</v>
      </c>
      <c r="I137" t="s">
        <v>209</v>
      </c>
      <c r="J137" t="s">
        <v>285</v>
      </c>
      <c r="K137" s="77">
        <v>2.6</v>
      </c>
      <c r="L137" t="s">
        <v>102</v>
      </c>
      <c r="M137" s="78">
        <v>3.2000000000000001E-2</v>
      </c>
      <c r="N137" s="78">
        <v>3.5400000000000001E-2</v>
      </c>
      <c r="O137" s="77">
        <v>330408.92</v>
      </c>
      <c r="P137" s="77">
        <v>100.8</v>
      </c>
      <c r="Q137" s="77">
        <v>0</v>
      </c>
      <c r="R137" s="77">
        <v>333.05219135999999</v>
      </c>
      <c r="S137" s="78">
        <v>1.1999999999999999E-3</v>
      </c>
      <c r="T137" s="78">
        <v>3.3999999999999998E-3</v>
      </c>
      <c r="U137" s="78">
        <v>8.0000000000000004E-4</v>
      </c>
    </row>
    <row r="138" spans="2:21">
      <c r="B138" t="s">
        <v>708</v>
      </c>
      <c r="C138" t="s">
        <v>709</v>
      </c>
      <c r="D138" t="s">
        <v>100</v>
      </c>
      <c r="E138" t="s">
        <v>123</v>
      </c>
      <c r="F138" t="s">
        <v>710</v>
      </c>
      <c r="G138" t="s">
        <v>127</v>
      </c>
      <c r="H138" t="s">
        <v>681</v>
      </c>
      <c r="I138" t="s">
        <v>209</v>
      </c>
      <c r="J138" t="s">
        <v>711</v>
      </c>
      <c r="K138" s="77">
        <v>1</v>
      </c>
      <c r="L138" t="s">
        <v>102</v>
      </c>
      <c r="M138" s="78">
        <v>3.15E-2</v>
      </c>
      <c r="N138" s="78">
        <v>3.04E-2</v>
      </c>
      <c r="O138" s="77">
        <v>160236.26999999999</v>
      </c>
      <c r="P138" s="77">
        <v>108.89</v>
      </c>
      <c r="Q138" s="77">
        <v>0</v>
      </c>
      <c r="R138" s="77">
        <v>174.48127440299999</v>
      </c>
      <c r="S138" s="78">
        <v>1.1999999999999999E-3</v>
      </c>
      <c r="T138" s="78">
        <v>1.8E-3</v>
      </c>
      <c r="U138" s="78">
        <v>4.0000000000000002E-4</v>
      </c>
    </row>
    <row r="139" spans="2:21">
      <c r="B139" t="s">
        <v>712</v>
      </c>
      <c r="C139" t="s">
        <v>713</v>
      </c>
      <c r="D139" t="s">
        <v>100</v>
      </c>
      <c r="E139" t="s">
        <v>123</v>
      </c>
      <c r="F139" t="s">
        <v>710</v>
      </c>
      <c r="G139" t="s">
        <v>127</v>
      </c>
      <c r="H139" t="s">
        <v>681</v>
      </c>
      <c r="I139" t="s">
        <v>209</v>
      </c>
      <c r="J139" t="s">
        <v>552</v>
      </c>
      <c r="K139" s="77">
        <v>2.65</v>
      </c>
      <c r="L139" t="s">
        <v>102</v>
      </c>
      <c r="M139" s="78">
        <v>0.01</v>
      </c>
      <c r="N139" s="78">
        <v>3.9100000000000003E-2</v>
      </c>
      <c r="O139" s="77">
        <v>454131.13</v>
      </c>
      <c r="P139" s="77">
        <v>98.34</v>
      </c>
      <c r="Q139" s="77">
        <v>0</v>
      </c>
      <c r="R139" s="77">
        <v>446.59255324200001</v>
      </c>
      <c r="S139" s="78">
        <v>1E-3</v>
      </c>
      <c r="T139" s="78">
        <v>4.5999999999999999E-3</v>
      </c>
      <c r="U139" s="78">
        <v>1.1000000000000001E-3</v>
      </c>
    </row>
    <row r="140" spans="2:21">
      <c r="B140" t="s">
        <v>714</v>
      </c>
      <c r="C140" t="s">
        <v>715</v>
      </c>
      <c r="D140" t="s">
        <v>100</v>
      </c>
      <c r="E140" t="s">
        <v>123</v>
      </c>
      <c r="F140" t="s">
        <v>710</v>
      </c>
      <c r="G140" t="s">
        <v>127</v>
      </c>
      <c r="H140" t="s">
        <v>681</v>
      </c>
      <c r="I140" t="s">
        <v>209</v>
      </c>
      <c r="J140" t="s">
        <v>273</v>
      </c>
      <c r="K140" s="77">
        <v>3.7</v>
      </c>
      <c r="L140" t="s">
        <v>102</v>
      </c>
      <c r="M140" s="78">
        <v>0.01</v>
      </c>
      <c r="N140" s="78">
        <v>3.9800000000000002E-2</v>
      </c>
      <c r="O140" s="77">
        <v>219576.95999999999</v>
      </c>
      <c r="P140" s="77">
        <v>99.12</v>
      </c>
      <c r="Q140" s="77">
        <v>0</v>
      </c>
      <c r="R140" s="77">
        <v>217.64468275199999</v>
      </c>
      <c r="S140" s="78">
        <v>8.9999999999999998E-4</v>
      </c>
      <c r="T140" s="78">
        <v>2.2000000000000001E-3</v>
      </c>
      <c r="U140" s="78">
        <v>5.0000000000000001E-4</v>
      </c>
    </row>
    <row r="141" spans="2:21">
      <c r="B141" t="s">
        <v>716</v>
      </c>
      <c r="C141" t="s">
        <v>717</v>
      </c>
      <c r="D141" t="s">
        <v>100</v>
      </c>
      <c r="E141" t="s">
        <v>123</v>
      </c>
      <c r="F141" t="s">
        <v>718</v>
      </c>
      <c r="G141" t="s">
        <v>395</v>
      </c>
      <c r="H141" t="s">
        <v>719</v>
      </c>
      <c r="I141" t="s">
        <v>150</v>
      </c>
      <c r="J141" t="s">
        <v>720</v>
      </c>
      <c r="K141" s="77">
        <v>2.46</v>
      </c>
      <c r="L141" t="s">
        <v>102</v>
      </c>
      <c r="M141" s="78">
        <v>2.5000000000000001E-2</v>
      </c>
      <c r="N141" s="78">
        <v>3.32E-2</v>
      </c>
      <c r="O141" s="77">
        <v>172726.54</v>
      </c>
      <c r="P141" s="77">
        <v>108.84</v>
      </c>
      <c r="Q141" s="77">
        <v>0</v>
      </c>
      <c r="R141" s="77">
        <v>187.99556613600001</v>
      </c>
      <c r="S141" s="78">
        <v>5.0000000000000001E-4</v>
      </c>
      <c r="T141" s="78">
        <v>1.9E-3</v>
      </c>
      <c r="U141" s="78">
        <v>5.0000000000000001E-4</v>
      </c>
    </row>
    <row r="142" spans="2:21">
      <c r="B142" t="s">
        <v>721</v>
      </c>
      <c r="C142" t="s">
        <v>722</v>
      </c>
      <c r="D142" t="s">
        <v>100</v>
      </c>
      <c r="E142" t="s">
        <v>123</v>
      </c>
      <c r="F142" t="s">
        <v>718</v>
      </c>
      <c r="G142" t="s">
        <v>395</v>
      </c>
      <c r="H142" t="s">
        <v>719</v>
      </c>
      <c r="I142" t="s">
        <v>150</v>
      </c>
      <c r="J142" t="s">
        <v>723</v>
      </c>
      <c r="K142" s="77">
        <v>5.42</v>
      </c>
      <c r="L142" t="s">
        <v>102</v>
      </c>
      <c r="M142" s="78">
        <v>1.9E-2</v>
      </c>
      <c r="N142" s="78">
        <v>3.8600000000000002E-2</v>
      </c>
      <c r="O142" s="77">
        <v>222628.29</v>
      </c>
      <c r="P142" s="77">
        <v>99.2</v>
      </c>
      <c r="Q142" s="77">
        <v>0</v>
      </c>
      <c r="R142" s="77">
        <v>220.84726368</v>
      </c>
      <c r="S142" s="78">
        <v>6.9999999999999999E-4</v>
      </c>
      <c r="T142" s="78">
        <v>2.3E-3</v>
      </c>
      <c r="U142" s="78">
        <v>5.9999999999999995E-4</v>
      </c>
    </row>
    <row r="143" spans="2:21">
      <c r="B143" t="s">
        <v>724</v>
      </c>
      <c r="C143" t="s">
        <v>725</v>
      </c>
      <c r="D143" t="s">
        <v>100</v>
      </c>
      <c r="E143" t="s">
        <v>123</v>
      </c>
      <c r="F143" t="s">
        <v>718</v>
      </c>
      <c r="G143" t="s">
        <v>395</v>
      </c>
      <c r="H143" t="s">
        <v>719</v>
      </c>
      <c r="I143" t="s">
        <v>150</v>
      </c>
      <c r="J143" t="s">
        <v>377</v>
      </c>
      <c r="K143" s="77">
        <v>7.19</v>
      </c>
      <c r="L143" t="s">
        <v>102</v>
      </c>
      <c r="M143" s="78">
        <v>3.8999999999999998E-3</v>
      </c>
      <c r="N143" s="78">
        <v>4.19E-2</v>
      </c>
      <c r="O143" s="77">
        <v>230589.53</v>
      </c>
      <c r="P143" s="77">
        <v>80.430000000000007</v>
      </c>
      <c r="Q143" s="77">
        <v>0</v>
      </c>
      <c r="R143" s="77">
        <v>185.46315897900001</v>
      </c>
      <c r="S143" s="78">
        <v>1E-3</v>
      </c>
      <c r="T143" s="78">
        <v>1.9E-3</v>
      </c>
      <c r="U143" s="78">
        <v>5.0000000000000001E-4</v>
      </c>
    </row>
    <row r="144" spans="2:21">
      <c r="B144" t="s">
        <v>726</v>
      </c>
      <c r="C144" t="s">
        <v>727</v>
      </c>
      <c r="D144" t="s">
        <v>100</v>
      </c>
      <c r="E144" t="s">
        <v>123</v>
      </c>
      <c r="F144" t="s">
        <v>728</v>
      </c>
      <c r="G144" t="s">
        <v>729</v>
      </c>
      <c r="H144" t="s">
        <v>719</v>
      </c>
      <c r="I144" t="s">
        <v>150</v>
      </c>
      <c r="J144" t="s">
        <v>251</v>
      </c>
      <c r="K144" s="77">
        <v>1.53</v>
      </c>
      <c r="L144" t="s">
        <v>102</v>
      </c>
      <c r="M144" s="78">
        <v>1.8499999999999999E-2</v>
      </c>
      <c r="N144" s="78">
        <v>3.7499999999999999E-2</v>
      </c>
      <c r="O144" s="77">
        <v>352386.62</v>
      </c>
      <c r="P144" s="77">
        <v>106.43</v>
      </c>
      <c r="Q144" s="77">
        <v>0</v>
      </c>
      <c r="R144" s="77">
        <v>375.04507966599999</v>
      </c>
      <c r="S144" s="78">
        <v>5.0000000000000001E-4</v>
      </c>
      <c r="T144" s="78">
        <v>3.8E-3</v>
      </c>
      <c r="U144" s="78">
        <v>8.9999999999999998E-4</v>
      </c>
    </row>
    <row r="145" spans="2:21">
      <c r="B145" t="s">
        <v>730</v>
      </c>
      <c r="C145" t="s">
        <v>731</v>
      </c>
      <c r="D145" t="s">
        <v>100</v>
      </c>
      <c r="E145" t="s">
        <v>123</v>
      </c>
      <c r="F145" t="s">
        <v>728</v>
      </c>
      <c r="G145" t="s">
        <v>729</v>
      </c>
      <c r="H145" t="s">
        <v>719</v>
      </c>
      <c r="I145" t="s">
        <v>150</v>
      </c>
      <c r="J145" t="s">
        <v>377</v>
      </c>
      <c r="K145" s="77">
        <v>4.37</v>
      </c>
      <c r="L145" t="s">
        <v>102</v>
      </c>
      <c r="M145" s="78">
        <v>0.01</v>
      </c>
      <c r="N145" s="78">
        <v>5.1900000000000002E-2</v>
      </c>
      <c r="O145" s="77">
        <v>749544.37</v>
      </c>
      <c r="P145" s="77">
        <v>88.87</v>
      </c>
      <c r="Q145" s="77">
        <v>0</v>
      </c>
      <c r="R145" s="77">
        <v>666.12008161899996</v>
      </c>
      <c r="S145" s="78">
        <v>5.9999999999999995E-4</v>
      </c>
      <c r="T145" s="78">
        <v>6.7999999999999996E-3</v>
      </c>
      <c r="U145" s="78">
        <v>1.6999999999999999E-3</v>
      </c>
    </row>
    <row r="146" spans="2:21">
      <c r="B146" t="s">
        <v>732</v>
      </c>
      <c r="C146" t="s">
        <v>733</v>
      </c>
      <c r="D146" t="s">
        <v>100</v>
      </c>
      <c r="E146" t="s">
        <v>123</v>
      </c>
      <c r="F146" t="s">
        <v>728</v>
      </c>
      <c r="G146" t="s">
        <v>729</v>
      </c>
      <c r="H146" t="s">
        <v>719</v>
      </c>
      <c r="I146" t="s">
        <v>150</v>
      </c>
      <c r="J146" t="s">
        <v>285</v>
      </c>
      <c r="K146" s="77">
        <v>3.04</v>
      </c>
      <c r="L146" t="s">
        <v>102</v>
      </c>
      <c r="M146" s="78">
        <v>3.5400000000000001E-2</v>
      </c>
      <c r="N146" s="78">
        <v>4.7899999999999998E-2</v>
      </c>
      <c r="O146" s="77">
        <v>519269.84</v>
      </c>
      <c r="P146" s="77">
        <v>97.61</v>
      </c>
      <c r="Q146" s="77">
        <v>5.8087799999999996</v>
      </c>
      <c r="R146" s="77">
        <v>512.66807082399998</v>
      </c>
      <c r="S146" s="78">
        <v>8.0000000000000004E-4</v>
      </c>
      <c r="T146" s="78">
        <v>5.3E-3</v>
      </c>
      <c r="U146" s="78">
        <v>1.2999999999999999E-3</v>
      </c>
    </row>
    <row r="147" spans="2:21">
      <c r="B147" t="s">
        <v>734</v>
      </c>
      <c r="C147" t="s">
        <v>735</v>
      </c>
      <c r="D147" t="s">
        <v>100</v>
      </c>
      <c r="E147" t="s">
        <v>123</v>
      </c>
      <c r="F147" t="s">
        <v>728</v>
      </c>
      <c r="G147" t="s">
        <v>729</v>
      </c>
      <c r="H147" t="s">
        <v>719</v>
      </c>
      <c r="I147" t="s">
        <v>150</v>
      </c>
      <c r="J147" t="s">
        <v>682</v>
      </c>
      <c r="K147" s="77">
        <v>1.38</v>
      </c>
      <c r="L147" t="s">
        <v>102</v>
      </c>
      <c r="M147" s="78">
        <v>0.01</v>
      </c>
      <c r="N147" s="78">
        <v>4.5199999999999997E-2</v>
      </c>
      <c r="O147" s="77">
        <v>345833.82</v>
      </c>
      <c r="P147" s="77">
        <v>103.05</v>
      </c>
      <c r="Q147" s="77">
        <v>0</v>
      </c>
      <c r="R147" s="77">
        <v>356.38175151000002</v>
      </c>
      <c r="S147" s="78">
        <v>4.0000000000000002E-4</v>
      </c>
      <c r="T147" s="78">
        <v>3.7000000000000002E-3</v>
      </c>
      <c r="U147" s="78">
        <v>8.9999999999999998E-4</v>
      </c>
    </row>
    <row r="148" spans="2:21">
      <c r="B148" t="s">
        <v>736</v>
      </c>
      <c r="C148" t="s">
        <v>737</v>
      </c>
      <c r="D148" t="s">
        <v>100</v>
      </c>
      <c r="E148" t="s">
        <v>123</v>
      </c>
      <c r="F148" t="s">
        <v>738</v>
      </c>
      <c r="G148" t="s">
        <v>132</v>
      </c>
      <c r="H148" t="s">
        <v>739</v>
      </c>
      <c r="I148" t="s">
        <v>209</v>
      </c>
      <c r="J148" t="s">
        <v>740</v>
      </c>
      <c r="K148" s="77">
        <v>0.76</v>
      </c>
      <c r="L148" t="s">
        <v>102</v>
      </c>
      <c r="M148" s="78">
        <v>1.9800000000000002E-2</v>
      </c>
      <c r="N148" s="78">
        <v>2.18E-2</v>
      </c>
      <c r="O148" s="77">
        <v>214401.83</v>
      </c>
      <c r="P148" s="77">
        <v>109.42</v>
      </c>
      <c r="Q148" s="77">
        <v>0</v>
      </c>
      <c r="R148" s="77">
        <v>234.598482386</v>
      </c>
      <c r="S148" s="78">
        <v>6.9999999999999999E-4</v>
      </c>
      <c r="T148" s="78">
        <v>2.3999999999999998E-3</v>
      </c>
      <c r="U148" s="78">
        <v>5.9999999999999995E-4</v>
      </c>
    </row>
    <row r="149" spans="2:21">
      <c r="B149" t="s">
        <v>741</v>
      </c>
      <c r="C149" t="s">
        <v>742</v>
      </c>
      <c r="D149" t="s">
        <v>100</v>
      </c>
      <c r="E149" t="s">
        <v>123</v>
      </c>
      <c r="F149" t="s">
        <v>743</v>
      </c>
      <c r="G149" t="s">
        <v>744</v>
      </c>
      <c r="H149" t="s">
        <v>745</v>
      </c>
      <c r="I149" t="s">
        <v>150</v>
      </c>
      <c r="J149" t="s">
        <v>285</v>
      </c>
      <c r="K149" s="77">
        <v>2.86</v>
      </c>
      <c r="L149" t="s">
        <v>102</v>
      </c>
      <c r="M149" s="78">
        <v>2.5700000000000001E-2</v>
      </c>
      <c r="N149" s="78">
        <v>4.5900000000000003E-2</v>
      </c>
      <c r="O149" s="77">
        <v>168609.41</v>
      </c>
      <c r="P149" s="77">
        <v>105.24</v>
      </c>
      <c r="Q149" s="77">
        <v>0</v>
      </c>
      <c r="R149" s="77">
        <v>177.444543084</v>
      </c>
      <c r="S149" s="78">
        <v>1E-4</v>
      </c>
      <c r="T149" s="78">
        <v>1.8E-3</v>
      </c>
      <c r="U149" s="78">
        <v>4.0000000000000002E-4</v>
      </c>
    </row>
    <row r="150" spans="2:21">
      <c r="B150" t="s">
        <v>746</v>
      </c>
      <c r="C150" t="s">
        <v>747</v>
      </c>
      <c r="D150" t="s">
        <v>100</v>
      </c>
      <c r="E150" t="s">
        <v>123</v>
      </c>
      <c r="F150" t="s">
        <v>743</v>
      </c>
      <c r="G150" t="s">
        <v>744</v>
      </c>
      <c r="H150" t="s">
        <v>745</v>
      </c>
      <c r="I150" t="s">
        <v>150</v>
      </c>
      <c r="J150" t="s">
        <v>279</v>
      </c>
      <c r="K150" s="77">
        <v>1.73</v>
      </c>
      <c r="L150" t="s">
        <v>102</v>
      </c>
      <c r="M150" s="78">
        <v>1.2200000000000001E-2</v>
      </c>
      <c r="N150" s="78">
        <v>3.8699999999999998E-2</v>
      </c>
      <c r="O150" s="77">
        <v>23932.720000000001</v>
      </c>
      <c r="P150" s="77">
        <v>104.54</v>
      </c>
      <c r="Q150" s="77">
        <v>0</v>
      </c>
      <c r="R150" s="77">
        <v>25.019265487999998</v>
      </c>
      <c r="S150" s="78">
        <v>1E-4</v>
      </c>
      <c r="T150" s="78">
        <v>2.9999999999999997E-4</v>
      </c>
      <c r="U150" s="78">
        <v>1E-4</v>
      </c>
    </row>
    <row r="151" spans="2:21">
      <c r="B151" t="s">
        <v>748</v>
      </c>
      <c r="C151" t="s">
        <v>749</v>
      </c>
      <c r="D151" t="s">
        <v>100</v>
      </c>
      <c r="E151" t="s">
        <v>123</v>
      </c>
      <c r="F151" t="s">
        <v>743</v>
      </c>
      <c r="G151" t="s">
        <v>744</v>
      </c>
      <c r="H151" t="s">
        <v>745</v>
      </c>
      <c r="I151" t="s">
        <v>150</v>
      </c>
      <c r="J151" t="s">
        <v>340</v>
      </c>
      <c r="K151" s="77">
        <v>5.55</v>
      </c>
      <c r="L151" t="s">
        <v>102</v>
      </c>
      <c r="M151" s="78">
        <v>1.09E-2</v>
      </c>
      <c r="N151" s="78">
        <v>4.4699999999999997E-2</v>
      </c>
      <c r="O151" s="77">
        <v>173089.95</v>
      </c>
      <c r="P151" s="77">
        <v>89.75</v>
      </c>
      <c r="Q151" s="77">
        <v>0</v>
      </c>
      <c r="R151" s="77">
        <v>155.34823012499999</v>
      </c>
      <c r="S151" s="78">
        <v>4.0000000000000002E-4</v>
      </c>
      <c r="T151" s="78">
        <v>1.6000000000000001E-3</v>
      </c>
      <c r="U151" s="78">
        <v>4.0000000000000002E-4</v>
      </c>
    </row>
    <row r="152" spans="2:21">
      <c r="B152" t="s">
        <v>750</v>
      </c>
      <c r="C152" t="s">
        <v>751</v>
      </c>
      <c r="D152" t="s">
        <v>100</v>
      </c>
      <c r="E152" t="s">
        <v>123</v>
      </c>
      <c r="F152" t="s">
        <v>743</v>
      </c>
      <c r="G152" t="s">
        <v>744</v>
      </c>
      <c r="H152" t="s">
        <v>745</v>
      </c>
      <c r="I152" t="s">
        <v>150</v>
      </c>
      <c r="J152" t="s">
        <v>552</v>
      </c>
      <c r="K152" s="77">
        <v>6.49</v>
      </c>
      <c r="L152" t="s">
        <v>102</v>
      </c>
      <c r="M152" s="78">
        <v>1.54E-2</v>
      </c>
      <c r="N152" s="78">
        <v>4.6800000000000001E-2</v>
      </c>
      <c r="O152" s="77">
        <v>219056.46</v>
      </c>
      <c r="P152" s="77">
        <v>86.8</v>
      </c>
      <c r="Q152" s="77">
        <v>0</v>
      </c>
      <c r="R152" s="77">
        <v>190.14100728</v>
      </c>
      <c r="S152" s="78">
        <v>5.9999999999999995E-4</v>
      </c>
      <c r="T152" s="78">
        <v>1.9E-3</v>
      </c>
      <c r="U152" s="78">
        <v>5.0000000000000001E-4</v>
      </c>
    </row>
    <row r="153" spans="2:21">
      <c r="B153" t="s">
        <v>752</v>
      </c>
      <c r="C153" t="s">
        <v>753</v>
      </c>
      <c r="D153" t="s">
        <v>100</v>
      </c>
      <c r="E153" t="s">
        <v>123</v>
      </c>
      <c r="F153" t="s">
        <v>754</v>
      </c>
      <c r="G153" t="s">
        <v>755</v>
      </c>
      <c r="H153" t="s">
        <v>739</v>
      </c>
      <c r="I153" t="s">
        <v>209</v>
      </c>
      <c r="J153" t="s">
        <v>285</v>
      </c>
      <c r="K153" s="77">
        <v>4.71</v>
      </c>
      <c r="L153" t="s">
        <v>102</v>
      </c>
      <c r="M153" s="78">
        <v>9.4000000000000004E-3</v>
      </c>
      <c r="N153" s="78">
        <v>3.8399999999999997E-2</v>
      </c>
      <c r="O153" s="77">
        <v>636042.74</v>
      </c>
      <c r="P153" s="77">
        <v>92.39</v>
      </c>
      <c r="Q153" s="77">
        <v>0</v>
      </c>
      <c r="R153" s="77">
        <v>587.63988748600002</v>
      </c>
      <c r="S153" s="78">
        <v>4.0000000000000002E-4</v>
      </c>
      <c r="T153" s="78">
        <v>6.0000000000000001E-3</v>
      </c>
      <c r="U153" s="78">
        <v>1.5E-3</v>
      </c>
    </row>
    <row r="154" spans="2:21">
      <c r="B154" t="s">
        <v>756</v>
      </c>
      <c r="C154" t="s">
        <v>757</v>
      </c>
      <c r="D154" t="s">
        <v>100</v>
      </c>
      <c r="E154" t="s">
        <v>123</v>
      </c>
      <c r="F154" t="s">
        <v>758</v>
      </c>
      <c r="G154" t="s">
        <v>744</v>
      </c>
      <c r="H154" t="s">
        <v>745</v>
      </c>
      <c r="I154" t="s">
        <v>150</v>
      </c>
      <c r="J154" t="s">
        <v>500</v>
      </c>
      <c r="K154" s="77">
        <v>3.79</v>
      </c>
      <c r="L154" t="s">
        <v>102</v>
      </c>
      <c r="M154" s="78">
        <v>2.1600000000000001E-2</v>
      </c>
      <c r="N154" s="78">
        <v>3.6900000000000002E-2</v>
      </c>
      <c r="O154" s="77">
        <v>257636.96</v>
      </c>
      <c r="P154" s="77">
        <v>99.93</v>
      </c>
      <c r="Q154" s="77">
        <v>1.5176000000000001</v>
      </c>
      <c r="R154" s="77">
        <v>258.97421412800003</v>
      </c>
      <c r="S154" s="78">
        <v>8.0000000000000004E-4</v>
      </c>
      <c r="T154" s="78">
        <v>2.7000000000000001E-3</v>
      </c>
      <c r="U154" s="78">
        <v>6.9999999999999999E-4</v>
      </c>
    </row>
    <row r="155" spans="2:21">
      <c r="B155" t="s">
        <v>759</v>
      </c>
      <c r="C155" t="s">
        <v>760</v>
      </c>
      <c r="D155" t="s">
        <v>100</v>
      </c>
      <c r="E155" t="s">
        <v>123</v>
      </c>
      <c r="F155" t="s">
        <v>761</v>
      </c>
      <c r="G155" t="s">
        <v>395</v>
      </c>
      <c r="H155" t="s">
        <v>739</v>
      </c>
      <c r="I155" t="s">
        <v>209</v>
      </c>
      <c r="J155" t="s">
        <v>682</v>
      </c>
      <c r="K155" s="77">
        <v>3.99</v>
      </c>
      <c r="L155" t="s">
        <v>102</v>
      </c>
      <c r="M155" s="78">
        <v>1.7999999999999999E-2</v>
      </c>
      <c r="N155" s="78">
        <v>3.2800000000000003E-2</v>
      </c>
      <c r="O155" s="77">
        <v>29211.41</v>
      </c>
      <c r="P155" s="77">
        <v>103.82</v>
      </c>
      <c r="Q155" s="77">
        <v>0.14454</v>
      </c>
      <c r="R155" s="77">
        <v>30.471825861999999</v>
      </c>
      <c r="S155" s="78">
        <v>1E-4</v>
      </c>
      <c r="T155" s="78">
        <v>2.9999999999999997E-4</v>
      </c>
      <c r="U155" s="78">
        <v>1E-4</v>
      </c>
    </row>
    <row r="156" spans="2:21">
      <c r="B156" t="s">
        <v>762</v>
      </c>
      <c r="C156" t="s">
        <v>763</v>
      </c>
      <c r="D156" t="s">
        <v>100</v>
      </c>
      <c r="E156" t="s">
        <v>123</v>
      </c>
      <c r="F156" t="s">
        <v>764</v>
      </c>
      <c r="G156" t="s">
        <v>395</v>
      </c>
      <c r="H156" t="s">
        <v>739</v>
      </c>
      <c r="I156" t="s">
        <v>209</v>
      </c>
      <c r="J156" t="s">
        <v>276</v>
      </c>
      <c r="K156" s="77">
        <v>5.09</v>
      </c>
      <c r="L156" t="s">
        <v>102</v>
      </c>
      <c r="M156" s="78">
        <v>3.6200000000000003E-2</v>
      </c>
      <c r="N156" s="78">
        <v>4.6199999999999998E-2</v>
      </c>
      <c r="O156" s="77">
        <v>537698.55000000005</v>
      </c>
      <c r="P156" s="77">
        <v>96.18</v>
      </c>
      <c r="Q156" s="77">
        <v>0</v>
      </c>
      <c r="R156" s="77">
        <v>517.15846538999995</v>
      </c>
      <c r="S156" s="78">
        <v>4.0000000000000002E-4</v>
      </c>
      <c r="T156" s="78">
        <v>5.3E-3</v>
      </c>
      <c r="U156" s="78">
        <v>1.2999999999999999E-3</v>
      </c>
    </row>
    <row r="157" spans="2:21">
      <c r="B157" t="s">
        <v>765</v>
      </c>
      <c r="C157" t="s">
        <v>766</v>
      </c>
      <c r="D157" t="s">
        <v>100</v>
      </c>
      <c r="E157" t="s">
        <v>123</v>
      </c>
      <c r="F157" t="s">
        <v>767</v>
      </c>
      <c r="G157" t="s">
        <v>413</v>
      </c>
      <c r="H157" t="s">
        <v>768</v>
      </c>
      <c r="I157" t="s">
        <v>209</v>
      </c>
      <c r="J157" t="s">
        <v>350</v>
      </c>
      <c r="K157" s="77">
        <v>3.97</v>
      </c>
      <c r="L157" t="s">
        <v>102</v>
      </c>
      <c r="M157" s="78">
        <v>2.75E-2</v>
      </c>
      <c r="N157" s="78">
        <v>3.78E-2</v>
      </c>
      <c r="O157" s="77">
        <v>379238.07</v>
      </c>
      <c r="P157" s="77">
        <v>104.28</v>
      </c>
      <c r="Q157" s="77">
        <v>12.271269999999999</v>
      </c>
      <c r="R157" s="77">
        <v>407.74072939600001</v>
      </c>
      <c r="S157" s="78">
        <v>4.0000000000000002E-4</v>
      </c>
      <c r="T157" s="78">
        <v>4.1999999999999997E-3</v>
      </c>
      <c r="U157" s="78">
        <v>1E-3</v>
      </c>
    </row>
    <row r="158" spans="2:21">
      <c r="B158" t="s">
        <v>769</v>
      </c>
      <c r="C158" t="s">
        <v>770</v>
      </c>
      <c r="D158" t="s">
        <v>100</v>
      </c>
      <c r="E158" t="s">
        <v>123</v>
      </c>
      <c r="F158" t="s">
        <v>771</v>
      </c>
      <c r="G158" t="s">
        <v>127</v>
      </c>
      <c r="H158" t="s">
        <v>772</v>
      </c>
      <c r="I158" t="s">
        <v>214</v>
      </c>
      <c r="J158" t="s">
        <v>427</v>
      </c>
      <c r="K158" s="77">
        <v>4.41</v>
      </c>
      <c r="L158" t="s">
        <v>102</v>
      </c>
      <c r="M158" s="78">
        <v>3.3000000000000002E-2</v>
      </c>
      <c r="N158" s="78">
        <v>5.5599999999999997E-2</v>
      </c>
      <c r="O158" s="77">
        <v>194572.14</v>
      </c>
      <c r="P158" s="77">
        <v>93.95</v>
      </c>
      <c r="Q158" s="77">
        <v>0</v>
      </c>
      <c r="R158" s="77">
        <v>182.80052552999999</v>
      </c>
      <c r="S158" s="78">
        <v>6.9999999999999999E-4</v>
      </c>
      <c r="T158" s="78">
        <v>1.9E-3</v>
      </c>
      <c r="U158" s="78">
        <v>5.0000000000000001E-4</v>
      </c>
    </row>
    <row r="159" spans="2:21">
      <c r="B159" t="s">
        <v>773</v>
      </c>
      <c r="C159" t="s">
        <v>774</v>
      </c>
      <c r="D159" t="s">
        <v>100</v>
      </c>
      <c r="E159" t="s">
        <v>123</v>
      </c>
      <c r="F159" t="s">
        <v>758</v>
      </c>
      <c r="G159" t="s">
        <v>744</v>
      </c>
      <c r="H159" t="s">
        <v>768</v>
      </c>
      <c r="I159" t="s">
        <v>209</v>
      </c>
      <c r="J159" t="s">
        <v>427</v>
      </c>
      <c r="K159" s="77">
        <v>4.07</v>
      </c>
      <c r="L159" t="s">
        <v>102</v>
      </c>
      <c r="M159" s="78">
        <v>1.29E-2</v>
      </c>
      <c r="N159" s="78">
        <v>9.5000000000000001E-2</v>
      </c>
      <c r="O159" s="77">
        <v>175933.1</v>
      </c>
      <c r="P159" s="77">
        <v>78.33</v>
      </c>
      <c r="Q159" s="77">
        <v>1.2292400000000001</v>
      </c>
      <c r="R159" s="77">
        <v>139.03763723</v>
      </c>
      <c r="S159" s="78">
        <v>2.0000000000000001E-4</v>
      </c>
      <c r="T159" s="78">
        <v>1.4E-3</v>
      </c>
      <c r="U159" s="78">
        <v>4.0000000000000002E-4</v>
      </c>
    </row>
    <row r="160" spans="2:21">
      <c r="B160" t="s">
        <v>775</v>
      </c>
      <c r="C160" t="s">
        <v>776</v>
      </c>
      <c r="D160" t="s">
        <v>100</v>
      </c>
      <c r="E160" t="s">
        <v>123</v>
      </c>
      <c r="F160" t="s">
        <v>758</v>
      </c>
      <c r="G160" t="s">
        <v>744</v>
      </c>
      <c r="H160" t="s">
        <v>777</v>
      </c>
      <c r="I160" t="s">
        <v>150</v>
      </c>
      <c r="J160" t="s">
        <v>778</v>
      </c>
      <c r="K160" s="77">
        <v>3.19</v>
      </c>
      <c r="L160" t="s">
        <v>102</v>
      </c>
      <c r="M160" s="78">
        <v>2.7799999999999998E-2</v>
      </c>
      <c r="N160" s="78">
        <v>0.12139999999999999</v>
      </c>
      <c r="O160" s="77">
        <v>401597.04</v>
      </c>
      <c r="P160" s="77">
        <v>84.87</v>
      </c>
      <c r="Q160" s="77">
        <v>0</v>
      </c>
      <c r="R160" s="77">
        <v>340.83540784799999</v>
      </c>
      <c r="S160" s="78">
        <v>2.9999999999999997E-4</v>
      </c>
      <c r="T160" s="78">
        <v>3.5000000000000001E-3</v>
      </c>
      <c r="U160" s="78">
        <v>8.9999999999999998E-4</v>
      </c>
    </row>
    <row r="161" spans="2:21">
      <c r="B161" t="s">
        <v>779</v>
      </c>
      <c r="C161" t="s">
        <v>780</v>
      </c>
      <c r="D161" t="s">
        <v>100</v>
      </c>
      <c r="E161" t="s">
        <v>123</v>
      </c>
      <c r="F161" t="s">
        <v>758</v>
      </c>
      <c r="G161" t="s">
        <v>744</v>
      </c>
      <c r="H161" t="s">
        <v>777</v>
      </c>
      <c r="I161" t="s">
        <v>150</v>
      </c>
      <c r="J161" t="s">
        <v>781</v>
      </c>
      <c r="K161" s="77">
        <v>2.46</v>
      </c>
      <c r="L161" t="s">
        <v>102</v>
      </c>
      <c r="M161" s="78">
        <v>0.04</v>
      </c>
      <c r="N161" s="78">
        <v>0.1353</v>
      </c>
      <c r="O161" s="77">
        <v>429769.16</v>
      </c>
      <c r="P161" s="77">
        <v>87.99</v>
      </c>
      <c r="Q161" s="77">
        <v>0</v>
      </c>
      <c r="R161" s="77">
        <v>378.15388388399998</v>
      </c>
      <c r="S161" s="78">
        <v>1E-4</v>
      </c>
      <c r="T161" s="78">
        <v>3.8999999999999998E-3</v>
      </c>
      <c r="U161" s="78">
        <v>1E-3</v>
      </c>
    </row>
    <row r="162" spans="2:21">
      <c r="B162" t="s">
        <v>782</v>
      </c>
      <c r="C162" t="s">
        <v>783</v>
      </c>
      <c r="D162" t="s">
        <v>100</v>
      </c>
      <c r="E162" t="s">
        <v>123</v>
      </c>
      <c r="F162" t="s">
        <v>761</v>
      </c>
      <c r="G162" t="s">
        <v>395</v>
      </c>
      <c r="H162" t="s">
        <v>768</v>
      </c>
      <c r="I162" t="s">
        <v>209</v>
      </c>
      <c r="J162" t="s">
        <v>552</v>
      </c>
      <c r="K162" s="77">
        <v>3.19</v>
      </c>
      <c r="L162" t="s">
        <v>102</v>
      </c>
      <c r="M162" s="78">
        <v>3.3000000000000002E-2</v>
      </c>
      <c r="N162" s="78">
        <v>5.7599999999999998E-2</v>
      </c>
      <c r="O162" s="77">
        <v>457390.16</v>
      </c>
      <c r="P162" s="77">
        <v>101.7</v>
      </c>
      <c r="Q162" s="77">
        <v>0</v>
      </c>
      <c r="R162" s="77">
        <v>465.16579272000001</v>
      </c>
      <c r="S162" s="78">
        <v>6.9999999999999999E-4</v>
      </c>
      <c r="T162" s="78">
        <v>4.7999999999999996E-3</v>
      </c>
      <c r="U162" s="78">
        <v>1.1999999999999999E-3</v>
      </c>
    </row>
    <row r="163" spans="2:21">
      <c r="B163" t="s">
        <v>784</v>
      </c>
      <c r="C163" t="s">
        <v>785</v>
      </c>
      <c r="D163" t="s">
        <v>100</v>
      </c>
      <c r="E163" t="s">
        <v>123</v>
      </c>
      <c r="F163" t="s">
        <v>786</v>
      </c>
      <c r="G163" t="s">
        <v>395</v>
      </c>
      <c r="H163" t="s">
        <v>768</v>
      </c>
      <c r="I163" t="s">
        <v>209</v>
      </c>
      <c r="J163" t="s">
        <v>787</v>
      </c>
      <c r="K163" s="77">
        <v>2.75</v>
      </c>
      <c r="L163" t="s">
        <v>102</v>
      </c>
      <c r="M163" s="78">
        <v>1E-3</v>
      </c>
      <c r="N163" s="78">
        <v>3.2399999999999998E-2</v>
      </c>
      <c r="O163" s="77">
        <v>481506.55</v>
      </c>
      <c r="P163" s="77">
        <v>100.12</v>
      </c>
      <c r="Q163" s="77">
        <v>0</v>
      </c>
      <c r="R163" s="77">
        <v>482.08435786000001</v>
      </c>
      <c r="S163" s="78">
        <v>8.9999999999999998E-4</v>
      </c>
      <c r="T163" s="78">
        <v>4.8999999999999998E-3</v>
      </c>
      <c r="U163" s="78">
        <v>1.1999999999999999E-3</v>
      </c>
    </row>
    <row r="164" spans="2:21">
      <c r="B164" t="s">
        <v>788</v>
      </c>
      <c r="C164" t="s">
        <v>789</v>
      </c>
      <c r="D164" t="s">
        <v>100</v>
      </c>
      <c r="E164" t="s">
        <v>123</v>
      </c>
      <c r="F164" t="s">
        <v>786</v>
      </c>
      <c r="G164" t="s">
        <v>395</v>
      </c>
      <c r="H164" t="s">
        <v>768</v>
      </c>
      <c r="I164" t="s">
        <v>209</v>
      </c>
      <c r="J164" t="s">
        <v>377</v>
      </c>
      <c r="K164" s="77">
        <v>5.46</v>
      </c>
      <c r="L164" t="s">
        <v>102</v>
      </c>
      <c r="M164" s="78">
        <v>1.5E-3</v>
      </c>
      <c r="N164" s="78">
        <v>4.02E-2</v>
      </c>
      <c r="O164" s="77">
        <v>271538.59000000003</v>
      </c>
      <c r="P164" s="77">
        <v>88.42</v>
      </c>
      <c r="Q164" s="77">
        <v>0.43946000000000002</v>
      </c>
      <c r="R164" s="77">
        <v>240.533881278</v>
      </c>
      <c r="S164" s="78">
        <v>8.0000000000000004E-4</v>
      </c>
      <c r="T164" s="78">
        <v>2.5000000000000001E-3</v>
      </c>
      <c r="U164" s="78">
        <v>5.9999999999999995E-4</v>
      </c>
    </row>
    <row r="165" spans="2:21">
      <c r="B165" t="s">
        <v>790</v>
      </c>
      <c r="C165" t="s">
        <v>791</v>
      </c>
      <c r="D165" t="s">
        <v>100</v>
      </c>
      <c r="E165" t="s">
        <v>123</v>
      </c>
      <c r="F165" t="s">
        <v>786</v>
      </c>
      <c r="G165" t="s">
        <v>395</v>
      </c>
      <c r="H165" t="s">
        <v>768</v>
      </c>
      <c r="I165" t="s">
        <v>209</v>
      </c>
      <c r="J165" t="s">
        <v>792</v>
      </c>
      <c r="K165" s="77">
        <v>3.98</v>
      </c>
      <c r="L165" t="s">
        <v>102</v>
      </c>
      <c r="M165" s="78">
        <v>3.0000000000000001E-3</v>
      </c>
      <c r="N165" s="78">
        <v>3.85E-2</v>
      </c>
      <c r="O165" s="77">
        <v>394387.91</v>
      </c>
      <c r="P165" s="77">
        <v>91.6</v>
      </c>
      <c r="Q165" s="77">
        <v>0.62224999999999997</v>
      </c>
      <c r="R165" s="77">
        <v>361.88157555999999</v>
      </c>
      <c r="S165" s="78">
        <v>8.0000000000000004E-4</v>
      </c>
      <c r="T165" s="78">
        <v>3.7000000000000002E-3</v>
      </c>
      <c r="U165" s="78">
        <v>8.9999999999999998E-4</v>
      </c>
    </row>
    <row r="166" spans="2:21">
      <c r="B166" t="s">
        <v>793</v>
      </c>
      <c r="C166" t="s">
        <v>794</v>
      </c>
      <c r="D166" t="s">
        <v>100</v>
      </c>
      <c r="E166" t="s">
        <v>123</v>
      </c>
      <c r="F166" t="s">
        <v>786</v>
      </c>
      <c r="G166" t="s">
        <v>395</v>
      </c>
      <c r="H166" t="s">
        <v>768</v>
      </c>
      <c r="I166" t="s">
        <v>209</v>
      </c>
      <c r="J166" t="s">
        <v>273</v>
      </c>
      <c r="K166" s="77">
        <v>3.49</v>
      </c>
      <c r="L166" t="s">
        <v>102</v>
      </c>
      <c r="M166" s="78">
        <v>3.0000000000000001E-3</v>
      </c>
      <c r="N166" s="78">
        <v>3.2800000000000003E-2</v>
      </c>
      <c r="O166" s="77">
        <v>151804.82999999999</v>
      </c>
      <c r="P166" s="77">
        <v>91.26</v>
      </c>
      <c r="Q166" s="77">
        <v>0.11225</v>
      </c>
      <c r="R166" s="77">
        <v>138.649337858</v>
      </c>
      <c r="S166" s="78">
        <v>5.9999999999999995E-4</v>
      </c>
      <c r="T166" s="78">
        <v>1.4E-3</v>
      </c>
      <c r="U166" s="78">
        <v>2.9999999999999997E-4</v>
      </c>
    </row>
    <row r="167" spans="2:21">
      <c r="B167" t="s">
        <v>795</v>
      </c>
      <c r="C167" t="s">
        <v>796</v>
      </c>
      <c r="D167" t="s">
        <v>123</v>
      </c>
      <c r="E167" t="s">
        <v>123</v>
      </c>
      <c r="F167" t="s">
        <v>797</v>
      </c>
      <c r="G167" t="s">
        <v>798</v>
      </c>
      <c r="H167" t="s">
        <v>799</v>
      </c>
      <c r="I167" t="s">
        <v>214</v>
      </c>
      <c r="J167" t="s">
        <v>273</v>
      </c>
      <c r="K167" s="77">
        <v>4.38</v>
      </c>
      <c r="L167" t="s">
        <v>113</v>
      </c>
      <c r="M167" s="78">
        <v>8.5000000000000006E-2</v>
      </c>
      <c r="N167" s="78">
        <v>0.10100000000000001</v>
      </c>
      <c r="O167" s="77">
        <v>17815.8</v>
      </c>
      <c r="P167" s="77">
        <v>91.002863267436766</v>
      </c>
      <c r="Q167" s="77">
        <v>0</v>
      </c>
      <c r="R167" s="77">
        <v>71.761485370186804</v>
      </c>
      <c r="S167" s="78">
        <v>0</v>
      </c>
      <c r="T167" s="78">
        <v>6.9999999999999999E-4</v>
      </c>
      <c r="U167" s="78">
        <v>2.0000000000000001E-4</v>
      </c>
    </row>
    <row r="168" spans="2:21">
      <c r="B168" t="s">
        <v>800</v>
      </c>
      <c r="C168" t="s">
        <v>801</v>
      </c>
      <c r="D168" t="s">
        <v>100</v>
      </c>
      <c r="E168" t="s">
        <v>123</v>
      </c>
      <c r="F168" t="s">
        <v>802</v>
      </c>
      <c r="G168" t="s">
        <v>803</v>
      </c>
      <c r="H168" t="s">
        <v>211</v>
      </c>
      <c r="I168" t="s">
        <v>212</v>
      </c>
      <c r="J168" t="s">
        <v>493</v>
      </c>
      <c r="K168" s="77">
        <v>3.13</v>
      </c>
      <c r="L168" t="s">
        <v>102</v>
      </c>
      <c r="M168" s="78">
        <v>1.4800000000000001E-2</v>
      </c>
      <c r="N168" s="78">
        <v>4.8300000000000003E-2</v>
      </c>
      <c r="O168" s="77">
        <v>693601.08</v>
      </c>
      <c r="P168" s="77">
        <v>96.82</v>
      </c>
      <c r="Q168" s="77">
        <v>0</v>
      </c>
      <c r="R168" s="77">
        <v>671.54456565600003</v>
      </c>
      <c r="S168" s="78">
        <v>1E-3</v>
      </c>
      <c r="T168" s="78">
        <v>6.8999999999999999E-3</v>
      </c>
      <c r="U168" s="78">
        <v>1.6999999999999999E-3</v>
      </c>
    </row>
    <row r="169" spans="2:21">
      <c r="B169" t="s">
        <v>804</v>
      </c>
      <c r="C169" t="s">
        <v>805</v>
      </c>
      <c r="D169" t="s">
        <v>100</v>
      </c>
      <c r="E169" t="s">
        <v>123</v>
      </c>
      <c r="F169" t="s">
        <v>806</v>
      </c>
      <c r="G169" t="s">
        <v>112</v>
      </c>
      <c r="H169" t="s">
        <v>211</v>
      </c>
      <c r="I169" t="s">
        <v>212</v>
      </c>
      <c r="J169" t="s">
        <v>333</v>
      </c>
      <c r="K169" s="77">
        <v>1.76</v>
      </c>
      <c r="L169" t="s">
        <v>102</v>
      </c>
      <c r="M169" s="78">
        <v>6.8000000000000005E-2</v>
      </c>
      <c r="N169" s="78">
        <v>1E-4</v>
      </c>
      <c r="O169" s="77">
        <v>132855.44</v>
      </c>
      <c r="P169" s="77">
        <v>25.2</v>
      </c>
      <c r="Q169" s="77">
        <v>0</v>
      </c>
      <c r="R169" s="77">
        <v>33.479570879999997</v>
      </c>
      <c r="S169" s="78">
        <v>2.9999999999999997E-4</v>
      </c>
      <c r="T169" s="78">
        <v>2.9999999999999997E-4</v>
      </c>
      <c r="U169" s="78">
        <v>1E-4</v>
      </c>
    </row>
    <row r="170" spans="2:21">
      <c r="B170" t="s">
        <v>807</v>
      </c>
      <c r="C170" t="s">
        <v>808</v>
      </c>
      <c r="D170" t="s">
        <v>100</v>
      </c>
      <c r="E170" t="s">
        <v>123</v>
      </c>
      <c r="F170" t="s">
        <v>809</v>
      </c>
      <c r="G170" t="s">
        <v>395</v>
      </c>
      <c r="H170" t="s">
        <v>211</v>
      </c>
      <c r="I170" t="s">
        <v>212</v>
      </c>
      <c r="J170" t="s">
        <v>282</v>
      </c>
      <c r="K170" s="77">
        <v>3.66</v>
      </c>
      <c r="L170" t="s">
        <v>102</v>
      </c>
      <c r="M170" s="78">
        <v>1.9E-2</v>
      </c>
      <c r="N170" s="78">
        <v>3.6999999999999998E-2</v>
      </c>
      <c r="O170" s="77">
        <v>395634.16</v>
      </c>
      <c r="P170" s="77">
        <v>98.09</v>
      </c>
      <c r="Q170" s="77">
        <v>3.9305699999999999</v>
      </c>
      <c r="R170" s="77">
        <v>392.00811754400002</v>
      </c>
      <c r="S170" s="78">
        <v>6.9999999999999999E-4</v>
      </c>
      <c r="T170" s="78">
        <v>4.0000000000000001E-3</v>
      </c>
      <c r="U170" s="78">
        <v>1E-3</v>
      </c>
    </row>
    <row r="171" spans="2:21">
      <c r="B171" t="s">
        <v>810</v>
      </c>
      <c r="C171" t="s">
        <v>811</v>
      </c>
      <c r="D171" t="s">
        <v>100</v>
      </c>
      <c r="E171" t="s">
        <v>123</v>
      </c>
      <c r="F171" t="s">
        <v>812</v>
      </c>
      <c r="G171" t="s">
        <v>395</v>
      </c>
      <c r="H171" t="s">
        <v>211</v>
      </c>
      <c r="I171" t="s">
        <v>212</v>
      </c>
      <c r="J171" t="s">
        <v>327</v>
      </c>
      <c r="K171" s="77">
        <v>0.01</v>
      </c>
      <c r="L171" t="s">
        <v>102</v>
      </c>
      <c r="M171" s="78">
        <v>2.1000000000000001E-2</v>
      </c>
      <c r="N171" s="78">
        <v>1E-4</v>
      </c>
      <c r="O171" s="77">
        <v>0.01</v>
      </c>
      <c r="P171" s="77">
        <v>111.53</v>
      </c>
      <c r="Q171" s="77">
        <v>0</v>
      </c>
      <c r="R171" s="77">
        <v>1.1153E-5</v>
      </c>
      <c r="S171" s="78">
        <v>0</v>
      </c>
      <c r="T171" s="78">
        <v>0</v>
      </c>
      <c r="U171" s="78">
        <v>0</v>
      </c>
    </row>
    <row r="172" spans="2:21">
      <c r="B172" t="s">
        <v>813</v>
      </c>
      <c r="C172" t="s">
        <v>814</v>
      </c>
      <c r="D172" t="s">
        <v>100</v>
      </c>
      <c r="E172" t="s">
        <v>123</v>
      </c>
      <c r="F172" t="s">
        <v>812</v>
      </c>
      <c r="G172" t="s">
        <v>395</v>
      </c>
      <c r="H172" t="s">
        <v>211</v>
      </c>
      <c r="I172" t="s">
        <v>212</v>
      </c>
      <c r="J172" t="s">
        <v>536</v>
      </c>
      <c r="K172" s="77">
        <v>3.94</v>
      </c>
      <c r="L172" t="s">
        <v>102</v>
      </c>
      <c r="M172" s="78">
        <v>2.75E-2</v>
      </c>
      <c r="N172" s="78">
        <v>3.4700000000000002E-2</v>
      </c>
      <c r="O172" s="77">
        <v>414373.92</v>
      </c>
      <c r="P172" s="77">
        <v>106.19</v>
      </c>
      <c r="Q172" s="77">
        <v>0</v>
      </c>
      <c r="R172" s="77">
        <v>440.02366564800002</v>
      </c>
      <c r="S172" s="78">
        <v>8.0000000000000004E-4</v>
      </c>
      <c r="T172" s="78">
        <v>4.4999999999999997E-3</v>
      </c>
      <c r="U172" s="78">
        <v>1.1000000000000001E-3</v>
      </c>
    </row>
    <row r="173" spans="2:21">
      <c r="B173" t="s">
        <v>815</v>
      </c>
      <c r="C173" t="s">
        <v>816</v>
      </c>
      <c r="D173" t="s">
        <v>100</v>
      </c>
      <c r="E173" t="s">
        <v>123</v>
      </c>
      <c r="F173" t="s">
        <v>812</v>
      </c>
      <c r="G173" t="s">
        <v>395</v>
      </c>
      <c r="H173" t="s">
        <v>211</v>
      </c>
      <c r="I173" t="s">
        <v>212</v>
      </c>
      <c r="J173" t="s">
        <v>282</v>
      </c>
      <c r="K173" s="77">
        <v>5.65</v>
      </c>
      <c r="L173" t="s">
        <v>102</v>
      </c>
      <c r="M173" s="78">
        <v>8.5000000000000006E-3</v>
      </c>
      <c r="N173" s="78">
        <v>3.6299999999999999E-2</v>
      </c>
      <c r="O173" s="77">
        <v>318792.59999999998</v>
      </c>
      <c r="P173" s="77">
        <v>92.28</v>
      </c>
      <c r="Q173" s="77">
        <v>0</v>
      </c>
      <c r="R173" s="77">
        <v>294.18181127999998</v>
      </c>
      <c r="S173" s="78">
        <v>5.9999999999999995E-4</v>
      </c>
      <c r="T173" s="78">
        <v>3.0000000000000001E-3</v>
      </c>
      <c r="U173" s="78">
        <v>6.9999999999999999E-4</v>
      </c>
    </row>
    <row r="174" spans="2:21">
      <c r="B174" t="s">
        <v>817</v>
      </c>
      <c r="C174" t="s">
        <v>818</v>
      </c>
      <c r="D174" t="s">
        <v>100</v>
      </c>
      <c r="E174" t="s">
        <v>123</v>
      </c>
      <c r="F174" t="s">
        <v>812</v>
      </c>
      <c r="G174" t="s">
        <v>395</v>
      </c>
      <c r="H174" t="s">
        <v>211</v>
      </c>
      <c r="I174" t="s">
        <v>212</v>
      </c>
      <c r="J174" t="s">
        <v>276</v>
      </c>
      <c r="K174" s="77">
        <v>6.96</v>
      </c>
      <c r="L174" t="s">
        <v>102</v>
      </c>
      <c r="M174" s="78">
        <v>3.1800000000000002E-2</v>
      </c>
      <c r="N174" s="78">
        <v>3.8199999999999998E-2</v>
      </c>
      <c r="O174" s="77">
        <v>135489.85999999999</v>
      </c>
      <c r="P174" s="77">
        <v>96.57</v>
      </c>
      <c r="Q174" s="77">
        <v>0</v>
      </c>
      <c r="R174" s="77">
        <v>130.84255780199999</v>
      </c>
      <c r="S174" s="78">
        <v>6.9999999999999999E-4</v>
      </c>
      <c r="T174" s="78">
        <v>1.2999999999999999E-3</v>
      </c>
      <c r="U174" s="78">
        <v>2.9999999999999997E-4</v>
      </c>
    </row>
    <row r="175" spans="2:21">
      <c r="B175" t="s">
        <v>819</v>
      </c>
      <c r="C175" t="s">
        <v>820</v>
      </c>
      <c r="D175" t="s">
        <v>100</v>
      </c>
      <c r="E175" t="s">
        <v>123</v>
      </c>
      <c r="F175" t="s">
        <v>821</v>
      </c>
      <c r="G175" t="s">
        <v>413</v>
      </c>
      <c r="H175" t="s">
        <v>211</v>
      </c>
      <c r="I175" t="s">
        <v>212</v>
      </c>
      <c r="J175" t="s">
        <v>822</v>
      </c>
      <c r="K175" s="77">
        <v>2.76</v>
      </c>
      <c r="L175" t="s">
        <v>102</v>
      </c>
      <c r="M175" s="78">
        <v>1.6400000000000001E-2</v>
      </c>
      <c r="N175" s="78">
        <v>3.4099999999999998E-2</v>
      </c>
      <c r="O175" s="77">
        <v>176741.51</v>
      </c>
      <c r="P175" s="77">
        <v>104.01</v>
      </c>
      <c r="Q175" s="77">
        <v>3.1939799999999998</v>
      </c>
      <c r="R175" s="77">
        <v>187.02282455100001</v>
      </c>
      <c r="S175" s="78">
        <v>6.9999999999999999E-4</v>
      </c>
      <c r="T175" s="78">
        <v>1.9E-3</v>
      </c>
      <c r="U175" s="78">
        <v>5.0000000000000001E-4</v>
      </c>
    </row>
    <row r="176" spans="2:21">
      <c r="B176" s="79" t="s">
        <v>264</v>
      </c>
      <c r="C176" s="16"/>
      <c r="D176" s="16"/>
      <c r="E176" s="16"/>
      <c r="F176" s="16"/>
      <c r="K176" s="81">
        <v>4.1100000000000003</v>
      </c>
      <c r="N176" s="80">
        <v>6.4699999999999994E-2</v>
      </c>
      <c r="O176" s="81">
        <v>15323108.17</v>
      </c>
      <c r="Q176" s="81">
        <v>26.519449999999999</v>
      </c>
      <c r="R176" s="81">
        <v>13801.384764377999</v>
      </c>
      <c r="T176" s="80">
        <v>0.14149999999999999</v>
      </c>
      <c r="U176" s="80">
        <v>3.4799999999999998E-2</v>
      </c>
    </row>
    <row r="177" spans="2:21">
      <c r="B177" t="s">
        <v>823</v>
      </c>
      <c r="C177" t="s">
        <v>824</v>
      </c>
      <c r="D177" t="s">
        <v>100</v>
      </c>
      <c r="E177" t="s">
        <v>123</v>
      </c>
      <c r="F177" t="s">
        <v>368</v>
      </c>
      <c r="G177" t="s">
        <v>363</v>
      </c>
      <c r="H177" t="s">
        <v>364</v>
      </c>
      <c r="I177" t="s">
        <v>150</v>
      </c>
      <c r="J177" t="s">
        <v>333</v>
      </c>
      <c r="K177" s="77">
        <v>3.83</v>
      </c>
      <c r="L177" t="s">
        <v>102</v>
      </c>
      <c r="M177" s="78">
        <v>2.6800000000000001E-2</v>
      </c>
      <c r="N177" s="78">
        <v>4.5699999999999998E-2</v>
      </c>
      <c r="O177" s="77">
        <v>0.02</v>
      </c>
      <c r="P177" s="77">
        <v>93.96</v>
      </c>
      <c r="Q177" s="77">
        <v>0</v>
      </c>
      <c r="R177" s="77">
        <v>1.8791999999999999E-5</v>
      </c>
      <c r="S177" s="78">
        <v>0</v>
      </c>
      <c r="T177" s="78">
        <v>0</v>
      </c>
      <c r="U177" s="78">
        <v>0</v>
      </c>
    </row>
    <row r="178" spans="2:21">
      <c r="B178" t="s">
        <v>825</v>
      </c>
      <c r="C178" t="s">
        <v>826</v>
      </c>
      <c r="D178" t="s">
        <v>100</v>
      </c>
      <c r="E178" t="s">
        <v>123</v>
      </c>
      <c r="F178" t="s">
        <v>401</v>
      </c>
      <c r="G178" t="s">
        <v>363</v>
      </c>
      <c r="H178" t="s">
        <v>208</v>
      </c>
      <c r="I178" t="s">
        <v>209</v>
      </c>
      <c r="J178" t="s">
        <v>377</v>
      </c>
      <c r="K178" s="77">
        <v>4.26</v>
      </c>
      <c r="L178" t="s">
        <v>102</v>
      </c>
      <c r="M178" s="78">
        <v>2.5000000000000001E-2</v>
      </c>
      <c r="N178" s="78">
        <v>4.53E-2</v>
      </c>
      <c r="O178" s="77">
        <v>108087.56</v>
      </c>
      <c r="P178" s="77">
        <v>92.55</v>
      </c>
      <c r="Q178" s="77">
        <v>0</v>
      </c>
      <c r="R178" s="77">
        <v>100.03503678</v>
      </c>
      <c r="S178" s="78">
        <v>0</v>
      </c>
      <c r="T178" s="78">
        <v>1E-3</v>
      </c>
      <c r="U178" s="78">
        <v>2.9999999999999997E-4</v>
      </c>
    </row>
    <row r="179" spans="2:21">
      <c r="B179" t="s">
        <v>827</v>
      </c>
      <c r="C179" t="s">
        <v>828</v>
      </c>
      <c r="D179" t="s">
        <v>100</v>
      </c>
      <c r="E179" t="s">
        <v>123</v>
      </c>
      <c r="F179" t="s">
        <v>829</v>
      </c>
      <c r="G179" t="s">
        <v>830</v>
      </c>
      <c r="H179" t="s">
        <v>431</v>
      </c>
      <c r="I179" t="s">
        <v>209</v>
      </c>
      <c r="J179" t="s">
        <v>831</v>
      </c>
      <c r="K179" s="77">
        <v>0.66</v>
      </c>
      <c r="L179" t="s">
        <v>102</v>
      </c>
      <c r="M179" s="78">
        <v>5.2999999999999999E-2</v>
      </c>
      <c r="N179" s="78">
        <v>4.5999999999999999E-2</v>
      </c>
      <c r="O179" s="77">
        <v>0.03</v>
      </c>
      <c r="P179" s="77">
        <v>102.13</v>
      </c>
      <c r="Q179" s="77">
        <v>0</v>
      </c>
      <c r="R179" s="77">
        <v>3.0639000000000003E-5</v>
      </c>
      <c r="S179" s="78">
        <v>0</v>
      </c>
      <c r="T179" s="78">
        <v>0</v>
      </c>
      <c r="U179" s="78">
        <v>0</v>
      </c>
    </row>
    <row r="180" spans="2:21">
      <c r="B180" t="s">
        <v>832</v>
      </c>
      <c r="C180" t="s">
        <v>833</v>
      </c>
      <c r="D180" t="s">
        <v>100</v>
      </c>
      <c r="E180" t="s">
        <v>123</v>
      </c>
      <c r="F180" t="s">
        <v>834</v>
      </c>
      <c r="G180" t="s">
        <v>595</v>
      </c>
      <c r="H180" t="s">
        <v>454</v>
      </c>
      <c r="I180" t="s">
        <v>209</v>
      </c>
      <c r="J180" t="s">
        <v>455</v>
      </c>
      <c r="K180" s="77">
        <v>8.57</v>
      </c>
      <c r="L180" t="s">
        <v>102</v>
      </c>
      <c r="M180" s="78">
        <v>2.4E-2</v>
      </c>
      <c r="N180" s="78">
        <v>5.16E-2</v>
      </c>
      <c r="O180" s="77">
        <v>151292.79999999999</v>
      </c>
      <c r="P180" s="77">
        <v>79.739999999999995</v>
      </c>
      <c r="Q180" s="77">
        <v>0</v>
      </c>
      <c r="R180" s="77">
        <v>120.64087872</v>
      </c>
      <c r="S180" s="78">
        <v>2.0000000000000001E-4</v>
      </c>
      <c r="T180" s="78">
        <v>1.1999999999999999E-3</v>
      </c>
      <c r="U180" s="78">
        <v>2.9999999999999997E-4</v>
      </c>
    </row>
    <row r="181" spans="2:21">
      <c r="B181" t="s">
        <v>835</v>
      </c>
      <c r="C181" t="s">
        <v>836</v>
      </c>
      <c r="D181" t="s">
        <v>100</v>
      </c>
      <c r="E181" t="s">
        <v>123</v>
      </c>
      <c r="F181" t="s">
        <v>453</v>
      </c>
      <c r="G181" t="s">
        <v>395</v>
      </c>
      <c r="H181" t="s">
        <v>454</v>
      </c>
      <c r="I181" t="s">
        <v>209</v>
      </c>
      <c r="J181" t="s">
        <v>837</v>
      </c>
      <c r="K181" s="77">
        <v>5.95</v>
      </c>
      <c r="L181" t="s">
        <v>102</v>
      </c>
      <c r="M181" s="78">
        <v>2.5499999999999998E-2</v>
      </c>
      <c r="N181" s="78">
        <v>5.45E-2</v>
      </c>
      <c r="O181" s="77">
        <v>874226.38</v>
      </c>
      <c r="P181" s="77">
        <v>84.96</v>
      </c>
      <c r="Q181" s="77">
        <v>0</v>
      </c>
      <c r="R181" s="77">
        <v>742.74273244799997</v>
      </c>
      <c r="S181" s="78">
        <v>5.9999999999999995E-4</v>
      </c>
      <c r="T181" s="78">
        <v>7.6E-3</v>
      </c>
      <c r="U181" s="78">
        <v>1.9E-3</v>
      </c>
    </row>
    <row r="182" spans="2:21">
      <c r="B182" t="s">
        <v>838</v>
      </c>
      <c r="C182" t="s">
        <v>839</v>
      </c>
      <c r="D182" t="s">
        <v>100</v>
      </c>
      <c r="E182" t="s">
        <v>123</v>
      </c>
      <c r="F182" t="s">
        <v>840</v>
      </c>
      <c r="G182" t="s">
        <v>841</v>
      </c>
      <c r="H182" t="s">
        <v>454</v>
      </c>
      <c r="I182" t="s">
        <v>209</v>
      </c>
      <c r="J182" t="s">
        <v>822</v>
      </c>
      <c r="K182" s="77">
        <v>4.0599999999999996</v>
      </c>
      <c r="L182" t="s">
        <v>102</v>
      </c>
      <c r="M182" s="78">
        <v>2.24E-2</v>
      </c>
      <c r="N182" s="78">
        <v>4.99E-2</v>
      </c>
      <c r="O182" s="77">
        <v>145742.74</v>
      </c>
      <c r="P182" s="77">
        <v>90.6</v>
      </c>
      <c r="Q182" s="77">
        <v>0</v>
      </c>
      <c r="R182" s="77">
        <v>132.04292244000001</v>
      </c>
      <c r="S182" s="78">
        <v>5.0000000000000001E-4</v>
      </c>
      <c r="T182" s="78">
        <v>1.4E-3</v>
      </c>
      <c r="U182" s="78">
        <v>2.9999999999999997E-4</v>
      </c>
    </row>
    <row r="183" spans="2:21">
      <c r="B183" t="s">
        <v>842</v>
      </c>
      <c r="C183" t="s">
        <v>843</v>
      </c>
      <c r="D183" t="s">
        <v>100</v>
      </c>
      <c r="E183" t="s">
        <v>123</v>
      </c>
      <c r="F183" t="s">
        <v>844</v>
      </c>
      <c r="G183" t="s">
        <v>845</v>
      </c>
      <c r="H183" t="s">
        <v>454</v>
      </c>
      <c r="I183" t="s">
        <v>209</v>
      </c>
      <c r="J183" t="s">
        <v>350</v>
      </c>
      <c r="K183" s="77">
        <v>4.41</v>
      </c>
      <c r="L183" t="s">
        <v>102</v>
      </c>
      <c r="M183" s="78">
        <v>3.5200000000000002E-2</v>
      </c>
      <c r="N183" s="78">
        <v>5.11E-2</v>
      </c>
      <c r="O183" s="77">
        <v>0.03</v>
      </c>
      <c r="P183" s="77">
        <v>93.91</v>
      </c>
      <c r="Q183" s="77">
        <v>0</v>
      </c>
      <c r="R183" s="77">
        <v>2.8172999999999999E-5</v>
      </c>
      <c r="S183" s="78">
        <v>0</v>
      </c>
      <c r="T183" s="78">
        <v>0</v>
      </c>
      <c r="U183" s="78">
        <v>0</v>
      </c>
    </row>
    <row r="184" spans="2:21">
      <c r="B184" t="s">
        <v>846</v>
      </c>
      <c r="C184" t="s">
        <v>847</v>
      </c>
      <c r="D184" t="s">
        <v>100</v>
      </c>
      <c r="E184" t="s">
        <v>123</v>
      </c>
      <c r="F184" t="s">
        <v>518</v>
      </c>
      <c r="G184" t="s">
        <v>395</v>
      </c>
      <c r="H184" t="s">
        <v>519</v>
      </c>
      <c r="I184" t="s">
        <v>150</v>
      </c>
      <c r="J184" t="s">
        <v>848</v>
      </c>
      <c r="K184" s="77">
        <v>1.71</v>
      </c>
      <c r="L184" t="s">
        <v>102</v>
      </c>
      <c r="M184" s="78">
        <v>3.39E-2</v>
      </c>
      <c r="N184" s="78">
        <v>5.4800000000000001E-2</v>
      </c>
      <c r="O184" s="77">
        <v>0.01</v>
      </c>
      <c r="P184" s="77">
        <v>97.37</v>
      </c>
      <c r="Q184" s="77">
        <v>0</v>
      </c>
      <c r="R184" s="77">
        <v>9.7370000000000001E-6</v>
      </c>
      <c r="S184" s="78">
        <v>0</v>
      </c>
      <c r="T184" s="78">
        <v>0</v>
      </c>
      <c r="U184" s="78">
        <v>0</v>
      </c>
    </row>
    <row r="185" spans="2:21">
      <c r="B185" t="s">
        <v>849</v>
      </c>
      <c r="C185" t="s">
        <v>850</v>
      </c>
      <c r="D185" t="s">
        <v>100</v>
      </c>
      <c r="E185" t="s">
        <v>123</v>
      </c>
      <c r="F185" t="s">
        <v>518</v>
      </c>
      <c r="G185" t="s">
        <v>395</v>
      </c>
      <c r="H185" t="s">
        <v>519</v>
      </c>
      <c r="I185" t="s">
        <v>150</v>
      </c>
      <c r="J185" t="s">
        <v>455</v>
      </c>
      <c r="K185" s="77">
        <v>6.6</v>
      </c>
      <c r="L185" t="s">
        <v>102</v>
      </c>
      <c r="M185" s="78">
        <v>2.4400000000000002E-2</v>
      </c>
      <c r="N185" s="78">
        <v>5.5100000000000003E-2</v>
      </c>
      <c r="O185" s="77">
        <v>96644.74</v>
      </c>
      <c r="P185" s="77">
        <v>82.59</v>
      </c>
      <c r="Q185" s="77">
        <v>0</v>
      </c>
      <c r="R185" s="77">
        <v>79.818890765999996</v>
      </c>
      <c r="S185" s="78">
        <v>1E-4</v>
      </c>
      <c r="T185" s="78">
        <v>8.0000000000000004E-4</v>
      </c>
      <c r="U185" s="78">
        <v>2.0000000000000001E-4</v>
      </c>
    </row>
    <row r="186" spans="2:21">
      <c r="B186" t="s">
        <v>851</v>
      </c>
      <c r="C186" t="s">
        <v>852</v>
      </c>
      <c r="D186" t="s">
        <v>100</v>
      </c>
      <c r="E186" t="s">
        <v>123</v>
      </c>
      <c r="F186" t="s">
        <v>531</v>
      </c>
      <c r="G186" t="s">
        <v>395</v>
      </c>
      <c r="H186" t="s">
        <v>519</v>
      </c>
      <c r="I186" t="s">
        <v>150</v>
      </c>
      <c r="J186" t="s">
        <v>333</v>
      </c>
      <c r="K186" s="77">
        <v>0.26</v>
      </c>
      <c r="L186" t="s">
        <v>102</v>
      </c>
      <c r="M186" s="78">
        <v>3.5000000000000003E-2</v>
      </c>
      <c r="N186" s="78">
        <v>3.15E-2</v>
      </c>
      <c r="O186" s="77">
        <v>93931.23</v>
      </c>
      <c r="P186" s="77">
        <v>100.94</v>
      </c>
      <c r="Q186" s="77">
        <v>0</v>
      </c>
      <c r="R186" s="77">
        <v>94.814183561999997</v>
      </c>
      <c r="S186" s="78">
        <v>8.0000000000000004E-4</v>
      </c>
      <c r="T186" s="78">
        <v>1E-3</v>
      </c>
      <c r="U186" s="78">
        <v>2.0000000000000001E-4</v>
      </c>
    </row>
    <row r="187" spans="2:21">
      <c r="B187" t="s">
        <v>853</v>
      </c>
      <c r="C187" t="s">
        <v>854</v>
      </c>
      <c r="D187" t="s">
        <v>100</v>
      </c>
      <c r="E187" t="s">
        <v>123</v>
      </c>
      <c r="F187" t="s">
        <v>855</v>
      </c>
      <c r="G187" t="s">
        <v>395</v>
      </c>
      <c r="H187" t="s">
        <v>454</v>
      </c>
      <c r="I187" t="s">
        <v>209</v>
      </c>
      <c r="J187" t="s">
        <v>350</v>
      </c>
      <c r="K187" s="77">
        <v>1.1000000000000001</v>
      </c>
      <c r="L187" t="s">
        <v>102</v>
      </c>
      <c r="M187" s="78">
        <v>2.5499999999999998E-2</v>
      </c>
      <c r="N187" s="78">
        <v>5.2299999999999999E-2</v>
      </c>
      <c r="O187" s="77">
        <v>222544.22</v>
      </c>
      <c r="P187" s="77">
        <v>97.85</v>
      </c>
      <c r="Q187" s="77">
        <v>0</v>
      </c>
      <c r="R187" s="77">
        <v>217.75951927</v>
      </c>
      <c r="S187" s="78">
        <v>6.9999999999999999E-4</v>
      </c>
      <c r="T187" s="78">
        <v>2.2000000000000001E-3</v>
      </c>
      <c r="U187" s="78">
        <v>5.0000000000000001E-4</v>
      </c>
    </row>
    <row r="188" spans="2:21">
      <c r="B188" t="s">
        <v>856</v>
      </c>
      <c r="C188" t="s">
        <v>857</v>
      </c>
      <c r="D188" t="s">
        <v>100</v>
      </c>
      <c r="E188" t="s">
        <v>123</v>
      </c>
      <c r="F188" t="s">
        <v>858</v>
      </c>
      <c r="G188" t="s">
        <v>641</v>
      </c>
      <c r="H188" t="s">
        <v>519</v>
      </c>
      <c r="I188" t="s">
        <v>150</v>
      </c>
      <c r="J188" t="s">
        <v>859</v>
      </c>
      <c r="K188" s="77">
        <v>1.22</v>
      </c>
      <c r="L188" t="s">
        <v>102</v>
      </c>
      <c r="M188" s="78">
        <v>4.1000000000000002E-2</v>
      </c>
      <c r="N188" s="78">
        <v>4.9200000000000001E-2</v>
      </c>
      <c r="O188" s="77">
        <v>118690.25</v>
      </c>
      <c r="P188" s="77">
        <v>100.08</v>
      </c>
      <c r="Q188" s="77">
        <v>0</v>
      </c>
      <c r="R188" s="77">
        <v>118.7852022</v>
      </c>
      <c r="S188" s="78">
        <v>4.0000000000000002E-4</v>
      </c>
      <c r="T188" s="78">
        <v>1.1999999999999999E-3</v>
      </c>
      <c r="U188" s="78">
        <v>2.9999999999999997E-4</v>
      </c>
    </row>
    <row r="189" spans="2:21">
      <c r="B189" t="s">
        <v>860</v>
      </c>
      <c r="C189" t="s">
        <v>861</v>
      </c>
      <c r="D189" t="s">
        <v>100</v>
      </c>
      <c r="E189" t="s">
        <v>123</v>
      </c>
      <c r="F189" t="s">
        <v>574</v>
      </c>
      <c r="G189" t="s">
        <v>127</v>
      </c>
      <c r="H189" t="s">
        <v>454</v>
      </c>
      <c r="I189" t="s">
        <v>209</v>
      </c>
      <c r="J189" t="s">
        <v>327</v>
      </c>
      <c r="K189" s="77">
        <v>1.66</v>
      </c>
      <c r="L189" t="s">
        <v>102</v>
      </c>
      <c r="M189" s="78">
        <v>2.7E-2</v>
      </c>
      <c r="N189" s="78">
        <v>5.3699999999999998E-2</v>
      </c>
      <c r="O189" s="77">
        <v>4901.22</v>
      </c>
      <c r="P189" s="77">
        <v>95.92</v>
      </c>
      <c r="Q189" s="77">
        <v>0</v>
      </c>
      <c r="R189" s="77">
        <v>4.7012502239999998</v>
      </c>
      <c r="S189" s="78">
        <v>0</v>
      </c>
      <c r="T189" s="78">
        <v>0</v>
      </c>
      <c r="U189" s="78">
        <v>0</v>
      </c>
    </row>
    <row r="190" spans="2:21">
      <c r="B190" t="s">
        <v>862</v>
      </c>
      <c r="C190" t="s">
        <v>863</v>
      </c>
      <c r="D190" t="s">
        <v>100</v>
      </c>
      <c r="E190" t="s">
        <v>123</v>
      </c>
      <c r="F190" t="s">
        <v>574</v>
      </c>
      <c r="G190" t="s">
        <v>127</v>
      </c>
      <c r="H190" t="s">
        <v>454</v>
      </c>
      <c r="I190" t="s">
        <v>209</v>
      </c>
      <c r="J190" t="s">
        <v>273</v>
      </c>
      <c r="K190" s="77">
        <v>3.9</v>
      </c>
      <c r="L190" t="s">
        <v>102</v>
      </c>
      <c r="M190" s="78">
        <v>4.5600000000000002E-2</v>
      </c>
      <c r="N190" s="78">
        <v>5.5399999999999998E-2</v>
      </c>
      <c r="O190" s="77">
        <v>188168.02</v>
      </c>
      <c r="P190" s="77">
        <v>96.8</v>
      </c>
      <c r="Q190" s="77">
        <v>0</v>
      </c>
      <c r="R190" s="77">
        <v>182.14664336000001</v>
      </c>
      <c r="S190" s="78">
        <v>6.9999999999999999E-4</v>
      </c>
      <c r="T190" s="78">
        <v>1.9E-3</v>
      </c>
      <c r="U190" s="78">
        <v>5.0000000000000001E-4</v>
      </c>
    </row>
    <row r="191" spans="2:21">
      <c r="B191" t="s">
        <v>864</v>
      </c>
      <c r="C191" t="s">
        <v>865</v>
      </c>
      <c r="D191" t="s">
        <v>100</v>
      </c>
      <c r="E191" t="s">
        <v>123</v>
      </c>
      <c r="F191" t="s">
        <v>599</v>
      </c>
      <c r="G191" t="s">
        <v>132</v>
      </c>
      <c r="H191" t="s">
        <v>583</v>
      </c>
      <c r="I191" t="s">
        <v>209</v>
      </c>
      <c r="J191" t="s">
        <v>279</v>
      </c>
      <c r="K191" s="77">
        <v>8.94</v>
      </c>
      <c r="L191" t="s">
        <v>102</v>
      </c>
      <c r="M191" s="78">
        <v>2.7900000000000001E-2</v>
      </c>
      <c r="N191" s="78">
        <v>5.3900000000000003E-2</v>
      </c>
      <c r="O191" s="77">
        <v>173089.95</v>
      </c>
      <c r="P191" s="77">
        <v>80.540000000000006</v>
      </c>
      <c r="Q191" s="77">
        <v>0</v>
      </c>
      <c r="R191" s="77">
        <v>139.40664573000001</v>
      </c>
      <c r="S191" s="78">
        <v>4.0000000000000002E-4</v>
      </c>
      <c r="T191" s="78">
        <v>1.4E-3</v>
      </c>
      <c r="U191" s="78">
        <v>4.0000000000000002E-4</v>
      </c>
    </row>
    <row r="192" spans="2:21">
      <c r="B192" t="s">
        <v>866</v>
      </c>
      <c r="C192" t="s">
        <v>867</v>
      </c>
      <c r="D192" t="s">
        <v>100</v>
      </c>
      <c r="E192" t="s">
        <v>123</v>
      </c>
      <c r="F192" t="s">
        <v>599</v>
      </c>
      <c r="G192" t="s">
        <v>132</v>
      </c>
      <c r="H192" t="s">
        <v>600</v>
      </c>
      <c r="I192" t="s">
        <v>150</v>
      </c>
      <c r="J192" t="s">
        <v>868</v>
      </c>
      <c r="K192" s="77">
        <v>1.6</v>
      </c>
      <c r="L192" t="s">
        <v>102</v>
      </c>
      <c r="M192" s="78">
        <v>3.6499999999999998E-2</v>
      </c>
      <c r="N192" s="78">
        <v>5.1700000000000003E-2</v>
      </c>
      <c r="O192" s="77">
        <v>113084.15</v>
      </c>
      <c r="P192" s="77">
        <v>98.9</v>
      </c>
      <c r="Q192" s="77">
        <v>0</v>
      </c>
      <c r="R192" s="77">
        <v>111.84022435</v>
      </c>
      <c r="S192" s="78">
        <v>1E-4</v>
      </c>
      <c r="T192" s="78">
        <v>1.1000000000000001E-3</v>
      </c>
      <c r="U192" s="78">
        <v>2.9999999999999997E-4</v>
      </c>
    </row>
    <row r="193" spans="2:21">
      <c r="B193" t="s">
        <v>869</v>
      </c>
      <c r="C193" t="s">
        <v>870</v>
      </c>
      <c r="D193" t="s">
        <v>100</v>
      </c>
      <c r="E193" t="s">
        <v>123</v>
      </c>
      <c r="F193" t="s">
        <v>871</v>
      </c>
      <c r="G193" t="s">
        <v>128</v>
      </c>
      <c r="H193" t="s">
        <v>600</v>
      </c>
      <c r="I193" t="s">
        <v>150</v>
      </c>
      <c r="J193" t="s">
        <v>285</v>
      </c>
      <c r="K193" s="77">
        <v>1.96</v>
      </c>
      <c r="L193" t="s">
        <v>102</v>
      </c>
      <c r="M193" s="78">
        <v>5.6000000000000001E-2</v>
      </c>
      <c r="N193" s="78">
        <v>6.7400000000000002E-2</v>
      </c>
      <c r="O193" s="77">
        <v>370907.03</v>
      </c>
      <c r="P193" s="77">
        <v>100.51</v>
      </c>
      <c r="Q193" s="77">
        <v>0</v>
      </c>
      <c r="R193" s="77">
        <v>372.79865585300001</v>
      </c>
      <c r="S193" s="78">
        <v>1E-3</v>
      </c>
      <c r="T193" s="78">
        <v>3.8E-3</v>
      </c>
      <c r="U193" s="78">
        <v>8.9999999999999998E-4</v>
      </c>
    </row>
    <row r="194" spans="2:21">
      <c r="B194" t="s">
        <v>872</v>
      </c>
      <c r="C194" t="s">
        <v>873</v>
      </c>
      <c r="D194" t="s">
        <v>100</v>
      </c>
      <c r="E194" t="s">
        <v>123</v>
      </c>
      <c r="F194" t="s">
        <v>645</v>
      </c>
      <c r="G194" t="s">
        <v>641</v>
      </c>
      <c r="H194" t="s">
        <v>600</v>
      </c>
      <c r="I194" t="s">
        <v>150</v>
      </c>
      <c r="J194" t="s">
        <v>874</v>
      </c>
      <c r="K194" s="77">
        <v>7.57</v>
      </c>
      <c r="L194" t="s">
        <v>102</v>
      </c>
      <c r="M194" s="78">
        <v>3.0499999999999999E-2</v>
      </c>
      <c r="N194" s="78">
        <v>5.4899999999999997E-2</v>
      </c>
      <c r="O194" s="77">
        <v>308113.28999999998</v>
      </c>
      <c r="P194" s="77">
        <v>84.4</v>
      </c>
      <c r="Q194" s="77">
        <v>0</v>
      </c>
      <c r="R194" s="77">
        <v>260.04761675999998</v>
      </c>
      <c r="S194" s="78">
        <v>5.0000000000000001E-4</v>
      </c>
      <c r="T194" s="78">
        <v>2.7000000000000001E-3</v>
      </c>
      <c r="U194" s="78">
        <v>6.9999999999999999E-4</v>
      </c>
    </row>
    <row r="195" spans="2:21">
      <c r="B195" t="s">
        <v>875</v>
      </c>
      <c r="C195" t="s">
        <v>876</v>
      </c>
      <c r="D195" t="s">
        <v>100</v>
      </c>
      <c r="E195" t="s">
        <v>123</v>
      </c>
      <c r="F195" t="s">
        <v>645</v>
      </c>
      <c r="G195" t="s">
        <v>641</v>
      </c>
      <c r="H195" t="s">
        <v>600</v>
      </c>
      <c r="I195" t="s">
        <v>150</v>
      </c>
      <c r="J195" t="s">
        <v>711</v>
      </c>
      <c r="K195" s="77">
        <v>3.1</v>
      </c>
      <c r="L195" t="s">
        <v>102</v>
      </c>
      <c r="M195" s="78">
        <v>2.9100000000000001E-2</v>
      </c>
      <c r="N195" s="78">
        <v>0.05</v>
      </c>
      <c r="O195" s="77">
        <v>180147.44</v>
      </c>
      <c r="P195" s="77">
        <v>94.7</v>
      </c>
      <c r="Q195" s="77">
        <v>0</v>
      </c>
      <c r="R195" s="77">
        <v>170.59962568</v>
      </c>
      <c r="S195" s="78">
        <v>2.9999999999999997E-4</v>
      </c>
      <c r="T195" s="78">
        <v>1.6999999999999999E-3</v>
      </c>
      <c r="U195" s="78">
        <v>4.0000000000000002E-4</v>
      </c>
    </row>
    <row r="196" spans="2:21">
      <c r="B196" t="s">
        <v>877</v>
      </c>
      <c r="C196" t="s">
        <v>878</v>
      </c>
      <c r="D196" t="s">
        <v>100</v>
      </c>
      <c r="E196" t="s">
        <v>123</v>
      </c>
      <c r="F196" t="s">
        <v>645</v>
      </c>
      <c r="G196" t="s">
        <v>641</v>
      </c>
      <c r="H196" t="s">
        <v>600</v>
      </c>
      <c r="I196" t="s">
        <v>150</v>
      </c>
      <c r="J196" t="s">
        <v>874</v>
      </c>
      <c r="K196" s="77">
        <v>6.82</v>
      </c>
      <c r="L196" t="s">
        <v>102</v>
      </c>
      <c r="M196" s="78">
        <v>3.0499999999999999E-2</v>
      </c>
      <c r="N196" s="78">
        <v>5.5300000000000002E-2</v>
      </c>
      <c r="O196" s="77">
        <v>414242.27</v>
      </c>
      <c r="P196" s="77">
        <v>85.68</v>
      </c>
      <c r="Q196" s="77">
        <v>0</v>
      </c>
      <c r="R196" s="77">
        <v>354.92277693599999</v>
      </c>
      <c r="S196" s="78">
        <v>5.9999999999999995E-4</v>
      </c>
      <c r="T196" s="78">
        <v>3.5999999999999999E-3</v>
      </c>
      <c r="U196" s="78">
        <v>8.9999999999999998E-4</v>
      </c>
    </row>
    <row r="197" spans="2:21">
      <c r="B197" t="s">
        <v>879</v>
      </c>
      <c r="C197" t="s">
        <v>880</v>
      </c>
      <c r="D197" t="s">
        <v>100</v>
      </c>
      <c r="E197" t="s">
        <v>123</v>
      </c>
      <c r="F197" t="s">
        <v>645</v>
      </c>
      <c r="G197" t="s">
        <v>641</v>
      </c>
      <c r="H197" t="s">
        <v>583</v>
      </c>
      <c r="I197" t="s">
        <v>209</v>
      </c>
      <c r="J197" t="s">
        <v>377</v>
      </c>
      <c r="K197" s="77">
        <v>8.43</v>
      </c>
      <c r="L197" t="s">
        <v>102</v>
      </c>
      <c r="M197" s="78">
        <v>2.63E-2</v>
      </c>
      <c r="N197" s="78">
        <v>5.5E-2</v>
      </c>
      <c r="O197" s="77">
        <v>445088.43</v>
      </c>
      <c r="P197" s="77">
        <v>79.64</v>
      </c>
      <c r="Q197" s="77">
        <v>0</v>
      </c>
      <c r="R197" s="77">
        <v>354.46842565200001</v>
      </c>
      <c r="S197" s="78">
        <v>5.9999999999999995E-4</v>
      </c>
      <c r="T197" s="78">
        <v>3.5999999999999999E-3</v>
      </c>
      <c r="U197" s="78">
        <v>8.9999999999999998E-4</v>
      </c>
    </row>
    <row r="198" spans="2:21">
      <c r="B198" t="s">
        <v>881</v>
      </c>
      <c r="C198" t="s">
        <v>882</v>
      </c>
      <c r="D198" t="s">
        <v>100</v>
      </c>
      <c r="E198" t="s">
        <v>123</v>
      </c>
      <c r="F198" t="s">
        <v>645</v>
      </c>
      <c r="G198" t="s">
        <v>641</v>
      </c>
      <c r="H198" t="s">
        <v>600</v>
      </c>
      <c r="I198" t="s">
        <v>150</v>
      </c>
      <c r="J198" t="s">
        <v>333</v>
      </c>
      <c r="K198" s="77">
        <v>5.14</v>
      </c>
      <c r="L198" t="s">
        <v>102</v>
      </c>
      <c r="M198" s="78">
        <v>3.95E-2</v>
      </c>
      <c r="N198" s="78">
        <v>5.0799999999999998E-2</v>
      </c>
      <c r="O198" s="77">
        <v>0.01</v>
      </c>
      <c r="P198" s="77">
        <v>95.66</v>
      </c>
      <c r="Q198" s="77">
        <v>0</v>
      </c>
      <c r="R198" s="77">
        <v>9.5659999999999996E-6</v>
      </c>
      <c r="S198" s="78">
        <v>0</v>
      </c>
      <c r="T198" s="78">
        <v>0</v>
      </c>
      <c r="U198" s="78">
        <v>0</v>
      </c>
    </row>
    <row r="199" spans="2:21">
      <c r="B199" t="s">
        <v>883</v>
      </c>
      <c r="C199" t="s">
        <v>884</v>
      </c>
      <c r="D199" t="s">
        <v>100</v>
      </c>
      <c r="E199" t="s">
        <v>123</v>
      </c>
      <c r="F199" t="s">
        <v>885</v>
      </c>
      <c r="G199" t="s">
        <v>886</v>
      </c>
      <c r="H199" t="s">
        <v>583</v>
      </c>
      <c r="I199" t="s">
        <v>209</v>
      </c>
      <c r="J199" t="s">
        <v>333</v>
      </c>
      <c r="K199" s="77">
        <v>0.23</v>
      </c>
      <c r="L199" t="s">
        <v>102</v>
      </c>
      <c r="M199" s="78">
        <v>3.4000000000000002E-2</v>
      </c>
      <c r="N199" s="78">
        <v>5.9499999999999997E-2</v>
      </c>
      <c r="O199" s="77">
        <v>2273.44</v>
      </c>
      <c r="P199" s="77">
        <v>99.91</v>
      </c>
      <c r="Q199" s="77">
        <v>0</v>
      </c>
      <c r="R199" s="77">
        <v>2.271393904</v>
      </c>
      <c r="S199" s="78">
        <v>0</v>
      </c>
      <c r="T199" s="78">
        <v>0</v>
      </c>
      <c r="U199" s="78">
        <v>0</v>
      </c>
    </row>
    <row r="200" spans="2:21">
      <c r="B200" t="s">
        <v>887</v>
      </c>
      <c r="C200" t="s">
        <v>888</v>
      </c>
      <c r="D200" t="s">
        <v>100</v>
      </c>
      <c r="E200" t="s">
        <v>123</v>
      </c>
      <c r="F200" t="s">
        <v>657</v>
      </c>
      <c r="G200" t="s">
        <v>641</v>
      </c>
      <c r="H200" t="s">
        <v>583</v>
      </c>
      <c r="I200" t="s">
        <v>209</v>
      </c>
      <c r="J200" t="s">
        <v>333</v>
      </c>
      <c r="K200" s="77">
        <v>1.31</v>
      </c>
      <c r="L200" t="s">
        <v>102</v>
      </c>
      <c r="M200" s="78">
        <v>3.9199999999999999E-2</v>
      </c>
      <c r="N200" s="78">
        <v>5.3400000000000003E-2</v>
      </c>
      <c r="O200" s="77">
        <v>28403.74</v>
      </c>
      <c r="P200" s="77">
        <v>98.91</v>
      </c>
      <c r="Q200" s="77">
        <v>0</v>
      </c>
      <c r="R200" s="77">
        <v>28.094139234</v>
      </c>
      <c r="S200" s="78">
        <v>0</v>
      </c>
      <c r="T200" s="78">
        <v>2.9999999999999997E-4</v>
      </c>
      <c r="U200" s="78">
        <v>1E-4</v>
      </c>
    </row>
    <row r="201" spans="2:21">
      <c r="B201" t="s">
        <v>889</v>
      </c>
      <c r="C201" t="s">
        <v>890</v>
      </c>
      <c r="D201" t="s">
        <v>100</v>
      </c>
      <c r="E201" t="s">
        <v>123</v>
      </c>
      <c r="F201" t="s">
        <v>657</v>
      </c>
      <c r="G201" t="s">
        <v>641</v>
      </c>
      <c r="H201" t="s">
        <v>583</v>
      </c>
      <c r="I201" t="s">
        <v>209</v>
      </c>
      <c r="J201" t="s">
        <v>365</v>
      </c>
      <c r="K201" s="77">
        <v>6.38</v>
      </c>
      <c r="L201" t="s">
        <v>102</v>
      </c>
      <c r="M201" s="78">
        <v>2.64E-2</v>
      </c>
      <c r="N201" s="78">
        <v>5.3400000000000003E-2</v>
      </c>
      <c r="O201" s="77">
        <v>943479.68</v>
      </c>
      <c r="P201" s="77">
        <v>84.75</v>
      </c>
      <c r="Q201" s="77">
        <v>12.45393</v>
      </c>
      <c r="R201" s="77">
        <v>812.05295880000006</v>
      </c>
      <c r="S201" s="78">
        <v>5.9999999999999995E-4</v>
      </c>
      <c r="T201" s="78">
        <v>8.3000000000000001E-3</v>
      </c>
      <c r="U201" s="78">
        <v>2E-3</v>
      </c>
    </row>
    <row r="202" spans="2:21">
      <c r="B202" t="s">
        <v>891</v>
      </c>
      <c r="C202" t="s">
        <v>892</v>
      </c>
      <c r="D202" t="s">
        <v>100</v>
      </c>
      <c r="E202" t="s">
        <v>123</v>
      </c>
      <c r="F202" t="s">
        <v>657</v>
      </c>
      <c r="G202" t="s">
        <v>641</v>
      </c>
      <c r="H202" t="s">
        <v>583</v>
      </c>
      <c r="I202" t="s">
        <v>209</v>
      </c>
      <c r="J202" t="s">
        <v>493</v>
      </c>
      <c r="K202" s="77">
        <v>7.98</v>
      </c>
      <c r="L202" t="s">
        <v>102</v>
      </c>
      <c r="M202" s="78">
        <v>2.5000000000000001E-2</v>
      </c>
      <c r="N202" s="78">
        <v>5.5300000000000002E-2</v>
      </c>
      <c r="O202" s="77">
        <v>373000.43</v>
      </c>
      <c r="P202" s="77">
        <v>79.150000000000006</v>
      </c>
      <c r="Q202" s="77">
        <v>4.6625100000000002</v>
      </c>
      <c r="R202" s="77">
        <v>299.89235034500001</v>
      </c>
      <c r="S202" s="78">
        <v>2.9999999999999997E-4</v>
      </c>
      <c r="T202" s="78">
        <v>3.0999999999999999E-3</v>
      </c>
      <c r="U202" s="78">
        <v>8.0000000000000004E-4</v>
      </c>
    </row>
    <row r="203" spans="2:21">
      <c r="B203" t="s">
        <v>893</v>
      </c>
      <c r="C203" t="s">
        <v>894</v>
      </c>
      <c r="D203" t="s">
        <v>100</v>
      </c>
      <c r="E203" t="s">
        <v>123</v>
      </c>
      <c r="F203" t="s">
        <v>895</v>
      </c>
      <c r="G203" t="s">
        <v>641</v>
      </c>
      <c r="H203" t="s">
        <v>600</v>
      </c>
      <c r="I203" t="s">
        <v>150</v>
      </c>
      <c r="J203" t="s">
        <v>310</v>
      </c>
      <c r="K203" s="77">
        <v>6.84</v>
      </c>
      <c r="L203" t="s">
        <v>102</v>
      </c>
      <c r="M203" s="78">
        <v>2.98E-2</v>
      </c>
      <c r="N203" s="78">
        <v>5.5100000000000003E-2</v>
      </c>
      <c r="O203" s="77">
        <v>241529.71</v>
      </c>
      <c r="P203" s="77">
        <v>85.31</v>
      </c>
      <c r="Q203" s="77">
        <v>0</v>
      </c>
      <c r="R203" s="77">
        <v>206.048995601</v>
      </c>
      <c r="S203" s="78">
        <v>5.9999999999999995E-4</v>
      </c>
      <c r="T203" s="78">
        <v>2.0999999999999999E-3</v>
      </c>
      <c r="U203" s="78">
        <v>5.0000000000000001E-4</v>
      </c>
    </row>
    <row r="204" spans="2:21">
      <c r="B204" t="s">
        <v>896</v>
      </c>
      <c r="C204" t="s">
        <v>897</v>
      </c>
      <c r="D204" t="s">
        <v>100</v>
      </c>
      <c r="E204" t="s">
        <v>123</v>
      </c>
      <c r="F204" t="s">
        <v>895</v>
      </c>
      <c r="G204" t="s">
        <v>641</v>
      </c>
      <c r="H204" t="s">
        <v>600</v>
      </c>
      <c r="I204" t="s">
        <v>150</v>
      </c>
      <c r="J204" t="s">
        <v>898</v>
      </c>
      <c r="K204" s="77">
        <v>5.6</v>
      </c>
      <c r="L204" t="s">
        <v>102</v>
      </c>
      <c r="M204" s="78">
        <v>3.4299999999999997E-2</v>
      </c>
      <c r="N204" s="78">
        <v>5.2600000000000001E-2</v>
      </c>
      <c r="O204" s="77">
        <v>304518.69</v>
      </c>
      <c r="P204" s="77">
        <v>91.5</v>
      </c>
      <c r="Q204" s="77">
        <v>0</v>
      </c>
      <c r="R204" s="77">
        <v>278.63460135000003</v>
      </c>
      <c r="S204" s="78">
        <v>1E-3</v>
      </c>
      <c r="T204" s="78">
        <v>2.8999999999999998E-3</v>
      </c>
      <c r="U204" s="78">
        <v>6.9999999999999999E-4</v>
      </c>
    </row>
    <row r="205" spans="2:21">
      <c r="B205" t="s">
        <v>899</v>
      </c>
      <c r="C205" t="s">
        <v>900</v>
      </c>
      <c r="D205" t="s">
        <v>100</v>
      </c>
      <c r="E205" t="s">
        <v>123</v>
      </c>
      <c r="F205" t="s">
        <v>677</v>
      </c>
      <c r="G205" t="s">
        <v>641</v>
      </c>
      <c r="H205" t="s">
        <v>583</v>
      </c>
      <c r="I205" t="s">
        <v>209</v>
      </c>
      <c r="J205" t="s">
        <v>333</v>
      </c>
      <c r="K205" s="77">
        <v>2.25</v>
      </c>
      <c r="L205" t="s">
        <v>102</v>
      </c>
      <c r="M205" s="78">
        <v>3.61E-2</v>
      </c>
      <c r="N205" s="78">
        <v>4.9500000000000002E-2</v>
      </c>
      <c r="O205" s="77">
        <v>626782.65</v>
      </c>
      <c r="P205" s="77">
        <v>97.78</v>
      </c>
      <c r="Q205" s="77">
        <v>0</v>
      </c>
      <c r="R205" s="77">
        <v>612.86807517</v>
      </c>
      <c r="S205" s="78">
        <v>8.0000000000000004E-4</v>
      </c>
      <c r="T205" s="78">
        <v>6.3E-3</v>
      </c>
      <c r="U205" s="78">
        <v>1.5E-3</v>
      </c>
    </row>
    <row r="206" spans="2:21">
      <c r="B206" t="s">
        <v>901</v>
      </c>
      <c r="C206" t="s">
        <v>902</v>
      </c>
      <c r="D206" t="s">
        <v>100</v>
      </c>
      <c r="E206" t="s">
        <v>123</v>
      </c>
      <c r="F206" t="s">
        <v>677</v>
      </c>
      <c r="G206" t="s">
        <v>641</v>
      </c>
      <c r="H206" t="s">
        <v>583</v>
      </c>
      <c r="I206" t="s">
        <v>209</v>
      </c>
      <c r="J206" t="s">
        <v>903</v>
      </c>
      <c r="K206" s="77">
        <v>3.25</v>
      </c>
      <c r="L206" t="s">
        <v>102</v>
      </c>
      <c r="M206" s="78">
        <v>3.3000000000000002E-2</v>
      </c>
      <c r="N206" s="78">
        <v>4.87E-2</v>
      </c>
      <c r="O206" s="77">
        <v>208528.12</v>
      </c>
      <c r="P206" s="77">
        <v>95.55</v>
      </c>
      <c r="Q206" s="77">
        <v>0</v>
      </c>
      <c r="R206" s="77">
        <v>199.24861866000001</v>
      </c>
      <c r="S206" s="78">
        <v>6.9999999999999999E-4</v>
      </c>
      <c r="T206" s="78">
        <v>2E-3</v>
      </c>
      <c r="U206" s="78">
        <v>5.0000000000000001E-4</v>
      </c>
    </row>
    <row r="207" spans="2:21">
      <c r="B207" t="s">
        <v>904</v>
      </c>
      <c r="C207" t="s">
        <v>905</v>
      </c>
      <c r="D207" t="s">
        <v>100</v>
      </c>
      <c r="E207" t="s">
        <v>123</v>
      </c>
      <c r="F207" t="s">
        <v>677</v>
      </c>
      <c r="G207" t="s">
        <v>641</v>
      </c>
      <c r="H207" t="s">
        <v>583</v>
      </c>
      <c r="I207" t="s">
        <v>209</v>
      </c>
      <c r="J207" t="s">
        <v>522</v>
      </c>
      <c r="K207" s="77">
        <v>5.56</v>
      </c>
      <c r="L207" t="s">
        <v>102</v>
      </c>
      <c r="M207" s="78">
        <v>2.6200000000000001E-2</v>
      </c>
      <c r="N207" s="78">
        <v>5.33E-2</v>
      </c>
      <c r="O207" s="77">
        <v>584899.85</v>
      </c>
      <c r="P207" s="77">
        <v>87.48</v>
      </c>
      <c r="Q207" s="77">
        <v>0</v>
      </c>
      <c r="R207" s="77">
        <v>511.67038878</v>
      </c>
      <c r="S207" s="78">
        <v>5.0000000000000001E-4</v>
      </c>
      <c r="T207" s="78">
        <v>5.1999999999999998E-3</v>
      </c>
      <c r="U207" s="78">
        <v>1.2999999999999999E-3</v>
      </c>
    </row>
    <row r="208" spans="2:21">
      <c r="B208" t="s">
        <v>906</v>
      </c>
      <c r="C208" t="s">
        <v>907</v>
      </c>
      <c r="D208" t="s">
        <v>100</v>
      </c>
      <c r="E208" t="s">
        <v>123</v>
      </c>
      <c r="F208" t="s">
        <v>908</v>
      </c>
      <c r="G208" t="s">
        <v>886</v>
      </c>
      <c r="H208" t="s">
        <v>583</v>
      </c>
      <c r="I208" t="s">
        <v>209</v>
      </c>
      <c r="J208" t="s">
        <v>436</v>
      </c>
      <c r="K208" s="77">
        <v>0.66</v>
      </c>
      <c r="L208" t="s">
        <v>102</v>
      </c>
      <c r="M208" s="78">
        <v>2.4E-2</v>
      </c>
      <c r="N208" s="78">
        <v>5.9299999999999999E-2</v>
      </c>
      <c r="O208" s="77">
        <v>32469.22</v>
      </c>
      <c r="P208" s="77">
        <v>97.96</v>
      </c>
      <c r="Q208" s="77">
        <v>0</v>
      </c>
      <c r="R208" s="77">
        <v>31.806847911999999</v>
      </c>
      <c r="S208" s="78">
        <v>2.9999999999999997E-4</v>
      </c>
      <c r="T208" s="78">
        <v>2.9999999999999997E-4</v>
      </c>
      <c r="U208" s="78">
        <v>1E-4</v>
      </c>
    </row>
    <row r="209" spans="2:21">
      <c r="B209" t="s">
        <v>909</v>
      </c>
      <c r="C209" t="s">
        <v>910</v>
      </c>
      <c r="D209" t="s">
        <v>100</v>
      </c>
      <c r="E209" t="s">
        <v>123</v>
      </c>
      <c r="F209" t="s">
        <v>908</v>
      </c>
      <c r="G209" t="s">
        <v>886</v>
      </c>
      <c r="H209" t="s">
        <v>583</v>
      </c>
      <c r="I209" t="s">
        <v>209</v>
      </c>
      <c r="J209" t="s">
        <v>911</v>
      </c>
      <c r="K209" s="77">
        <v>2.5499999999999998</v>
      </c>
      <c r="L209" t="s">
        <v>102</v>
      </c>
      <c r="M209" s="78">
        <v>2.3E-2</v>
      </c>
      <c r="N209" s="78">
        <v>5.7200000000000001E-2</v>
      </c>
      <c r="O209" s="77">
        <v>273285.93</v>
      </c>
      <c r="P209" s="77">
        <v>92.03</v>
      </c>
      <c r="Q209" s="77">
        <v>0</v>
      </c>
      <c r="R209" s="77">
        <v>251.50504137900001</v>
      </c>
      <c r="S209" s="78">
        <v>2.9999999999999997E-4</v>
      </c>
      <c r="T209" s="78">
        <v>2.5999999999999999E-3</v>
      </c>
      <c r="U209" s="78">
        <v>5.9999999999999995E-4</v>
      </c>
    </row>
    <row r="210" spans="2:21">
      <c r="B210" t="s">
        <v>912</v>
      </c>
      <c r="C210" t="s">
        <v>913</v>
      </c>
      <c r="D210" t="s">
        <v>100</v>
      </c>
      <c r="E210" t="s">
        <v>123</v>
      </c>
      <c r="F210" t="s">
        <v>908</v>
      </c>
      <c r="G210" t="s">
        <v>886</v>
      </c>
      <c r="H210" t="s">
        <v>583</v>
      </c>
      <c r="I210" t="s">
        <v>209</v>
      </c>
      <c r="J210" t="s">
        <v>914</v>
      </c>
      <c r="K210" s="77">
        <v>1.84</v>
      </c>
      <c r="L210" t="s">
        <v>102</v>
      </c>
      <c r="M210" s="78">
        <v>2.75E-2</v>
      </c>
      <c r="N210" s="78">
        <v>5.9700000000000003E-2</v>
      </c>
      <c r="O210" s="77">
        <v>145860.96</v>
      </c>
      <c r="P210" s="77">
        <v>94.66</v>
      </c>
      <c r="Q210" s="77">
        <v>0</v>
      </c>
      <c r="R210" s="77">
        <v>138.07198473599999</v>
      </c>
      <c r="S210" s="78">
        <v>5.0000000000000001E-4</v>
      </c>
      <c r="T210" s="78">
        <v>1.4E-3</v>
      </c>
      <c r="U210" s="78">
        <v>2.9999999999999997E-4</v>
      </c>
    </row>
    <row r="211" spans="2:21">
      <c r="B211" t="s">
        <v>915</v>
      </c>
      <c r="C211" t="s">
        <v>916</v>
      </c>
      <c r="D211" t="s">
        <v>100</v>
      </c>
      <c r="E211" t="s">
        <v>123</v>
      </c>
      <c r="F211" t="s">
        <v>908</v>
      </c>
      <c r="G211" t="s">
        <v>886</v>
      </c>
      <c r="H211" t="s">
        <v>583</v>
      </c>
      <c r="I211" t="s">
        <v>209</v>
      </c>
      <c r="J211" t="s">
        <v>591</v>
      </c>
      <c r="K211" s="77">
        <v>2.69</v>
      </c>
      <c r="L211" t="s">
        <v>102</v>
      </c>
      <c r="M211" s="78">
        <v>2.1499999999999998E-2</v>
      </c>
      <c r="N211" s="78">
        <v>6.0199999999999997E-2</v>
      </c>
      <c r="O211" s="77">
        <v>141119.82</v>
      </c>
      <c r="P211" s="77">
        <v>90.37</v>
      </c>
      <c r="Q211" s="77">
        <v>7.1987399999999999</v>
      </c>
      <c r="R211" s="77">
        <v>134.728721334</v>
      </c>
      <c r="S211" s="78">
        <v>2.0000000000000001E-4</v>
      </c>
      <c r="T211" s="78">
        <v>1.4E-3</v>
      </c>
      <c r="U211" s="78">
        <v>2.9999999999999997E-4</v>
      </c>
    </row>
    <row r="212" spans="2:21">
      <c r="B212" t="s">
        <v>917</v>
      </c>
      <c r="C212" t="s">
        <v>918</v>
      </c>
      <c r="D212" t="s">
        <v>100</v>
      </c>
      <c r="E212" t="s">
        <v>123</v>
      </c>
      <c r="F212" t="s">
        <v>919</v>
      </c>
      <c r="G212" t="s">
        <v>112</v>
      </c>
      <c r="H212" t="s">
        <v>719</v>
      </c>
      <c r="I212" t="s">
        <v>150</v>
      </c>
      <c r="J212" t="s">
        <v>333</v>
      </c>
      <c r="K212" s="77">
        <v>1.66</v>
      </c>
      <c r="L212" t="s">
        <v>102</v>
      </c>
      <c r="M212" s="78">
        <v>0.04</v>
      </c>
      <c r="N212" s="78">
        <v>5.1700000000000003E-2</v>
      </c>
      <c r="O212" s="77">
        <v>5709.61</v>
      </c>
      <c r="P212" s="77">
        <v>99.19</v>
      </c>
      <c r="Q212" s="77">
        <v>0</v>
      </c>
      <c r="R212" s="77">
        <v>5.6633621590000001</v>
      </c>
      <c r="S212" s="78">
        <v>0</v>
      </c>
      <c r="T212" s="78">
        <v>1E-4</v>
      </c>
      <c r="U212" s="78">
        <v>0</v>
      </c>
    </row>
    <row r="213" spans="2:21">
      <c r="B213" t="s">
        <v>920</v>
      </c>
      <c r="C213" t="s">
        <v>921</v>
      </c>
      <c r="D213" t="s">
        <v>100</v>
      </c>
      <c r="E213" t="s">
        <v>123</v>
      </c>
      <c r="F213" t="s">
        <v>919</v>
      </c>
      <c r="G213" t="s">
        <v>112</v>
      </c>
      <c r="H213" t="s">
        <v>681</v>
      </c>
      <c r="I213" t="s">
        <v>209</v>
      </c>
      <c r="J213" t="s">
        <v>922</v>
      </c>
      <c r="K213" s="77">
        <v>3.81</v>
      </c>
      <c r="L213" t="s">
        <v>102</v>
      </c>
      <c r="M213" s="78">
        <v>0.04</v>
      </c>
      <c r="N213" s="78">
        <v>5.11E-2</v>
      </c>
      <c r="O213" s="77">
        <v>36803.279999999999</v>
      </c>
      <c r="P213" s="77">
        <v>96.98</v>
      </c>
      <c r="Q213" s="77">
        <v>0</v>
      </c>
      <c r="R213" s="77">
        <v>35.691820944</v>
      </c>
      <c r="S213" s="78">
        <v>0</v>
      </c>
      <c r="T213" s="78">
        <v>4.0000000000000002E-4</v>
      </c>
      <c r="U213" s="78">
        <v>1E-4</v>
      </c>
    </row>
    <row r="214" spans="2:21">
      <c r="B214" t="s">
        <v>923</v>
      </c>
      <c r="C214" t="s">
        <v>924</v>
      </c>
      <c r="D214" t="s">
        <v>100</v>
      </c>
      <c r="E214" t="s">
        <v>123</v>
      </c>
      <c r="F214" t="s">
        <v>925</v>
      </c>
      <c r="G214" t="s">
        <v>755</v>
      </c>
      <c r="H214" t="s">
        <v>719</v>
      </c>
      <c r="I214" t="s">
        <v>150</v>
      </c>
      <c r="J214" t="s">
        <v>500</v>
      </c>
      <c r="K214" s="77">
        <v>1.01</v>
      </c>
      <c r="L214" t="s">
        <v>102</v>
      </c>
      <c r="M214" s="78">
        <v>3.0499999999999999E-2</v>
      </c>
      <c r="N214" s="78">
        <v>6.2799999999999995E-2</v>
      </c>
      <c r="O214" s="77">
        <v>15095.77</v>
      </c>
      <c r="P214" s="77">
        <v>97.66</v>
      </c>
      <c r="Q214" s="77">
        <v>0</v>
      </c>
      <c r="R214" s="77">
        <v>14.742528982</v>
      </c>
      <c r="S214" s="78">
        <v>1E-4</v>
      </c>
      <c r="T214" s="78">
        <v>2.0000000000000001E-4</v>
      </c>
      <c r="U214" s="78">
        <v>0</v>
      </c>
    </row>
    <row r="215" spans="2:21">
      <c r="B215" t="s">
        <v>926</v>
      </c>
      <c r="C215" t="s">
        <v>927</v>
      </c>
      <c r="D215" t="s">
        <v>100</v>
      </c>
      <c r="E215" t="s">
        <v>123</v>
      </c>
      <c r="F215" t="s">
        <v>925</v>
      </c>
      <c r="G215" t="s">
        <v>755</v>
      </c>
      <c r="H215" t="s">
        <v>719</v>
      </c>
      <c r="I215" t="s">
        <v>150</v>
      </c>
      <c r="J215" t="s">
        <v>642</v>
      </c>
      <c r="K215" s="77">
        <v>3.13</v>
      </c>
      <c r="L215" t="s">
        <v>102</v>
      </c>
      <c r="M215" s="78">
        <v>2.58E-2</v>
      </c>
      <c r="N215" s="78">
        <v>6.0999999999999999E-2</v>
      </c>
      <c r="O215" s="77">
        <v>131644.65</v>
      </c>
      <c r="P215" s="77">
        <v>90.5</v>
      </c>
      <c r="Q215" s="77">
        <v>0</v>
      </c>
      <c r="R215" s="77">
        <v>119.13840825</v>
      </c>
      <c r="S215" s="78">
        <v>4.0000000000000002E-4</v>
      </c>
      <c r="T215" s="78">
        <v>1.1999999999999999E-3</v>
      </c>
      <c r="U215" s="78">
        <v>2.9999999999999997E-4</v>
      </c>
    </row>
    <row r="216" spans="2:21">
      <c r="B216" t="s">
        <v>928</v>
      </c>
      <c r="C216" t="s">
        <v>929</v>
      </c>
      <c r="D216" t="s">
        <v>100</v>
      </c>
      <c r="E216" t="s">
        <v>123</v>
      </c>
      <c r="F216" t="s">
        <v>699</v>
      </c>
      <c r="G216" t="s">
        <v>413</v>
      </c>
      <c r="H216" t="s">
        <v>681</v>
      </c>
      <c r="I216" t="s">
        <v>209</v>
      </c>
      <c r="J216" t="s">
        <v>455</v>
      </c>
      <c r="K216" s="77">
        <v>5.1100000000000003</v>
      </c>
      <c r="L216" t="s">
        <v>102</v>
      </c>
      <c r="M216" s="78">
        <v>2.4299999999999999E-2</v>
      </c>
      <c r="N216" s="78">
        <v>5.3900000000000003E-2</v>
      </c>
      <c r="O216" s="77">
        <v>593080.11</v>
      </c>
      <c r="P216" s="77">
        <v>87.04</v>
      </c>
      <c r="Q216" s="77">
        <v>0</v>
      </c>
      <c r="R216" s="77">
        <v>516.21692774400003</v>
      </c>
      <c r="S216" s="78">
        <v>4.0000000000000002E-4</v>
      </c>
      <c r="T216" s="78">
        <v>5.3E-3</v>
      </c>
      <c r="U216" s="78">
        <v>1.2999999999999999E-3</v>
      </c>
    </row>
    <row r="217" spans="2:21">
      <c r="B217" t="s">
        <v>930</v>
      </c>
      <c r="C217" t="s">
        <v>931</v>
      </c>
      <c r="D217" t="s">
        <v>100</v>
      </c>
      <c r="E217" t="s">
        <v>123</v>
      </c>
      <c r="F217" t="s">
        <v>699</v>
      </c>
      <c r="G217" t="s">
        <v>413</v>
      </c>
      <c r="H217" t="s">
        <v>681</v>
      </c>
      <c r="I217" t="s">
        <v>209</v>
      </c>
      <c r="J217" t="s">
        <v>301</v>
      </c>
      <c r="K217" s="77">
        <v>1.1299999999999999</v>
      </c>
      <c r="L217" t="s">
        <v>102</v>
      </c>
      <c r="M217" s="78">
        <v>0.06</v>
      </c>
      <c r="N217" s="78">
        <v>5.28E-2</v>
      </c>
      <c r="O217" s="77">
        <v>0.02</v>
      </c>
      <c r="P217" s="77">
        <v>101.28</v>
      </c>
      <c r="Q217" s="77">
        <v>0</v>
      </c>
      <c r="R217" s="77">
        <v>2.0256000000000001E-5</v>
      </c>
      <c r="S217" s="78">
        <v>0</v>
      </c>
      <c r="T217" s="78">
        <v>0</v>
      </c>
      <c r="U217" s="78">
        <v>0</v>
      </c>
    </row>
    <row r="218" spans="2:21">
      <c r="B218" t="s">
        <v>932</v>
      </c>
      <c r="C218" t="s">
        <v>933</v>
      </c>
      <c r="D218" t="s">
        <v>100</v>
      </c>
      <c r="E218" t="s">
        <v>123</v>
      </c>
      <c r="F218" t="s">
        <v>934</v>
      </c>
      <c r="G218" t="s">
        <v>132</v>
      </c>
      <c r="H218" t="s">
        <v>681</v>
      </c>
      <c r="I218" t="s">
        <v>209</v>
      </c>
      <c r="J218" t="s">
        <v>935</v>
      </c>
      <c r="K218" s="77">
        <v>0.72</v>
      </c>
      <c r="L218" t="s">
        <v>102</v>
      </c>
      <c r="M218" s="78">
        <v>2.1600000000000001E-2</v>
      </c>
      <c r="N218" s="78">
        <v>4.9500000000000002E-2</v>
      </c>
      <c r="O218" s="77">
        <v>160110.39999999999</v>
      </c>
      <c r="P218" s="77">
        <v>98.63</v>
      </c>
      <c r="Q218" s="77">
        <v>0</v>
      </c>
      <c r="R218" s="77">
        <v>157.91688751999999</v>
      </c>
      <c r="S218" s="78">
        <v>5.9999999999999995E-4</v>
      </c>
      <c r="T218" s="78">
        <v>1.6000000000000001E-3</v>
      </c>
      <c r="U218" s="78">
        <v>4.0000000000000002E-4</v>
      </c>
    </row>
    <row r="219" spans="2:21">
      <c r="B219" t="s">
        <v>936</v>
      </c>
      <c r="C219" t="s">
        <v>937</v>
      </c>
      <c r="D219" t="s">
        <v>100</v>
      </c>
      <c r="E219" t="s">
        <v>123</v>
      </c>
      <c r="F219" t="s">
        <v>934</v>
      </c>
      <c r="G219" t="s">
        <v>132</v>
      </c>
      <c r="H219" t="s">
        <v>681</v>
      </c>
      <c r="I219" t="s">
        <v>209</v>
      </c>
      <c r="J219" t="s">
        <v>304</v>
      </c>
      <c r="K219" s="77">
        <v>2.76</v>
      </c>
      <c r="L219" t="s">
        <v>102</v>
      </c>
      <c r="M219" s="78">
        <v>0.04</v>
      </c>
      <c r="N219" s="78">
        <v>5.1700000000000003E-2</v>
      </c>
      <c r="O219" s="77">
        <v>225016.93</v>
      </c>
      <c r="P219" s="77">
        <v>99.89</v>
      </c>
      <c r="Q219" s="77">
        <v>0</v>
      </c>
      <c r="R219" s="77">
        <v>224.76941137700001</v>
      </c>
      <c r="S219" s="78">
        <v>2.9999999999999997E-4</v>
      </c>
      <c r="T219" s="78">
        <v>2.3E-3</v>
      </c>
      <c r="U219" s="78">
        <v>5.9999999999999995E-4</v>
      </c>
    </row>
    <row r="220" spans="2:21">
      <c r="B220" t="s">
        <v>938</v>
      </c>
      <c r="C220" t="s">
        <v>939</v>
      </c>
      <c r="D220" t="s">
        <v>100</v>
      </c>
      <c r="E220" t="s">
        <v>123</v>
      </c>
      <c r="F220" t="s">
        <v>940</v>
      </c>
      <c r="G220" t="s">
        <v>941</v>
      </c>
      <c r="H220" t="s">
        <v>681</v>
      </c>
      <c r="I220" t="s">
        <v>209</v>
      </c>
      <c r="J220" t="s">
        <v>333</v>
      </c>
      <c r="K220" s="77">
        <v>1.46</v>
      </c>
      <c r="L220" t="s">
        <v>102</v>
      </c>
      <c r="M220" s="78">
        <v>3.3500000000000002E-2</v>
      </c>
      <c r="N220" s="78">
        <v>5.0299999999999997E-2</v>
      </c>
      <c r="O220" s="77">
        <v>0.01</v>
      </c>
      <c r="P220" s="77">
        <v>97.67</v>
      </c>
      <c r="Q220" s="77">
        <v>0</v>
      </c>
      <c r="R220" s="77">
        <v>9.7669999999999998E-6</v>
      </c>
      <c r="S220" s="78">
        <v>0</v>
      </c>
      <c r="T220" s="78">
        <v>0</v>
      </c>
      <c r="U220" s="78">
        <v>0</v>
      </c>
    </row>
    <row r="221" spans="2:21">
      <c r="B221" t="s">
        <v>942</v>
      </c>
      <c r="C221" t="s">
        <v>943</v>
      </c>
      <c r="D221" t="s">
        <v>100</v>
      </c>
      <c r="E221" t="s">
        <v>123</v>
      </c>
      <c r="F221" t="s">
        <v>940</v>
      </c>
      <c r="G221" t="s">
        <v>941</v>
      </c>
      <c r="H221" t="s">
        <v>681</v>
      </c>
      <c r="I221" t="s">
        <v>209</v>
      </c>
      <c r="J221" t="s">
        <v>333</v>
      </c>
      <c r="K221" s="77">
        <v>3.41</v>
      </c>
      <c r="L221" t="s">
        <v>102</v>
      </c>
      <c r="M221" s="78">
        <v>2.6200000000000001E-2</v>
      </c>
      <c r="N221" s="78">
        <v>5.3900000000000003E-2</v>
      </c>
      <c r="O221" s="77">
        <v>0.02</v>
      </c>
      <c r="P221" s="77">
        <v>91.75</v>
      </c>
      <c r="Q221" s="77">
        <v>0</v>
      </c>
      <c r="R221" s="77">
        <v>1.8349999999999999E-5</v>
      </c>
      <c r="S221" s="78">
        <v>0</v>
      </c>
      <c r="T221" s="78">
        <v>0</v>
      </c>
      <c r="U221" s="78">
        <v>0</v>
      </c>
    </row>
    <row r="222" spans="2:21">
      <c r="B222" t="s">
        <v>944</v>
      </c>
      <c r="C222" t="s">
        <v>945</v>
      </c>
      <c r="D222" t="s">
        <v>100</v>
      </c>
      <c r="E222" t="s">
        <v>123</v>
      </c>
      <c r="F222" t="s">
        <v>705</v>
      </c>
      <c r="G222" t="s">
        <v>127</v>
      </c>
      <c r="H222" t="s">
        <v>681</v>
      </c>
      <c r="I222" t="s">
        <v>209</v>
      </c>
      <c r="J222" t="s">
        <v>279</v>
      </c>
      <c r="K222" s="77">
        <v>1.8</v>
      </c>
      <c r="L222" t="s">
        <v>102</v>
      </c>
      <c r="M222" s="78">
        <v>3.2500000000000001E-2</v>
      </c>
      <c r="N222" s="78">
        <v>6.3399999999999998E-2</v>
      </c>
      <c r="O222" s="77">
        <v>2842.06</v>
      </c>
      <c r="P222" s="77">
        <v>95.51</v>
      </c>
      <c r="Q222" s="77">
        <v>0</v>
      </c>
      <c r="R222" s="77">
        <v>2.7144515060000001</v>
      </c>
      <c r="S222" s="78">
        <v>0</v>
      </c>
      <c r="T222" s="78">
        <v>0</v>
      </c>
      <c r="U222" s="78">
        <v>0</v>
      </c>
    </row>
    <row r="223" spans="2:21">
      <c r="B223" t="s">
        <v>946</v>
      </c>
      <c r="C223" t="s">
        <v>947</v>
      </c>
      <c r="D223" t="s">
        <v>100</v>
      </c>
      <c r="E223" t="s">
        <v>123</v>
      </c>
      <c r="F223" t="s">
        <v>705</v>
      </c>
      <c r="G223" t="s">
        <v>127</v>
      </c>
      <c r="H223" t="s">
        <v>681</v>
      </c>
      <c r="I223" t="s">
        <v>209</v>
      </c>
      <c r="J223" t="s">
        <v>285</v>
      </c>
      <c r="K223" s="77">
        <v>2.58</v>
      </c>
      <c r="L223" t="s">
        <v>102</v>
      </c>
      <c r="M223" s="78">
        <v>5.7000000000000002E-2</v>
      </c>
      <c r="N223" s="78">
        <v>6.6500000000000004E-2</v>
      </c>
      <c r="O223" s="77">
        <v>261632.87</v>
      </c>
      <c r="P223" s="77">
        <v>98.15</v>
      </c>
      <c r="Q223" s="77">
        <v>0</v>
      </c>
      <c r="R223" s="77">
        <v>256.79266190499999</v>
      </c>
      <c r="S223" s="78">
        <v>1.1999999999999999E-3</v>
      </c>
      <c r="T223" s="78">
        <v>2.5999999999999999E-3</v>
      </c>
      <c r="U223" s="78">
        <v>5.9999999999999995E-4</v>
      </c>
    </row>
    <row r="224" spans="2:21">
      <c r="B224" t="s">
        <v>948</v>
      </c>
      <c r="C224" t="s">
        <v>949</v>
      </c>
      <c r="D224" t="s">
        <v>100</v>
      </c>
      <c r="E224" t="s">
        <v>123</v>
      </c>
      <c r="F224" t="s">
        <v>710</v>
      </c>
      <c r="G224" t="s">
        <v>127</v>
      </c>
      <c r="H224" t="s">
        <v>681</v>
      </c>
      <c r="I224" t="s">
        <v>209</v>
      </c>
      <c r="J224" t="s">
        <v>273</v>
      </c>
      <c r="K224" s="77">
        <v>3.74</v>
      </c>
      <c r="L224" t="s">
        <v>102</v>
      </c>
      <c r="M224" s="78">
        <v>2.8199999999999999E-2</v>
      </c>
      <c r="N224" s="78">
        <v>6.3E-2</v>
      </c>
      <c r="O224" s="77">
        <v>255430.63</v>
      </c>
      <c r="P224" s="77">
        <v>99.11</v>
      </c>
      <c r="Q224" s="77">
        <v>0</v>
      </c>
      <c r="R224" s="77">
        <v>253.15729739299999</v>
      </c>
      <c r="S224" s="78">
        <v>8.0000000000000004E-4</v>
      </c>
      <c r="T224" s="78">
        <v>2.5999999999999999E-3</v>
      </c>
      <c r="U224" s="78">
        <v>5.9999999999999995E-4</v>
      </c>
    </row>
    <row r="225" spans="2:21">
      <c r="B225" t="s">
        <v>950</v>
      </c>
      <c r="C225" t="s">
        <v>951</v>
      </c>
      <c r="D225" t="s">
        <v>100</v>
      </c>
      <c r="E225" t="s">
        <v>123</v>
      </c>
      <c r="F225" t="s">
        <v>952</v>
      </c>
      <c r="G225" t="s">
        <v>413</v>
      </c>
      <c r="H225" t="s">
        <v>681</v>
      </c>
      <c r="I225" t="s">
        <v>209</v>
      </c>
      <c r="J225" t="s">
        <v>333</v>
      </c>
      <c r="K225" s="77">
        <v>0.73</v>
      </c>
      <c r="L225" t="s">
        <v>102</v>
      </c>
      <c r="M225" s="78">
        <v>5.8999999999999997E-2</v>
      </c>
      <c r="N225" s="78">
        <v>6.1499999999999999E-2</v>
      </c>
      <c r="O225" s="77">
        <v>11830.17</v>
      </c>
      <c r="P225" s="77">
        <v>101.35</v>
      </c>
      <c r="Q225" s="77">
        <v>0</v>
      </c>
      <c r="R225" s="77">
        <v>11.989877294999999</v>
      </c>
      <c r="S225" s="78">
        <v>0</v>
      </c>
      <c r="T225" s="78">
        <v>1E-4</v>
      </c>
      <c r="U225" s="78">
        <v>0</v>
      </c>
    </row>
    <row r="226" spans="2:21">
      <c r="B226" t="s">
        <v>953</v>
      </c>
      <c r="C226" t="s">
        <v>954</v>
      </c>
      <c r="D226" t="s">
        <v>100</v>
      </c>
      <c r="E226" t="s">
        <v>123</v>
      </c>
      <c r="F226" t="s">
        <v>952</v>
      </c>
      <c r="G226" t="s">
        <v>413</v>
      </c>
      <c r="H226" t="s">
        <v>681</v>
      </c>
      <c r="I226" t="s">
        <v>209</v>
      </c>
      <c r="J226" t="s">
        <v>327</v>
      </c>
      <c r="K226" s="77">
        <v>3.41</v>
      </c>
      <c r="L226" t="s">
        <v>102</v>
      </c>
      <c r="M226" s="78">
        <v>2.7E-2</v>
      </c>
      <c r="N226" s="78">
        <v>6.6900000000000001E-2</v>
      </c>
      <c r="O226" s="77">
        <v>0.1</v>
      </c>
      <c r="P226" s="77">
        <v>87.63</v>
      </c>
      <c r="Q226" s="77">
        <v>0</v>
      </c>
      <c r="R226" s="77">
        <v>8.763E-5</v>
      </c>
      <c r="S226" s="78">
        <v>0</v>
      </c>
      <c r="T226" s="78">
        <v>0</v>
      </c>
      <c r="U226" s="78">
        <v>0</v>
      </c>
    </row>
    <row r="227" spans="2:21">
      <c r="B227" t="s">
        <v>955</v>
      </c>
      <c r="C227" t="s">
        <v>956</v>
      </c>
      <c r="D227" t="s">
        <v>100</v>
      </c>
      <c r="E227" t="s">
        <v>123</v>
      </c>
      <c r="F227" t="s">
        <v>957</v>
      </c>
      <c r="G227" t="s">
        <v>127</v>
      </c>
      <c r="H227" t="s">
        <v>681</v>
      </c>
      <c r="I227" t="s">
        <v>209</v>
      </c>
      <c r="J227" t="s">
        <v>333</v>
      </c>
      <c r="K227" s="77">
        <v>0.98</v>
      </c>
      <c r="L227" t="s">
        <v>102</v>
      </c>
      <c r="M227" s="78">
        <v>2.9499999999999998E-2</v>
      </c>
      <c r="N227" s="78">
        <v>5.3699999999999998E-2</v>
      </c>
      <c r="O227" s="77">
        <v>68152.73</v>
      </c>
      <c r="P227" s="77">
        <v>98.48</v>
      </c>
      <c r="Q227" s="77">
        <v>0</v>
      </c>
      <c r="R227" s="77">
        <v>67.116808504000005</v>
      </c>
      <c r="S227" s="78">
        <v>1E-3</v>
      </c>
      <c r="T227" s="78">
        <v>6.9999999999999999E-4</v>
      </c>
      <c r="U227" s="78">
        <v>2.0000000000000001E-4</v>
      </c>
    </row>
    <row r="228" spans="2:21">
      <c r="B228" t="s">
        <v>958</v>
      </c>
      <c r="C228" t="s">
        <v>959</v>
      </c>
      <c r="D228" t="s">
        <v>100</v>
      </c>
      <c r="E228" t="s">
        <v>123</v>
      </c>
      <c r="F228" t="s">
        <v>960</v>
      </c>
      <c r="G228" t="s">
        <v>755</v>
      </c>
      <c r="H228" t="s">
        <v>745</v>
      </c>
      <c r="I228" t="s">
        <v>150</v>
      </c>
      <c r="J228" t="s">
        <v>336</v>
      </c>
      <c r="K228" s="77">
        <v>2.31</v>
      </c>
      <c r="L228" t="s">
        <v>102</v>
      </c>
      <c r="M228" s="78">
        <v>2.9499999999999998E-2</v>
      </c>
      <c r="N228" s="78">
        <v>6.0600000000000001E-2</v>
      </c>
      <c r="O228" s="77">
        <v>319242.74</v>
      </c>
      <c r="P228" s="77">
        <v>94</v>
      </c>
      <c r="Q228" s="77">
        <v>0</v>
      </c>
      <c r="R228" s="77">
        <v>300.0881756</v>
      </c>
      <c r="S228" s="78">
        <v>8.0000000000000004E-4</v>
      </c>
      <c r="T228" s="78">
        <v>3.0999999999999999E-3</v>
      </c>
      <c r="U228" s="78">
        <v>8.0000000000000004E-4</v>
      </c>
    </row>
    <row r="229" spans="2:21">
      <c r="B229" t="s">
        <v>961</v>
      </c>
      <c r="C229" t="s">
        <v>962</v>
      </c>
      <c r="D229" t="s">
        <v>100</v>
      </c>
      <c r="E229" t="s">
        <v>123</v>
      </c>
      <c r="F229" t="s">
        <v>960</v>
      </c>
      <c r="G229" t="s">
        <v>755</v>
      </c>
      <c r="H229" t="s">
        <v>745</v>
      </c>
      <c r="I229" t="s">
        <v>150</v>
      </c>
      <c r="J229" t="s">
        <v>251</v>
      </c>
      <c r="K229" s="77">
        <v>3.63</v>
      </c>
      <c r="L229" t="s">
        <v>102</v>
      </c>
      <c r="M229" s="78">
        <v>2.5499999999999998E-2</v>
      </c>
      <c r="N229" s="78">
        <v>6.1699999999999998E-2</v>
      </c>
      <c r="O229" s="77">
        <v>28913.97</v>
      </c>
      <c r="P229" s="77">
        <v>88.67</v>
      </c>
      <c r="Q229" s="77">
        <v>0</v>
      </c>
      <c r="R229" s="77">
        <v>25.638017199</v>
      </c>
      <c r="S229" s="78">
        <v>0</v>
      </c>
      <c r="T229" s="78">
        <v>2.9999999999999997E-4</v>
      </c>
      <c r="U229" s="78">
        <v>1E-4</v>
      </c>
    </row>
    <row r="230" spans="2:21">
      <c r="B230" t="s">
        <v>963</v>
      </c>
      <c r="C230" t="s">
        <v>964</v>
      </c>
      <c r="D230" t="s">
        <v>100</v>
      </c>
      <c r="E230" t="s">
        <v>123</v>
      </c>
      <c r="F230" t="s">
        <v>965</v>
      </c>
      <c r="G230" t="s">
        <v>803</v>
      </c>
      <c r="H230" t="s">
        <v>745</v>
      </c>
      <c r="I230" t="s">
        <v>150</v>
      </c>
      <c r="J230" t="s">
        <v>327</v>
      </c>
      <c r="K230" s="77">
        <v>2.64</v>
      </c>
      <c r="L230" t="s">
        <v>102</v>
      </c>
      <c r="M230" s="78">
        <v>3.4500000000000003E-2</v>
      </c>
      <c r="N230" s="78">
        <v>5.5599999999999997E-2</v>
      </c>
      <c r="O230" s="77">
        <v>164832.38</v>
      </c>
      <c r="P230" s="77">
        <v>95.1</v>
      </c>
      <c r="Q230" s="77">
        <v>0</v>
      </c>
      <c r="R230" s="77">
        <v>156.75559337999999</v>
      </c>
      <c r="S230" s="78">
        <v>4.0000000000000002E-4</v>
      </c>
      <c r="T230" s="78">
        <v>1.6000000000000001E-3</v>
      </c>
      <c r="U230" s="78">
        <v>4.0000000000000002E-4</v>
      </c>
    </row>
    <row r="231" spans="2:21">
      <c r="B231" t="s">
        <v>966</v>
      </c>
      <c r="C231" t="s">
        <v>967</v>
      </c>
      <c r="D231" t="s">
        <v>100</v>
      </c>
      <c r="E231" t="s">
        <v>123</v>
      </c>
      <c r="F231" t="s">
        <v>965</v>
      </c>
      <c r="G231" t="s">
        <v>803</v>
      </c>
      <c r="H231" t="s">
        <v>745</v>
      </c>
      <c r="I231" t="s">
        <v>150</v>
      </c>
      <c r="J231" t="s">
        <v>493</v>
      </c>
      <c r="K231" s="77">
        <v>5.31</v>
      </c>
      <c r="L231" t="s">
        <v>102</v>
      </c>
      <c r="M231" s="78">
        <v>7.4999999999999997E-3</v>
      </c>
      <c r="N231" s="78">
        <v>5.1299999999999998E-2</v>
      </c>
      <c r="O231" s="77">
        <v>366604.5</v>
      </c>
      <c r="P231" s="77">
        <v>79.8</v>
      </c>
      <c r="Q231" s="77">
        <v>0</v>
      </c>
      <c r="R231" s="77">
        <v>292.55039099999999</v>
      </c>
      <c r="S231" s="78">
        <v>6.9999999999999999E-4</v>
      </c>
      <c r="T231" s="78">
        <v>3.0000000000000001E-3</v>
      </c>
      <c r="U231" s="78">
        <v>6.9999999999999999E-4</v>
      </c>
    </row>
    <row r="232" spans="2:21">
      <c r="B232" t="s">
        <v>968</v>
      </c>
      <c r="C232" t="s">
        <v>969</v>
      </c>
      <c r="D232" t="s">
        <v>100</v>
      </c>
      <c r="E232" t="s">
        <v>123</v>
      </c>
      <c r="F232" t="s">
        <v>970</v>
      </c>
      <c r="G232" t="s">
        <v>803</v>
      </c>
      <c r="H232" t="s">
        <v>745</v>
      </c>
      <c r="I232" t="s">
        <v>150</v>
      </c>
      <c r="J232" t="s">
        <v>327</v>
      </c>
      <c r="K232" s="77">
        <v>3.5</v>
      </c>
      <c r="L232" t="s">
        <v>102</v>
      </c>
      <c r="M232" s="78">
        <v>2.0500000000000001E-2</v>
      </c>
      <c r="N232" s="78">
        <v>5.6300000000000003E-2</v>
      </c>
      <c r="O232" s="77">
        <v>5207.16</v>
      </c>
      <c r="P232" s="77">
        <v>88.71</v>
      </c>
      <c r="Q232" s="77">
        <v>0</v>
      </c>
      <c r="R232" s="77">
        <v>4.6192716359999997</v>
      </c>
      <c r="S232" s="78">
        <v>0</v>
      </c>
      <c r="T232" s="78">
        <v>0</v>
      </c>
      <c r="U232" s="78">
        <v>0</v>
      </c>
    </row>
    <row r="233" spans="2:21">
      <c r="B233" t="s">
        <v>971</v>
      </c>
      <c r="C233" t="s">
        <v>972</v>
      </c>
      <c r="D233" t="s">
        <v>100</v>
      </c>
      <c r="E233" t="s">
        <v>123</v>
      </c>
      <c r="F233" t="s">
        <v>970</v>
      </c>
      <c r="G233" t="s">
        <v>803</v>
      </c>
      <c r="H233" t="s">
        <v>739</v>
      </c>
      <c r="I233" t="s">
        <v>209</v>
      </c>
      <c r="J233" t="s">
        <v>822</v>
      </c>
      <c r="K233" s="77">
        <v>4.3099999999999996</v>
      </c>
      <c r="L233" t="s">
        <v>102</v>
      </c>
      <c r="M233" s="78">
        <v>2.5000000000000001E-3</v>
      </c>
      <c r="N233" s="78">
        <v>5.7299999999999997E-2</v>
      </c>
      <c r="O233" s="77">
        <v>216192.95</v>
      </c>
      <c r="P233" s="77">
        <v>79.5</v>
      </c>
      <c r="Q233" s="77">
        <v>0</v>
      </c>
      <c r="R233" s="77">
        <v>171.87339524999999</v>
      </c>
      <c r="S233" s="78">
        <v>4.0000000000000002E-4</v>
      </c>
      <c r="T233" s="78">
        <v>1.8E-3</v>
      </c>
      <c r="U233" s="78">
        <v>4.0000000000000002E-4</v>
      </c>
    </row>
    <row r="234" spans="2:21">
      <c r="B234" t="s">
        <v>973</v>
      </c>
      <c r="C234" t="s">
        <v>974</v>
      </c>
      <c r="D234" t="s">
        <v>100</v>
      </c>
      <c r="E234" t="s">
        <v>123</v>
      </c>
      <c r="F234" t="s">
        <v>975</v>
      </c>
      <c r="G234" t="s">
        <v>755</v>
      </c>
      <c r="H234" t="s">
        <v>976</v>
      </c>
      <c r="I234" t="s">
        <v>214</v>
      </c>
      <c r="J234" t="s">
        <v>787</v>
      </c>
      <c r="K234" s="77">
        <v>3.08</v>
      </c>
      <c r="L234" t="s">
        <v>102</v>
      </c>
      <c r="M234" s="78">
        <v>2.4E-2</v>
      </c>
      <c r="N234" s="78">
        <v>6.0299999999999999E-2</v>
      </c>
      <c r="O234" s="77">
        <v>0.14000000000000001</v>
      </c>
      <c r="P234" s="77">
        <v>89.83</v>
      </c>
      <c r="Q234" s="77">
        <v>0</v>
      </c>
      <c r="R234" s="77">
        <v>1.2576199999999999E-4</v>
      </c>
      <c r="S234" s="78">
        <v>0</v>
      </c>
      <c r="T234" s="78">
        <v>0</v>
      </c>
      <c r="U234" s="78">
        <v>0</v>
      </c>
    </row>
    <row r="235" spans="2:21">
      <c r="B235" t="s">
        <v>977</v>
      </c>
      <c r="C235" t="s">
        <v>978</v>
      </c>
      <c r="D235" t="s">
        <v>100</v>
      </c>
      <c r="E235" t="s">
        <v>123</v>
      </c>
      <c r="F235" t="s">
        <v>738</v>
      </c>
      <c r="G235" t="s">
        <v>132</v>
      </c>
      <c r="H235" t="s">
        <v>739</v>
      </c>
      <c r="I235" t="s">
        <v>209</v>
      </c>
      <c r="J235" t="s">
        <v>868</v>
      </c>
      <c r="K235" s="77">
        <v>1.21</v>
      </c>
      <c r="L235" t="s">
        <v>102</v>
      </c>
      <c r="M235" s="78">
        <v>4.1399999999999999E-2</v>
      </c>
      <c r="N235" s="78">
        <v>5.3900000000000003E-2</v>
      </c>
      <c r="O235" s="77">
        <v>27052.86</v>
      </c>
      <c r="P235" s="77">
        <v>99.56</v>
      </c>
      <c r="Q235" s="77">
        <v>0</v>
      </c>
      <c r="R235" s="77">
        <v>26.933827416</v>
      </c>
      <c r="S235" s="78">
        <v>1E-4</v>
      </c>
      <c r="T235" s="78">
        <v>2.9999999999999997E-4</v>
      </c>
      <c r="U235" s="78">
        <v>1E-4</v>
      </c>
    </row>
    <row r="236" spans="2:21">
      <c r="B236" t="s">
        <v>979</v>
      </c>
      <c r="C236" t="s">
        <v>980</v>
      </c>
      <c r="D236" t="s">
        <v>100</v>
      </c>
      <c r="E236" t="s">
        <v>123</v>
      </c>
      <c r="F236" t="s">
        <v>738</v>
      </c>
      <c r="G236" t="s">
        <v>132</v>
      </c>
      <c r="H236" t="s">
        <v>739</v>
      </c>
      <c r="I236" t="s">
        <v>209</v>
      </c>
      <c r="J236" t="s">
        <v>702</v>
      </c>
      <c r="K236" s="77">
        <v>1.8</v>
      </c>
      <c r="L236" t="s">
        <v>102</v>
      </c>
      <c r="M236" s="78">
        <v>3.5499999999999997E-2</v>
      </c>
      <c r="N236" s="78">
        <v>5.7299999999999997E-2</v>
      </c>
      <c r="O236" s="77">
        <v>158865.85999999999</v>
      </c>
      <c r="P236" s="77">
        <v>97.14</v>
      </c>
      <c r="Q236" s="77">
        <v>0</v>
      </c>
      <c r="R236" s="77">
        <v>154.32229640400001</v>
      </c>
      <c r="S236" s="78">
        <v>2.9999999999999997E-4</v>
      </c>
      <c r="T236" s="78">
        <v>1.6000000000000001E-3</v>
      </c>
      <c r="U236" s="78">
        <v>4.0000000000000002E-4</v>
      </c>
    </row>
    <row r="237" spans="2:21">
      <c r="B237" t="s">
        <v>981</v>
      </c>
      <c r="C237" t="s">
        <v>982</v>
      </c>
      <c r="D237" t="s">
        <v>100</v>
      </c>
      <c r="E237" t="s">
        <v>123</v>
      </c>
      <c r="F237" t="s">
        <v>738</v>
      </c>
      <c r="G237" t="s">
        <v>132</v>
      </c>
      <c r="H237" t="s">
        <v>739</v>
      </c>
      <c r="I237" t="s">
        <v>209</v>
      </c>
      <c r="J237" t="s">
        <v>983</v>
      </c>
      <c r="K237" s="77">
        <v>2.77</v>
      </c>
      <c r="L237" t="s">
        <v>102</v>
      </c>
      <c r="M237" s="78">
        <v>2.5000000000000001E-2</v>
      </c>
      <c r="N237" s="78">
        <v>5.79E-2</v>
      </c>
      <c r="O237" s="77">
        <v>604206.71</v>
      </c>
      <c r="P237" s="77">
        <v>92.03</v>
      </c>
      <c r="Q237" s="77">
        <v>0</v>
      </c>
      <c r="R237" s="77">
        <v>556.05143521299999</v>
      </c>
      <c r="S237" s="78">
        <v>5.0000000000000001E-4</v>
      </c>
      <c r="T237" s="78">
        <v>5.7000000000000002E-3</v>
      </c>
      <c r="U237" s="78">
        <v>1.4E-3</v>
      </c>
    </row>
    <row r="238" spans="2:21">
      <c r="B238" t="s">
        <v>984</v>
      </c>
      <c r="C238" t="s">
        <v>985</v>
      </c>
      <c r="D238" t="s">
        <v>100</v>
      </c>
      <c r="E238" t="s">
        <v>123</v>
      </c>
      <c r="F238" t="s">
        <v>738</v>
      </c>
      <c r="G238" t="s">
        <v>132</v>
      </c>
      <c r="H238" t="s">
        <v>739</v>
      </c>
      <c r="I238" t="s">
        <v>209</v>
      </c>
      <c r="J238" t="s">
        <v>627</v>
      </c>
      <c r="K238" s="77">
        <v>4.47</v>
      </c>
      <c r="L238" t="s">
        <v>102</v>
      </c>
      <c r="M238" s="78">
        <v>4.7300000000000002E-2</v>
      </c>
      <c r="N238" s="78">
        <v>5.6300000000000003E-2</v>
      </c>
      <c r="O238" s="77">
        <v>248527.49</v>
      </c>
      <c r="P238" s="77">
        <v>97.49</v>
      </c>
      <c r="Q238" s="77">
        <v>0</v>
      </c>
      <c r="R238" s="77">
        <v>242.28945000100001</v>
      </c>
      <c r="S238" s="78">
        <v>5.9999999999999995E-4</v>
      </c>
      <c r="T238" s="78">
        <v>2.5000000000000001E-3</v>
      </c>
      <c r="U238" s="78">
        <v>5.9999999999999995E-4</v>
      </c>
    </row>
    <row r="239" spans="2:21">
      <c r="B239" t="s">
        <v>986</v>
      </c>
      <c r="C239" t="s">
        <v>987</v>
      </c>
      <c r="D239" t="s">
        <v>100</v>
      </c>
      <c r="E239" t="s">
        <v>123</v>
      </c>
      <c r="F239" t="s">
        <v>988</v>
      </c>
      <c r="G239" t="s">
        <v>641</v>
      </c>
      <c r="H239" t="s">
        <v>745</v>
      </c>
      <c r="I239" t="s">
        <v>150</v>
      </c>
      <c r="J239" t="s">
        <v>333</v>
      </c>
      <c r="K239" s="77">
        <v>2.5099999999999998</v>
      </c>
      <c r="L239" t="s">
        <v>102</v>
      </c>
      <c r="M239" s="78">
        <v>3.27E-2</v>
      </c>
      <c r="N239" s="78">
        <v>5.5899999999999998E-2</v>
      </c>
      <c r="O239" s="77">
        <v>130922.68</v>
      </c>
      <c r="P239" s="77">
        <v>95.76</v>
      </c>
      <c r="Q239" s="77">
        <v>0</v>
      </c>
      <c r="R239" s="77">
        <v>125.371558368</v>
      </c>
      <c r="S239" s="78">
        <v>4.0000000000000002E-4</v>
      </c>
      <c r="T239" s="78">
        <v>1.2999999999999999E-3</v>
      </c>
      <c r="U239" s="78">
        <v>2.9999999999999997E-4</v>
      </c>
    </row>
    <row r="240" spans="2:21">
      <c r="B240" t="s">
        <v>989</v>
      </c>
      <c r="C240" t="s">
        <v>990</v>
      </c>
      <c r="D240" t="s">
        <v>100</v>
      </c>
      <c r="E240" t="s">
        <v>123</v>
      </c>
      <c r="F240" t="s">
        <v>710</v>
      </c>
      <c r="G240" t="s">
        <v>127</v>
      </c>
      <c r="H240" t="s">
        <v>739</v>
      </c>
      <c r="I240" t="s">
        <v>209</v>
      </c>
      <c r="J240" t="s">
        <v>536</v>
      </c>
      <c r="K240" s="77">
        <v>2.13</v>
      </c>
      <c r="L240" t="s">
        <v>102</v>
      </c>
      <c r="M240" s="78">
        <v>2.8000000000000001E-2</v>
      </c>
      <c r="N240" s="78">
        <v>6.2E-2</v>
      </c>
      <c r="O240" s="77">
        <v>144936.79999999999</v>
      </c>
      <c r="P240" s="77">
        <v>93.93</v>
      </c>
      <c r="Q240" s="77">
        <v>0</v>
      </c>
      <c r="R240" s="77">
        <v>136.13913624</v>
      </c>
      <c r="S240" s="78">
        <v>4.0000000000000002E-4</v>
      </c>
      <c r="T240" s="78">
        <v>1.4E-3</v>
      </c>
      <c r="U240" s="78">
        <v>2.9999999999999997E-4</v>
      </c>
    </row>
    <row r="241" spans="2:21">
      <c r="B241" t="s">
        <v>991</v>
      </c>
      <c r="C241" t="s">
        <v>992</v>
      </c>
      <c r="D241" t="s">
        <v>100</v>
      </c>
      <c r="E241" t="s">
        <v>123</v>
      </c>
      <c r="F241" t="s">
        <v>754</v>
      </c>
      <c r="G241" t="s">
        <v>755</v>
      </c>
      <c r="H241" t="s">
        <v>739</v>
      </c>
      <c r="I241" t="s">
        <v>209</v>
      </c>
      <c r="J241" t="s">
        <v>279</v>
      </c>
      <c r="K241" s="77">
        <v>2.75</v>
      </c>
      <c r="L241" t="s">
        <v>102</v>
      </c>
      <c r="M241" s="78">
        <v>4.2999999999999997E-2</v>
      </c>
      <c r="N241" s="78">
        <v>6.4199999999999993E-2</v>
      </c>
      <c r="O241" s="77">
        <v>74181.41</v>
      </c>
      <c r="P241" s="77">
        <v>95.5</v>
      </c>
      <c r="Q241" s="77">
        <v>0</v>
      </c>
      <c r="R241" s="77">
        <v>70.843246550000003</v>
      </c>
      <c r="S241" s="78">
        <v>1E-4</v>
      </c>
      <c r="T241" s="78">
        <v>6.9999999999999999E-4</v>
      </c>
      <c r="U241" s="78">
        <v>2.0000000000000001E-4</v>
      </c>
    </row>
    <row r="242" spans="2:21">
      <c r="B242" t="s">
        <v>993</v>
      </c>
      <c r="C242" t="s">
        <v>994</v>
      </c>
      <c r="D242" t="s">
        <v>100</v>
      </c>
      <c r="E242" t="s">
        <v>123</v>
      </c>
      <c r="F242" t="s">
        <v>995</v>
      </c>
      <c r="G242" t="s">
        <v>744</v>
      </c>
      <c r="H242" t="s">
        <v>745</v>
      </c>
      <c r="I242" t="s">
        <v>150</v>
      </c>
      <c r="J242" t="s">
        <v>285</v>
      </c>
      <c r="K242" s="77">
        <v>1.33</v>
      </c>
      <c r="L242" t="s">
        <v>102</v>
      </c>
      <c r="M242" s="78">
        <v>3.5000000000000003E-2</v>
      </c>
      <c r="N242" s="78">
        <v>6.08E-2</v>
      </c>
      <c r="O242" s="77">
        <v>144241.62</v>
      </c>
      <c r="P242" s="77">
        <v>97.2</v>
      </c>
      <c r="Q242" s="77">
        <v>0</v>
      </c>
      <c r="R242" s="77">
        <v>140.20285464</v>
      </c>
      <c r="S242" s="78">
        <v>5.9999999999999995E-4</v>
      </c>
      <c r="T242" s="78">
        <v>1.4E-3</v>
      </c>
      <c r="U242" s="78">
        <v>4.0000000000000002E-4</v>
      </c>
    </row>
    <row r="243" spans="2:21">
      <c r="B243" t="s">
        <v>996</v>
      </c>
      <c r="C243" t="s">
        <v>997</v>
      </c>
      <c r="D243" t="s">
        <v>100</v>
      </c>
      <c r="E243" t="s">
        <v>123</v>
      </c>
      <c r="F243" t="s">
        <v>995</v>
      </c>
      <c r="G243" t="s">
        <v>744</v>
      </c>
      <c r="H243" t="s">
        <v>745</v>
      </c>
      <c r="I243" t="s">
        <v>150</v>
      </c>
      <c r="J243" t="s">
        <v>787</v>
      </c>
      <c r="K243" s="77">
        <v>2.42</v>
      </c>
      <c r="L243" t="s">
        <v>102</v>
      </c>
      <c r="M243" s="78">
        <v>5.2400000000000002E-2</v>
      </c>
      <c r="N243" s="78">
        <v>5.3999999999999999E-2</v>
      </c>
      <c r="O243" s="77">
        <v>91429.19</v>
      </c>
      <c r="P243" s="77">
        <v>99.18</v>
      </c>
      <c r="Q243" s="77">
        <v>0</v>
      </c>
      <c r="R243" s="77">
        <v>90.679470641999998</v>
      </c>
      <c r="S243" s="78">
        <v>4.0000000000000002E-4</v>
      </c>
      <c r="T243" s="78">
        <v>8.9999999999999998E-4</v>
      </c>
      <c r="U243" s="78">
        <v>2.0000000000000001E-4</v>
      </c>
    </row>
    <row r="244" spans="2:21">
      <c r="B244" t="s">
        <v>998</v>
      </c>
      <c r="C244" t="s">
        <v>999</v>
      </c>
      <c r="D244" t="s">
        <v>100</v>
      </c>
      <c r="E244" t="s">
        <v>123</v>
      </c>
      <c r="F244" t="s">
        <v>995</v>
      </c>
      <c r="G244" t="s">
        <v>744</v>
      </c>
      <c r="H244" t="s">
        <v>745</v>
      </c>
      <c r="I244" t="s">
        <v>150</v>
      </c>
      <c r="J244" t="s">
        <v>276</v>
      </c>
      <c r="K244" s="77">
        <v>2.65</v>
      </c>
      <c r="L244" t="s">
        <v>102</v>
      </c>
      <c r="M244" s="78">
        <v>2.6499999999999999E-2</v>
      </c>
      <c r="N244" s="78">
        <v>6.7699999999999996E-2</v>
      </c>
      <c r="O244" s="77">
        <v>56769.21</v>
      </c>
      <c r="P244" s="77">
        <v>90.18</v>
      </c>
      <c r="Q244" s="77">
        <v>0</v>
      </c>
      <c r="R244" s="77">
        <v>51.194473578</v>
      </c>
      <c r="S244" s="78">
        <v>1E-4</v>
      </c>
      <c r="T244" s="78">
        <v>5.0000000000000001E-4</v>
      </c>
      <c r="U244" s="78">
        <v>1E-4</v>
      </c>
    </row>
    <row r="245" spans="2:21">
      <c r="B245" t="s">
        <v>1000</v>
      </c>
      <c r="C245" t="s">
        <v>1001</v>
      </c>
      <c r="D245" t="s">
        <v>100</v>
      </c>
      <c r="E245" t="s">
        <v>123</v>
      </c>
      <c r="F245" t="s">
        <v>767</v>
      </c>
      <c r="G245" t="s">
        <v>413</v>
      </c>
      <c r="H245" t="s">
        <v>768</v>
      </c>
      <c r="I245" t="s">
        <v>209</v>
      </c>
      <c r="J245" t="s">
        <v>279</v>
      </c>
      <c r="K245" s="77">
        <v>4.21</v>
      </c>
      <c r="L245" t="s">
        <v>102</v>
      </c>
      <c r="M245" s="78">
        <v>2.5000000000000001E-2</v>
      </c>
      <c r="N245" s="78">
        <v>6.1400000000000003E-2</v>
      </c>
      <c r="O245" s="77">
        <v>27145.439999999999</v>
      </c>
      <c r="P245" s="77">
        <v>86.31</v>
      </c>
      <c r="Q245" s="77">
        <v>0</v>
      </c>
      <c r="R245" s="77">
        <v>23.429229264</v>
      </c>
      <c r="S245" s="78">
        <v>0</v>
      </c>
      <c r="T245" s="78">
        <v>2.0000000000000001E-4</v>
      </c>
      <c r="U245" s="78">
        <v>1E-4</v>
      </c>
    </row>
    <row r="246" spans="2:21">
      <c r="B246" t="s">
        <v>1002</v>
      </c>
      <c r="C246" t="s">
        <v>1003</v>
      </c>
      <c r="D246" t="s">
        <v>100</v>
      </c>
      <c r="E246" t="s">
        <v>123</v>
      </c>
      <c r="F246" t="s">
        <v>771</v>
      </c>
      <c r="G246" t="s">
        <v>1004</v>
      </c>
      <c r="H246" t="s">
        <v>777</v>
      </c>
      <c r="I246" t="s">
        <v>150</v>
      </c>
      <c r="J246" t="s">
        <v>327</v>
      </c>
      <c r="K246" s="77">
        <v>1.88</v>
      </c>
      <c r="L246" t="s">
        <v>102</v>
      </c>
      <c r="M246" s="78">
        <v>4.2500000000000003E-2</v>
      </c>
      <c r="N246" s="78">
        <v>5.8999999999999997E-2</v>
      </c>
      <c r="O246" s="77">
        <v>152743.29</v>
      </c>
      <c r="P246" s="77">
        <v>97.13</v>
      </c>
      <c r="Q246" s="77">
        <v>0</v>
      </c>
      <c r="R246" s="77">
        <v>148.359557577</v>
      </c>
      <c r="S246" s="78">
        <v>4.0000000000000002E-4</v>
      </c>
      <c r="T246" s="78">
        <v>1.5E-3</v>
      </c>
      <c r="U246" s="78">
        <v>4.0000000000000002E-4</v>
      </c>
    </row>
    <row r="247" spans="2:21">
      <c r="B247" t="s">
        <v>1005</v>
      </c>
      <c r="C247" t="s">
        <v>1006</v>
      </c>
      <c r="D247" t="s">
        <v>100</v>
      </c>
      <c r="E247" t="s">
        <v>123</v>
      </c>
      <c r="F247" t="s">
        <v>771</v>
      </c>
      <c r="G247" t="s">
        <v>1004</v>
      </c>
      <c r="H247" t="s">
        <v>777</v>
      </c>
      <c r="I247" t="s">
        <v>150</v>
      </c>
      <c r="J247" t="s">
        <v>536</v>
      </c>
      <c r="K247" s="77">
        <v>3.9</v>
      </c>
      <c r="L247" t="s">
        <v>102</v>
      </c>
      <c r="M247" s="78">
        <v>2.9100000000000001E-2</v>
      </c>
      <c r="N247" s="78">
        <v>7.3099999999999998E-2</v>
      </c>
      <c r="O247" s="77">
        <v>748000.1</v>
      </c>
      <c r="P247" s="77">
        <v>83.88</v>
      </c>
      <c r="Q247" s="77">
        <v>0</v>
      </c>
      <c r="R247" s="77">
        <v>627.42248387999996</v>
      </c>
      <c r="S247" s="78">
        <v>8.9999999999999998E-4</v>
      </c>
      <c r="T247" s="78">
        <v>6.4000000000000003E-3</v>
      </c>
      <c r="U247" s="78">
        <v>1.6000000000000001E-3</v>
      </c>
    </row>
    <row r="248" spans="2:21">
      <c r="B248" t="s">
        <v>1007</v>
      </c>
      <c r="C248" t="s">
        <v>1008</v>
      </c>
      <c r="D248" t="s">
        <v>100</v>
      </c>
      <c r="E248" t="s">
        <v>123</v>
      </c>
      <c r="F248" t="s">
        <v>771</v>
      </c>
      <c r="G248" t="s">
        <v>1004</v>
      </c>
      <c r="H248" t="s">
        <v>777</v>
      </c>
      <c r="I248" t="s">
        <v>150</v>
      </c>
      <c r="J248" t="s">
        <v>822</v>
      </c>
      <c r="K248" s="77">
        <v>3.03</v>
      </c>
      <c r="L248" t="s">
        <v>102</v>
      </c>
      <c r="M248" s="78">
        <v>0.04</v>
      </c>
      <c r="N248" s="78">
        <v>1.37E-2</v>
      </c>
      <c r="O248" s="77">
        <v>97892.75</v>
      </c>
      <c r="P248" s="77">
        <v>109.7</v>
      </c>
      <c r="Q248" s="77">
        <v>0</v>
      </c>
      <c r="R248" s="77">
        <v>107.38834675</v>
      </c>
      <c r="S248" s="78">
        <v>1.1999999999999999E-3</v>
      </c>
      <c r="T248" s="78">
        <v>1.1000000000000001E-3</v>
      </c>
      <c r="U248" s="78">
        <v>2.9999999999999997E-4</v>
      </c>
    </row>
    <row r="249" spans="2:21">
      <c r="B249" t="s">
        <v>1009</v>
      </c>
      <c r="C249" t="s">
        <v>1010</v>
      </c>
      <c r="D249" t="s">
        <v>100</v>
      </c>
      <c r="E249" t="s">
        <v>123</v>
      </c>
      <c r="F249" t="s">
        <v>1011</v>
      </c>
      <c r="G249" t="s">
        <v>755</v>
      </c>
      <c r="H249" t="s">
        <v>777</v>
      </c>
      <c r="I249" t="s">
        <v>150</v>
      </c>
      <c r="J249" t="s">
        <v>427</v>
      </c>
      <c r="K249" s="77">
        <v>3.54</v>
      </c>
      <c r="L249" t="s">
        <v>102</v>
      </c>
      <c r="M249" s="78">
        <v>1.72E-2</v>
      </c>
      <c r="N249" s="78">
        <v>6.3799999999999996E-2</v>
      </c>
      <c r="O249" s="77">
        <v>691171.39</v>
      </c>
      <c r="P249" s="77">
        <v>95.16</v>
      </c>
      <c r="Q249" s="77">
        <v>0</v>
      </c>
      <c r="R249" s="77">
        <v>657.71869472399999</v>
      </c>
      <c r="S249" s="78">
        <v>1E-3</v>
      </c>
      <c r="T249" s="78">
        <v>6.7000000000000002E-3</v>
      </c>
      <c r="U249" s="78">
        <v>1.6999999999999999E-3</v>
      </c>
    </row>
    <row r="250" spans="2:21">
      <c r="B250" t="s">
        <v>1012</v>
      </c>
      <c r="C250" t="s">
        <v>1013</v>
      </c>
      <c r="D250" t="s">
        <v>100</v>
      </c>
      <c r="E250" t="s">
        <v>123</v>
      </c>
      <c r="F250" t="s">
        <v>1014</v>
      </c>
      <c r="G250" t="s">
        <v>744</v>
      </c>
      <c r="H250" t="s">
        <v>777</v>
      </c>
      <c r="I250" t="s">
        <v>150</v>
      </c>
      <c r="J250" t="s">
        <v>1015</v>
      </c>
      <c r="K250" s="77">
        <v>0.5</v>
      </c>
      <c r="L250" t="s">
        <v>102</v>
      </c>
      <c r="M250" s="78">
        <v>4.5999999999999999E-2</v>
      </c>
      <c r="N250" s="78">
        <v>9.0200000000000002E-2</v>
      </c>
      <c r="O250" s="77">
        <v>0.01</v>
      </c>
      <c r="P250" s="77">
        <v>99.56</v>
      </c>
      <c r="Q250" s="77">
        <v>0</v>
      </c>
      <c r="R250" s="77">
        <v>9.9559999999999992E-6</v>
      </c>
      <c r="S250" s="78">
        <v>0</v>
      </c>
      <c r="T250" s="78">
        <v>0</v>
      </c>
      <c r="U250" s="78">
        <v>0</v>
      </c>
    </row>
    <row r="251" spans="2:21">
      <c r="B251" t="s">
        <v>1016</v>
      </c>
      <c r="C251" t="s">
        <v>1017</v>
      </c>
      <c r="D251" t="s">
        <v>100</v>
      </c>
      <c r="E251" t="s">
        <v>123</v>
      </c>
      <c r="F251" t="s">
        <v>1018</v>
      </c>
      <c r="G251" t="s">
        <v>395</v>
      </c>
      <c r="H251" t="s">
        <v>772</v>
      </c>
      <c r="I251" t="s">
        <v>214</v>
      </c>
      <c r="J251" t="s">
        <v>273</v>
      </c>
      <c r="K251" s="77">
        <v>3.62</v>
      </c>
      <c r="L251" t="s">
        <v>102</v>
      </c>
      <c r="M251" s="78">
        <v>2.5000000000000001E-2</v>
      </c>
      <c r="N251" s="78">
        <v>6.3700000000000007E-2</v>
      </c>
      <c r="O251" s="77">
        <v>247271.35</v>
      </c>
      <c r="P251" s="77">
        <v>87.86</v>
      </c>
      <c r="Q251" s="77">
        <v>0</v>
      </c>
      <c r="R251" s="77">
        <v>217.25260811000001</v>
      </c>
      <c r="S251" s="78">
        <v>1.1999999999999999E-3</v>
      </c>
      <c r="T251" s="78">
        <v>2.2000000000000001E-3</v>
      </c>
      <c r="U251" s="78">
        <v>5.0000000000000001E-4</v>
      </c>
    </row>
    <row r="252" spans="2:21">
      <c r="B252" t="s">
        <v>1019</v>
      </c>
      <c r="C252" t="s">
        <v>1020</v>
      </c>
      <c r="D252" t="s">
        <v>100</v>
      </c>
      <c r="E252" t="s">
        <v>123</v>
      </c>
      <c r="F252" t="s">
        <v>1021</v>
      </c>
      <c r="G252" t="s">
        <v>755</v>
      </c>
      <c r="H252" t="s">
        <v>768</v>
      </c>
      <c r="I252" t="s">
        <v>209</v>
      </c>
      <c r="J252" t="s">
        <v>627</v>
      </c>
      <c r="K252" s="77">
        <v>4.01</v>
      </c>
      <c r="L252" t="s">
        <v>102</v>
      </c>
      <c r="M252" s="78">
        <v>5.3400000000000003E-2</v>
      </c>
      <c r="N252" s="78">
        <v>6.6199999999999995E-2</v>
      </c>
      <c r="O252" s="77">
        <v>246634.88</v>
      </c>
      <c r="P252" s="77">
        <v>98.05</v>
      </c>
      <c r="Q252" s="77">
        <v>0</v>
      </c>
      <c r="R252" s="77">
        <v>241.82549983999999</v>
      </c>
      <c r="S252" s="78">
        <v>1E-3</v>
      </c>
      <c r="T252" s="78">
        <v>2.5000000000000001E-3</v>
      </c>
      <c r="U252" s="78">
        <v>5.9999999999999995E-4</v>
      </c>
    </row>
    <row r="253" spans="2:21">
      <c r="B253" t="s">
        <v>1022</v>
      </c>
      <c r="C253" t="s">
        <v>1023</v>
      </c>
      <c r="D253" t="s">
        <v>100</v>
      </c>
      <c r="E253" t="s">
        <v>123</v>
      </c>
      <c r="F253" t="s">
        <v>1024</v>
      </c>
      <c r="G253" t="s">
        <v>803</v>
      </c>
      <c r="H253" t="s">
        <v>1025</v>
      </c>
      <c r="I253" t="s">
        <v>150</v>
      </c>
      <c r="J253" t="s">
        <v>276</v>
      </c>
      <c r="K253" s="77">
        <v>4</v>
      </c>
      <c r="L253" t="s">
        <v>102</v>
      </c>
      <c r="M253" s="78">
        <v>6.0499999999999998E-2</v>
      </c>
      <c r="N253" s="78">
        <v>6.88E-2</v>
      </c>
      <c r="O253" s="77">
        <v>225397.73</v>
      </c>
      <c r="P253" s="77">
        <v>97.06</v>
      </c>
      <c r="Q253" s="77">
        <v>2.2042700000000002</v>
      </c>
      <c r="R253" s="77">
        <v>220.975306738</v>
      </c>
      <c r="S253" s="78">
        <v>1E-3</v>
      </c>
      <c r="T253" s="78">
        <v>2.3E-3</v>
      </c>
      <c r="U253" s="78">
        <v>5.9999999999999995E-4</v>
      </c>
    </row>
    <row r="254" spans="2:21">
      <c r="B254" t="s">
        <v>1026</v>
      </c>
      <c r="C254" t="s">
        <v>1027</v>
      </c>
      <c r="D254" t="s">
        <v>100</v>
      </c>
      <c r="E254" t="s">
        <v>123</v>
      </c>
      <c r="F254" t="s">
        <v>965</v>
      </c>
      <c r="G254" t="s">
        <v>803</v>
      </c>
      <c r="H254" t="s">
        <v>211</v>
      </c>
      <c r="I254" t="s">
        <v>212</v>
      </c>
      <c r="J254" t="s">
        <v>327</v>
      </c>
      <c r="K254" s="77">
        <v>1.71</v>
      </c>
      <c r="L254" t="s">
        <v>102</v>
      </c>
      <c r="M254" s="78">
        <v>4.2500000000000003E-2</v>
      </c>
      <c r="N254" s="78">
        <v>5.8500000000000003E-2</v>
      </c>
      <c r="O254" s="77">
        <v>20918.41</v>
      </c>
      <c r="P254" s="77">
        <v>97.81</v>
      </c>
      <c r="Q254" s="77">
        <v>0</v>
      </c>
      <c r="R254" s="77">
        <v>20.460296821</v>
      </c>
      <c r="S254" s="78">
        <v>2.0000000000000001E-4</v>
      </c>
      <c r="T254" s="78">
        <v>2.0000000000000001E-4</v>
      </c>
      <c r="U254" s="78">
        <v>1E-4</v>
      </c>
    </row>
    <row r="255" spans="2:21">
      <c r="B255" t="s">
        <v>1028</v>
      </c>
      <c r="C255" t="s">
        <v>1029</v>
      </c>
      <c r="D255" t="s">
        <v>100</v>
      </c>
      <c r="E255" t="s">
        <v>123</v>
      </c>
      <c r="F255" t="s">
        <v>1030</v>
      </c>
      <c r="G255" t="s">
        <v>744</v>
      </c>
      <c r="H255" t="s">
        <v>211</v>
      </c>
      <c r="I255" t="s">
        <v>212</v>
      </c>
      <c r="J255" t="s">
        <v>1031</v>
      </c>
      <c r="K255" s="77">
        <v>0.89</v>
      </c>
      <c r="L255" t="s">
        <v>102</v>
      </c>
      <c r="M255" s="78">
        <v>7.9500000000000001E-2</v>
      </c>
      <c r="N255" s="78">
        <v>0.79810000000000003</v>
      </c>
      <c r="O255" s="77">
        <v>235578.94</v>
      </c>
      <c r="P255" s="77">
        <v>62.1</v>
      </c>
      <c r="Q255" s="77">
        <v>0</v>
      </c>
      <c r="R255" s="77">
        <v>146.29452173999999</v>
      </c>
      <c r="S255" s="78">
        <v>4.0000000000000002E-4</v>
      </c>
      <c r="T255" s="78">
        <v>1.5E-3</v>
      </c>
      <c r="U255" s="78">
        <v>4.0000000000000002E-4</v>
      </c>
    </row>
    <row r="256" spans="2:21">
      <c r="B256" t="s">
        <v>1032</v>
      </c>
      <c r="C256" t="s">
        <v>1033</v>
      </c>
      <c r="D256" t="s">
        <v>100</v>
      </c>
      <c r="E256" t="s">
        <v>123</v>
      </c>
      <c r="F256" t="s">
        <v>1030</v>
      </c>
      <c r="G256" t="s">
        <v>744</v>
      </c>
      <c r="H256" t="s">
        <v>211</v>
      </c>
      <c r="I256" t="s">
        <v>212</v>
      </c>
      <c r="J256" t="s">
        <v>650</v>
      </c>
      <c r="K256" s="77">
        <v>6.18</v>
      </c>
      <c r="L256" t="s">
        <v>102</v>
      </c>
      <c r="M256" s="78">
        <v>0.03</v>
      </c>
      <c r="N256" s="78">
        <v>1E-4</v>
      </c>
      <c r="O256" s="77">
        <v>40398.160000000003</v>
      </c>
      <c r="P256" s="77">
        <v>1</v>
      </c>
      <c r="Q256" s="77">
        <v>0</v>
      </c>
      <c r="R256" s="77">
        <v>0.4039816</v>
      </c>
      <c r="S256" s="78">
        <v>5.0000000000000001E-4</v>
      </c>
      <c r="T256" s="78">
        <v>0</v>
      </c>
      <c r="U256" s="78">
        <v>0</v>
      </c>
    </row>
    <row r="257" spans="2:21">
      <c r="B257" t="s">
        <v>1034</v>
      </c>
      <c r="C257" t="s">
        <v>1035</v>
      </c>
      <c r="D257" t="s">
        <v>100</v>
      </c>
      <c r="E257" t="s">
        <v>123</v>
      </c>
      <c r="F257" t="s">
        <v>1024</v>
      </c>
      <c r="G257" t="s">
        <v>803</v>
      </c>
      <c r="H257" t="s">
        <v>211</v>
      </c>
      <c r="I257" t="s">
        <v>212</v>
      </c>
      <c r="J257" t="s">
        <v>276</v>
      </c>
      <c r="K257" s="77">
        <v>1.39</v>
      </c>
      <c r="L257" t="s">
        <v>102</v>
      </c>
      <c r="M257" s="78">
        <v>3.3000000000000002E-2</v>
      </c>
      <c r="N257" s="78">
        <v>7.17E-2</v>
      </c>
      <c r="O257" s="77">
        <v>56069.96</v>
      </c>
      <c r="P257" s="77">
        <v>96.19</v>
      </c>
      <c r="Q257" s="77">
        <v>0</v>
      </c>
      <c r="R257" s="77">
        <v>53.933694524000003</v>
      </c>
      <c r="S257" s="78">
        <v>2.0000000000000001E-4</v>
      </c>
      <c r="T257" s="78">
        <v>5.9999999999999995E-4</v>
      </c>
      <c r="U257" s="78">
        <v>1E-4</v>
      </c>
    </row>
    <row r="258" spans="2:21">
      <c r="B258" t="s">
        <v>1036</v>
      </c>
      <c r="C258" t="s">
        <v>1037</v>
      </c>
      <c r="D258" t="s">
        <v>100</v>
      </c>
      <c r="E258" t="s">
        <v>123</v>
      </c>
      <c r="F258" t="s">
        <v>1038</v>
      </c>
      <c r="G258" t="s">
        <v>395</v>
      </c>
      <c r="H258" t="s">
        <v>211</v>
      </c>
      <c r="I258" t="s">
        <v>212</v>
      </c>
      <c r="J258" t="s">
        <v>377</v>
      </c>
      <c r="K258" s="77">
        <v>2.72</v>
      </c>
      <c r="L258" t="s">
        <v>102</v>
      </c>
      <c r="M258" s="78">
        <v>0.01</v>
      </c>
      <c r="N258" s="78">
        <v>6.6400000000000001E-2</v>
      </c>
      <c r="O258" s="77">
        <v>69354.67</v>
      </c>
      <c r="P258" s="77">
        <v>86.5</v>
      </c>
      <c r="Q258" s="77">
        <v>0</v>
      </c>
      <c r="R258" s="77">
        <v>59.99178955</v>
      </c>
      <c r="S258" s="78">
        <v>4.0000000000000002E-4</v>
      </c>
      <c r="T258" s="78">
        <v>5.9999999999999995E-4</v>
      </c>
      <c r="U258" s="78">
        <v>2.0000000000000001E-4</v>
      </c>
    </row>
    <row r="259" spans="2:21">
      <c r="B259" s="79" t="s">
        <v>357</v>
      </c>
      <c r="C259" s="16"/>
      <c r="D259" s="16"/>
      <c r="E259" s="16"/>
      <c r="F259" s="16"/>
      <c r="K259" s="81">
        <v>3.82</v>
      </c>
      <c r="N259" s="80">
        <v>8.0100000000000005E-2</v>
      </c>
      <c r="O259" s="81">
        <v>1836907.86</v>
      </c>
      <c r="Q259" s="81">
        <v>0</v>
      </c>
      <c r="R259" s="81">
        <v>1686.731525354</v>
      </c>
      <c r="T259" s="80">
        <v>1.7299999999999999E-2</v>
      </c>
      <c r="U259" s="80">
        <v>4.3E-3</v>
      </c>
    </row>
    <row r="260" spans="2:21">
      <c r="B260" t="s">
        <v>1039</v>
      </c>
      <c r="C260" t="s">
        <v>1040</v>
      </c>
      <c r="D260" t="s">
        <v>100</v>
      </c>
      <c r="E260" t="s">
        <v>123</v>
      </c>
      <c r="F260" t="s">
        <v>840</v>
      </c>
      <c r="G260" t="s">
        <v>841</v>
      </c>
      <c r="H260" t="s">
        <v>454</v>
      </c>
      <c r="I260" t="s">
        <v>209</v>
      </c>
      <c r="J260" t="s">
        <v>822</v>
      </c>
      <c r="K260" s="77">
        <v>3.89</v>
      </c>
      <c r="L260" t="s">
        <v>102</v>
      </c>
      <c r="M260" s="78">
        <v>3.7699999999999997E-2</v>
      </c>
      <c r="N260" s="78">
        <v>6.4199999999999993E-2</v>
      </c>
      <c r="O260" s="77">
        <v>0.01</v>
      </c>
      <c r="P260" s="77">
        <v>97.32</v>
      </c>
      <c r="Q260" s="77">
        <v>0</v>
      </c>
      <c r="R260" s="77">
        <v>9.7319999999999993E-6</v>
      </c>
      <c r="S260" s="78">
        <v>0</v>
      </c>
      <c r="T260" s="78">
        <v>0</v>
      </c>
      <c r="U260" s="78">
        <v>0</v>
      </c>
    </row>
    <row r="261" spans="2:21">
      <c r="B261" t="s">
        <v>1041</v>
      </c>
      <c r="C261" t="s">
        <v>1042</v>
      </c>
      <c r="D261" t="s">
        <v>100</v>
      </c>
      <c r="E261" t="s">
        <v>123</v>
      </c>
      <c r="F261" t="s">
        <v>840</v>
      </c>
      <c r="G261" t="s">
        <v>841</v>
      </c>
      <c r="H261" t="s">
        <v>454</v>
      </c>
      <c r="I261" t="s">
        <v>209</v>
      </c>
      <c r="J261" t="s">
        <v>1043</v>
      </c>
      <c r="K261" s="77">
        <v>1.21</v>
      </c>
      <c r="L261" t="s">
        <v>102</v>
      </c>
      <c r="M261" s="78">
        <v>3.49E-2</v>
      </c>
      <c r="N261" s="78">
        <v>7.1300000000000002E-2</v>
      </c>
      <c r="O261" s="77">
        <v>0.01</v>
      </c>
      <c r="P261" s="77">
        <v>97.15</v>
      </c>
      <c r="Q261" s="77">
        <v>0</v>
      </c>
      <c r="R261" s="77">
        <v>9.7149999999999993E-6</v>
      </c>
      <c r="S261" s="78">
        <v>0</v>
      </c>
      <c r="T261" s="78">
        <v>0</v>
      </c>
      <c r="U261" s="78">
        <v>0</v>
      </c>
    </row>
    <row r="262" spans="2:21">
      <c r="B262" t="s">
        <v>1044</v>
      </c>
      <c r="C262" t="s">
        <v>1045</v>
      </c>
      <c r="D262" t="s">
        <v>100</v>
      </c>
      <c r="E262" t="s">
        <v>123</v>
      </c>
      <c r="F262" t="s">
        <v>1046</v>
      </c>
      <c r="G262" t="s">
        <v>830</v>
      </c>
      <c r="H262" t="s">
        <v>454</v>
      </c>
      <c r="I262" t="s">
        <v>209</v>
      </c>
      <c r="J262" t="s">
        <v>424</v>
      </c>
      <c r="K262" s="77">
        <v>2.95</v>
      </c>
      <c r="L262" t="s">
        <v>102</v>
      </c>
      <c r="M262" s="78">
        <v>2.12E-2</v>
      </c>
      <c r="N262" s="78">
        <v>6.1199999999999997E-2</v>
      </c>
      <c r="O262" s="77">
        <v>206957.34</v>
      </c>
      <c r="P262" s="77">
        <v>98.4</v>
      </c>
      <c r="Q262" s="77">
        <v>0</v>
      </c>
      <c r="R262" s="77">
        <v>203.64602256000001</v>
      </c>
      <c r="S262" s="78">
        <v>1.1999999999999999E-3</v>
      </c>
      <c r="T262" s="78">
        <v>2.0999999999999999E-3</v>
      </c>
      <c r="U262" s="78">
        <v>5.0000000000000001E-4</v>
      </c>
    </row>
    <row r="263" spans="2:21">
      <c r="B263" t="s">
        <v>1047</v>
      </c>
      <c r="C263" t="s">
        <v>1048</v>
      </c>
      <c r="D263" t="s">
        <v>100</v>
      </c>
      <c r="E263" t="s">
        <v>123</v>
      </c>
      <c r="F263" t="s">
        <v>1049</v>
      </c>
      <c r="G263" t="s">
        <v>830</v>
      </c>
      <c r="H263" t="s">
        <v>454</v>
      </c>
      <c r="I263" t="s">
        <v>209</v>
      </c>
      <c r="J263" t="s">
        <v>424</v>
      </c>
      <c r="K263" s="77">
        <v>5.14</v>
      </c>
      <c r="L263" t="s">
        <v>102</v>
      </c>
      <c r="M263" s="78">
        <v>2.6700000000000002E-2</v>
      </c>
      <c r="N263" s="78">
        <v>6.3500000000000001E-2</v>
      </c>
      <c r="O263" s="77">
        <v>40031.279999999999</v>
      </c>
      <c r="P263" s="77">
        <v>91.66</v>
      </c>
      <c r="Q263" s="77">
        <v>0</v>
      </c>
      <c r="R263" s="77">
        <v>36.692671248000003</v>
      </c>
      <c r="S263" s="78">
        <v>2.0000000000000001E-4</v>
      </c>
      <c r="T263" s="78">
        <v>4.0000000000000002E-4</v>
      </c>
      <c r="U263" s="78">
        <v>1E-4</v>
      </c>
    </row>
    <row r="264" spans="2:21">
      <c r="B264" t="s">
        <v>1050</v>
      </c>
      <c r="C264" t="s">
        <v>1051</v>
      </c>
      <c r="D264" t="s">
        <v>100</v>
      </c>
      <c r="E264" t="s">
        <v>123</v>
      </c>
      <c r="F264" t="s">
        <v>1052</v>
      </c>
      <c r="G264" t="s">
        <v>841</v>
      </c>
      <c r="H264" t="s">
        <v>719</v>
      </c>
      <c r="I264" t="s">
        <v>150</v>
      </c>
      <c r="J264" t="s">
        <v>1053</v>
      </c>
      <c r="K264" s="77">
        <v>3.95</v>
      </c>
      <c r="L264" t="s">
        <v>102</v>
      </c>
      <c r="M264" s="78">
        <v>4.6899999999999997E-2</v>
      </c>
      <c r="N264" s="78">
        <v>8.2799999999999999E-2</v>
      </c>
      <c r="O264" s="77">
        <v>1150947.6599999999</v>
      </c>
      <c r="P264" s="77">
        <v>91.42</v>
      </c>
      <c r="Q264" s="77">
        <v>0</v>
      </c>
      <c r="R264" s="77">
        <v>1052.196350772</v>
      </c>
      <c r="S264" s="78">
        <v>8.9999999999999998E-4</v>
      </c>
      <c r="T264" s="78">
        <v>1.0800000000000001E-2</v>
      </c>
      <c r="U264" s="78">
        <v>2.7000000000000001E-3</v>
      </c>
    </row>
    <row r="265" spans="2:21">
      <c r="B265" t="s">
        <v>1054</v>
      </c>
      <c r="C265" t="s">
        <v>1055</v>
      </c>
      <c r="D265" t="s">
        <v>100</v>
      </c>
      <c r="E265" t="s">
        <v>123</v>
      </c>
      <c r="F265" t="s">
        <v>1052</v>
      </c>
      <c r="G265" t="s">
        <v>841</v>
      </c>
      <c r="H265" t="s">
        <v>719</v>
      </c>
      <c r="I265" t="s">
        <v>150</v>
      </c>
      <c r="J265" t="s">
        <v>1056</v>
      </c>
      <c r="K265" s="77">
        <v>3.79</v>
      </c>
      <c r="L265" t="s">
        <v>102</v>
      </c>
      <c r="M265" s="78">
        <v>4.6899999999999997E-2</v>
      </c>
      <c r="N265" s="78">
        <v>8.4199999999999997E-2</v>
      </c>
      <c r="O265" s="77">
        <v>438971.55</v>
      </c>
      <c r="P265" s="77">
        <v>89.8</v>
      </c>
      <c r="Q265" s="77">
        <v>0</v>
      </c>
      <c r="R265" s="77">
        <v>394.1964519</v>
      </c>
      <c r="S265" s="78">
        <v>2.9999999999999997E-4</v>
      </c>
      <c r="T265" s="78">
        <v>4.0000000000000001E-3</v>
      </c>
      <c r="U265" s="78">
        <v>1E-3</v>
      </c>
    </row>
    <row r="266" spans="2:21">
      <c r="B266" t="s">
        <v>1057</v>
      </c>
      <c r="C266" t="s">
        <v>1058</v>
      </c>
      <c r="D266" t="s">
        <v>100</v>
      </c>
      <c r="E266" t="s">
        <v>123</v>
      </c>
      <c r="F266" t="s">
        <v>952</v>
      </c>
      <c r="G266" t="s">
        <v>413</v>
      </c>
      <c r="H266" t="s">
        <v>681</v>
      </c>
      <c r="I266" t="s">
        <v>209</v>
      </c>
      <c r="J266" t="s">
        <v>333</v>
      </c>
      <c r="K266" s="77">
        <v>0.25</v>
      </c>
      <c r="L266" t="s">
        <v>102</v>
      </c>
      <c r="M266" s="78">
        <v>6.7000000000000004E-2</v>
      </c>
      <c r="N266" s="78">
        <v>7.2599999999999998E-2</v>
      </c>
      <c r="O266" s="77">
        <v>0.01</v>
      </c>
      <c r="P266" s="77">
        <v>94.27</v>
      </c>
      <c r="Q266" s="77">
        <v>0</v>
      </c>
      <c r="R266" s="77">
        <v>9.4269999999999997E-6</v>
      </c>
      <c r="S266" s="78">
        <v>0</v>
      </c>
      <c r="T266" s="78">
        <v>0</v>
      </c>
      <c r="U266" s="78">
        <v>0</v>
      </c>
    </row>
    <row r="267" spans="2:21">
      <c r="B267" s="79" t="s">
        <v>1059</v>
      </c>
      <c r="C267" s="16"/>
      <c r="D267" s="16"/>
      <c r="E267" s="16"/>
      <c r="F267" s="16"/>
      <c r="K267" s="81">
        <v>0</v>
      </c>
      <c r="N267" s="80">
        <v>0</v>
      </c>
      <c r="O267" s="81">
        <v>0</v>
      </c>
      <c r="Q267" s="81">
        <v>0</v>
      </c>
      <c r="R267" s="81">
        <v>0</v>
      </c>
      <c r="T267" s="80">
        <v>0</v>
      </c>
      <c r="U267" s="80">
        <v>0</v>
      </c>
    </row>
    <row r="268" spans="2:21">
      <c r="B268" t="s">
        <v>211</v>
      </c>
      <c r="C268" t="s">
        <v>211</v>
      </c>
      <c r="D268" s="16"/>
      <c r="E268" s="16"/>
      <c r="F268" s="16"/>
      <c r="G268" t="s">
        <v>211</v>
      </c>
      <c r="H268" t="s">
        <v>211</v>
      </c>
      <c r="K268" s="77">
        <v>0</v>
      </c>
      <c r="L268" t="s">
        <v>211</v>
      </c>
      <c r="M268" s="78">
        <v>0</v>
      </c>
      <c r="N268" s="78">
        <v>0</v>
      </c>
      <c r="O268" s="77">
        <v>0</v>
      </c>
      <c r="P268" s="77">
        <v>0</v>
      </c>
      <c r="R268" s="77">
        <v>0</v>
      </c>
      <c r="S268" s="78">
        <v>0</v>
      </c>
      <c r="T268" s="78">
        <v>0</v>
      </c>
      <c r="U268" s="78">
        <v>0</v>
      </c>
    </row>
    <row r="269" spans="2:21">
      <c r="B269" s="79" t="s">
        <v>225</v>
      </c>
      <c r="C269" s="16"/>
      <c r="D269" s="16"/>
      <c r="E269" s="16"/>
      <c r="F269" s="16"/>
      <c r="K269" s="81">
        <v>5.26</v>
      </c>
      <c r="N269" s="80">
        <v>7.0400000000000004E-2</v>
      </c>
      <c r="O269" s="81">
        <v>4512559.45</v>
      </c>
      <c r="Q269" s="81">
        <v>0</v>
      </c>
      <c r="R269" s="81">
        <v>15233.548045759464</v>
      </c>
      <c r="T269" s="80">
        <v>0.15620000000000001</v>
      </c>
      <c r="U269" s="80">
        <v>3.8399999999999997E-2</v>
      </c>
    </row>
    <row r="270" spans="2:21">
      <c r="B270" s="79" t="s">
        <v>358</v>
      </c>
      <c r="C270" s="16"/>
      <c r="D270" s="16"/>
      <c r="E270" s="16"/>
      <c r="F270" s="16"/>
      <c r="K270" s="81">
        <v>5.61</v>
      </c>
      <c r="N270" s="80">
        <v>7.0599999999999996E-2</v>
      </c>
      <c r="O270" s="81">
        <v>725544.26</v>
      </c>
      <c r="Q270" s="81">
        <v>0</v>
      </c>
      <c r="R270" s="81">
        <v>2435.1451930045992</v>
      </c>
      <c r="T270" s="80">
        <v>2.5000000000000001E-2</v>
      </c>
      <c r="U270" s="80">
        <v>6.1000000000000004E-3</v>
      </c>
    </row>
    <row r="271" spans="2:21">
      <c r="B271" t="s">
        <v>1060</v>
      </c>
      <c r="C271" t="s">
        <v>1061</v>
      </c>
      <c r="D271" t="s">
        <v>123</v>
      </c>
      <c r="E271" t="s">
        <v>1062</v>
      </c>
      <c r="F271" t="s">
        <v>401</v>
      </c>
      <c r="G271" t="s">
        <v>363</v>
      </c>
      <c r="H271" t="s">
        <v>1063</v>
      </c>
      <c r="I271" t="s">
        <v>214</v>
      </c>
      <c r="J271" t="s">
        <v>330</v>
      </c>
      <c r="K271" s="77">
        <v>3.33</v>
      </c>
      <c r="L271" t="s">
        <v>106</v>
      </c>
      <c r="M271" s="78">
        <v>3.2599999999999997E-2</v>
      </c>
      <c r="N271" s="78">
        <v>8.6999999999999994E-2</v>
      </c>
      <c r="O271" s="77">
        <v>83734.259999999995</v>
      </c>
      <c r="P271" s="77">
        <v>83.735874982593671</v>
      </c>
      <c r="Q271" s="77">
        <v>0</v>
      </c>
      <c r="R271" s="77">
        <v>251.434596362523</v>
      </c>
      <c r="S271" s="78">
        <v>1E-4</v>
      </c>
      <c r="T271" s="78">
        <v>2.5999999999999999E-3</v>
      </c>
      <c r="U271" s="78">
        <v>5.9999999999999995E-4</v>
      </c>
    </row>
    <row r="272" spans="2:21">
      <c r="B272" t="s">
        <v>1064</v>
      </c>
      <c r="C272" t="s">
        <v>1065</v>
      </c>
      <c r="D272" t="s">
        <v>123</v>
      </c>
      <c r="E272" t="s">
        <v>1062</v>
      </c>
      <c r="F272" t="s">
        <v>412</v>
      </c>
      <c r="G272" t="s">
        <v>413</v>
      </c>
      <c r="H272" t="s">
        <v>1063</v>
      </c>
      <c r="I272" t="s">
        <v>214</v>
      </c>
      <c r="J272" t="s">
        <v>310</v>
      </c>
      <c r="K272" s="77">
        <v>7.49</v>
      </c>
      <c r="L272" t="s">
        <v>106</v>
      </c>
      <c r="M272" s="78">
        <v>3.7499999999999999E-2</v>
      </c>
      <c r="N272" s="78">
        <v>5.5899999999999998E-2</v>
      </c>
      <c r="O272" s="77">
        <v>65294.91</v>
      </c>
      <c r="P272" s="77">
        <v>86.697833304617376</v>
      </c>
      <c r="Q272" s="77">
        <v>0</v>
      </c>
      <c r="R272" s="77">
        <v>203.00085021032501</v>
      </c>
      <c r="S272" s="78">
        <v>1E-4</v>
      </c>
      <c r="T272" s="78">
        <v>2.0999999999999999E-3</v>
      </c>
      <c r="U272" s="78">
        <v>5.0000000000000001E-4</v>
      </c>
    </row>
    <row r="273" spans="2:21">
      <c r="B273" t="s">
        <v>1066</v>
      </c>
      <c r="C273" t="s">
        <v>1067</v>
      </c>
      <c r="D273" t="s">
        <v>123</v>
      </c>
      <c r="E273" t="s">
        <v>1062</v>
      </c>
      <c r="F273" t="s">
        <v>372</v>
      </c>
      <c r="G273" t="s">
        <v>363</v>
      </c>
      <c r="H273" t="s">
        <v>1063</v>
      </c>
      <c r="I273" t="s">
        <v>214</v>
      </c>
      <c r="J273" t="s">
        <v>455</v>
      </c>
      <c r="K273" s="77">
        <v>2.69</v>
      </c>
      <c r="L273" t="s">
        <v>106</v>
      </c>
      <c r="M273" s="78">
        <v>3.2800000000000003E-2</v>
      </c>
      <c r="N273" s="78">
        <v>8.4500000000000006E-2</v>
      </c>
      <c r="O273" s="77">
        <v>118524.95</v>
      </c>
      <c r="P273" s="77">
        <v>87.0619305863449</v>
      </c>
      <c r="Q273" s="77">
        <v>0</v>
      </c>
      <c r="R273" s="77">
        <v>370.03973337164899</v>
      </c>
      <c r="S273" s="78">
        <v>2.0000000000000001E-4</v>
      </c>
      <c r="T273" s="78">
        <v>3.8E-3</v>
      </c>
      <c r="U273" s="78">
        <v>8.9999999999999998E-4</v>
      </c>
    </row>
    <row r="274" spans="2:21">
      <c r="B274" t="s">
        <v>1068</v>
      </c>
      <c r="C274" t="s">
        <v>1069</v>
      </c>
      <c r="D274" t="s">
        <v>123</v>
      </c>
      <c r="E274" t="s">
        <v>1062</v>
      </c>
      <c r="F274" t="s">
        <v>1070</v>
      </c>
      <c r="G274" t="s">
        <v>363</v>
      </c>
      <c r="H274" t="s">
        <v>1063</v>
      </c>
      <c r="I274" t="s">
        <v>214</v>
      </c>
      <c r="J274" t="s">
        <v>273</v>
      </c>
      <c r="K274" s="77">
        <v>4.42</v>
      </c>
      <c r="L274" t="s">
        <v>106</v>
      </c>
      <c r="M274" s="78">
        <v>7.1300000000000002E-2</v>
      </c>
      <c r="N274" s="78">
        <v>7.7399999999999997E-2</v>
      </c>
      <c r="O274" s="77">
        <v>67700.039999999994</v>
      </c>
      <c r="P274" s="77">
        <v>98.256800043840286</v>
      </c>
      <c r="Q274" s="77">
        <v>0</v>
      </c>
      <c r="R274" s="77">
        <v>238.54033605558601</v>
      </c>
      <c r="S274" s="78">
        <v>1E-4</v>
      </c>
      <c r="T274" s="78">
        <v>2.3999999999999998E-3</v>
      </c>
      <c r="U274" s="78">
        <v>5.9999999999999995E-4</v>
      </c>
    </row>
    <row r="275" spans="2:21">
      <c r="B275" t="s">
        <v>1071</v>
      </c>
      <c r="C275" t="s">
        <v>1072</v>
      </c>
      <c r="D275" t="s">
        <v>123</v>
      </c>
      <c r="E275" t="s">
        <v>1062</v>
      </c>
      <c r="F275" t="s">
        <v>834</v>
      </c>
      <c r="G275" t="s">
        <v>595</v>
      </c>
      <c r="H275" t="s">
        <v>1073</v>
      </c>
      <c r="I275" t="s">
        <v>214</v>
      </c>
      <c r="J275" t="s">
        <v>711</v>
      </c>
      <c r="K275" s="77">
        <v>9.6999999999999993</v>
      </c>
      <c r="L275" t="s">
        <v>106</v>
      </c>
      <c r="M275" s="78">
        <v>6.3799999999999996E-2</v>
      </c>
      <c r="N275" s="78">
        <v>6.4699999999999994E-2</v>
      </c>
      <c r="O275" s="77">
        <v>169428.26</v>
      </c>
      <c r="P275" s="77">
        <v>99.730999985244551</v>
      </c>
      <c r="Q275" s="77">
        <v>0</v>
      </c>
      <c r="R275" s="77">
        <v>605.93537766878205</v>
      </c>
      <c r="S275" s="78">
        <v>2.0000000000000001E-4</v>
      </c>
      <c r="T275" s="78">
        <v>6.1999999999999998E-3</v>
      </c>
      <c r="U275" s="78">
        <v>1.5E-3</v>
      </c>
    </row>
    <row r="276" spans="2:21">
      <c r="B276" t="s">
        <v>1074</v>
      </c>
      <c r="C276" t="s">
        <v>1075</v>
      </c>
      <c r="D276" t="s">
        <v>123</v>
      </c>
      <c r="E276" t="s">
        <v>1062</v>
      </c>
      <c r="F276" t="s">
        <v>1076</v>
      </c>
      <c r="G276" t="s">
        <v>363</v>
      </c>
      <c r="H276" t="s">
        <v>1073</v>
      </c>
      <c r="I276" t="s">
        <v>214</v>
      </c>
      <c r="J276" t="s">
        <v>591</v>
      </c>
      <c r="K276" s="77">
        <v>2.88</v>
      </c>
      <c r="L276" t="s">
        <v>106</v>
      </c>
      <c r="M276" s="78">
        <v>3.0800000000000001E-2</v>
      </c>
      <c r="N276" s="78">
        <v>8.7499999999999994E-2</v>
      </c>
      <c r="O276" s="77">
        <v>95100.74</v>
      </c>
      <c r="P276" s="77">
        <v>86.143669461457392</v>
      </c>
      <c r="Q276" s="77">
        <v>0</v>
      </c>
      <c r="R276" s="77">
        <v>293.776835895906</v>
      </c>
      <c r="S276" s="78">
        <v>2.0000000000000001E-4</v>
      </c>
      <c r="T276" s="78">
        <v>3.0000000000000001E-3</v>
      </c>
      <c r="U276" s="78">
        <v>6.9999999999999999E-4</v>
      </c>
    </row>
    <row r="277" spans="2:21">
      <c r="B277" t="s">
        <v>1077</v>
      </c>
      <c r="C277" t="s">
        <v>1078</v>
      </c>
      <c r="D277" t="s">
        <v>123</v>
      </c>
      <c r="E277" t="s">
        <v>1062</v>
      </c>
      <c r="F277" t="s">
        <v>1079</v>
      </c>
      <c r="G277" t="s">
        <v>1080</v>
      </c>
      <c r="H277" t="s">
        <v>799</v>
      </c>
      <c r="I277" t="s">
        <v>214</v>
      </c>
      <c r="J277" t="s">
        <v>369</v>
      </c>
      <c r="K277" s="77">
        <v>5.96</v>
      </c>
      <c r="L277" t="s">
        <v>110</v>
      </c>
      <c r="M277" s="78">
        <v>4.3799999999999999E-2</v>
      </c>
      <c r="N277" s="78">
        <v>7.1199999999999999E-2</v>
      </c>
      <c r="O277" s="77">
        <v>42757.919999999998</v>
      </c>
      <c r="P277" s="77">
        <v>86.066541725135295</v>
      </c>
      <c r="Q277" s="77">
        <v>0</v>
      </c>
      <c r="R277" s="77">
        <v>143.38118492502099</v>
      </c>
      <c r="S277" s="78">
        <v>0</v>
      </c>
      <c r="T277" s="78">
        <v>1.5E-3</v>
      </c>
      <c r="U277" s="78">
        <v>4.0000000000000002E-4</v>
      </c>
    </row>
    <row r="278" spans="2:21">
      <c r="B278" t="s">
        <v>1081</v>
      </c>
      <c r="C278" t="s">
        <v>1082</v>
      </c>
      <c r="D278" t="s">
        <v>123</v>
      </c>
      <c r="E278" t="s">
        <v>1062</v>
      </c>
      <c r="F278" t="s">
        <v>1083</v>
      </c>
      <c r="G278" t="s">
        <v>1080</v>
      </c>
      <c r="H278" t="s">
        <v>799</v>
      </c>
      <c r="I278" t="s">
        <v>214</v>
      </c>
      <c r="J278" t="s">
        <v>279</v>
      </c>
      <c r="K278" s="77">
        <v>5.07</v>
      </c>
      <c r="L278" t="s">
        <v>110</v>
      </c>
      <c r="M278" s="78">
        <v>7.3800000000000004E-2</v>
      </c>
      <c r="N278" s="78">
        <v>7.0499999999999993E-2</v>
      </c>
      <c r="O278" s="77">
        <v>36522.39</v>
      </c>
      <c r="P278" s="77">
        <v>101.44520842830953</v>
      </c>
      <c r="Q278" s="77">
        <v>0</v>
      </c>
      <c r="R278" s="77">
        <v>144.355046352448</v>
      </c>
      <c r="S278" s="78">
        <v>0</v>
      </c>
      <c r="T278" s="78">
        <v>1.5E-3</v>
      </c>
      <c r="U278" s="78">
        <v>4.0000000000000002E-4</v>
      </c>
    </row>
    <row r="279" spans="2:21">
      <c r="B279" t="s">
        <v>1084</v>
      </c>
      <c r="C279" t="s">
        <v>1085</v>
      </c>
      <c r="D279" t="s">
        <v>123</v>
      </c>
      <c r="E279" t="s">
        <v>1062</v>
      </c>
      <c r="F279" t="s">
        <v>1083</v>
      </c>
      <c r="G279" t="s">
        <v>1080</v>
      </c>
      <c r="H279" t="s">
        <v>799</v>
      </c>
      <c r="I279" t="s">
        <v>214</v>
      </c>
      <c r="J279" t="s">
        <v>279</v>
      </c>
      <c r="K279" s="77">
        <v>6.17</v>
      </c>
      <c r="L279" t="s">
        <v>106</v>
      </c>
      <c r="M279" s="78">
        <v>8.1299999999999997E-2</v>
      </c>
      <c r="N279" s="78">
        <v>7.2700000000000001E-2</v>
      </c>
      <c r="O279" s="77">
        <v>33850.019999999997</v>
      </c>
      <c r="P279" s="77">
        <v>104.63695836102936</v>
      </c>
      <c r="Q279" s="77">
        <v>0</v>
      </c>
      <c r="R279" s="77">
        <v>127.01479795870399</v>
      </c>
      <c r="S279" s="78">
        <v>1E-4</v>
      </c>
      <c r="T279" s="78">
        <v>1.2999999999999999E-3</v>
      </c>
      <c r="U279" s="78">
        <v>2.9999999999999997E-4</v>
      </c>
    </row>
    <row r="280" spans="2:21">
      <c r="B280" t="s">
        <v>1086</v>
      </c>
      <c r="C280" t="s">
        <v>1087</v>
      </c>
      <c r="D280" t="s">
        <v>123</v>
      </c>
      <c r="E280" t="s">
        <v>1062</v>
      </c>
      <c r="F280" t="s">
        <v>1088</v>
      </c>
      <c r="G280" t="s">
        <v>1089</v>
      </c>
      <c r="H280" t="s">
        <v>211</v>
      </c>
      <c r="I280" t="s">
        <v>212</v>
      </c>
      <c r="J280" t="s">
        <v>251</v>
      </c>
      <c r="K280" s="77">
        <v>3.03</v>
      </c>
      <c r="L280" t="s">
        <v>106</v>
      </c>
      <c r="M280" s="78">
        <v>0</v>
      </c>
      <c r="N280" s="78">
        <v>-9.4399999999999998E-2</v>
      </c>
      <c r="O280" s="77">
        <v>12630.77</v>
      </c>
      <c r="P280" s="77">
        <v>127.316</v>
      </c>
      <c r="Q280" s="77">
        <v>0</v>
      </c>
      <c r="R280" s="77">
        <v>57.6664342036552</v>
      </c>
      <c r="S280" s="78">
        <v>0</v>
      </c>
      <c r="T280" s="78">
        <v>5.9999999999999995E-4</v>
      </c>
      <c r="U280" s="78">
        <v>1E-4</v>
      </c>
    </row>
    <row r="281" spans="2:21">
      <c r="B281" s="79" t="s">
        <v>359</v>
      </c>
      <c r="C281" s="16"/>
      <c r="D281" s="16"/>
      <c r="E281" s="16"/>
      <c r="F281" s="16"/>
      <c r="K281" s="81">
        <v>5.19</v>
      </c>
      <c r="N281" s="80">
        <v>7.0400000000000004E-2</v>
      </c>
      <c r="O281" s="81">
        <v>3787015.19</v>
      </c>
      <c r="Q281" s="81">
        <v>0</v>
      </c>
      <c r="R281" s="81">
        <v>12798.402852754865</v>
      </c>
      <c r="T281" s="80">
        <v>0.13120000000000001</v>
      </c>
      <c r="U281" s="80">
        <v>3.2300000000000002E-2</v>
      </c>
    </row>
    <row r="282" spans="2:21">
      <c r="B282" t="s">
        <v>1090</v>
      </c>
      <c r="C282" t="s">
        <v>1091</v>
      </c>
      <c r="D282" t="s">
        <v>123</v>
      </c>
      <c r="E282" t="s">
        <v>1062</v>
      </c>
      <c r="F282" t="s">
        <v>1092</v>
      </c>
      <c r="G282" t="s">
        <v>1093</v>
      </c>
      <c r="H282" t="s">
        <v>1094</v>
      </c>
      <c r="I282" t="s">
        <v>349</v>
      </c>
      <c r="J282" t="s">
        <v>282</v>
      </c>
      <c r="K282" s="77">
        <v>7.52</v>
      </c>
      <c r="L282" t="s">
        <v>110</v>
      </c>
      <c r="M282" s="78">
        <v>4.2500000000000003E-2</v>
      </c>
      <c r="N282" s="78">
        <v>5.33E-2</v>
      </c>
      <c r="O282" s="77">
        <v>35631.599999999999</v>
      </c>
      <c r="P282" s="77">
        <v>94.219016412397693</v>
      </c>
      <c r="Q282" s="77">
        <v>0</v>
      </c>
      <c r="R282" s="77">
        <v>130.80222527920199</v>
      </c>
      <c r="S282" s="78">
        <v>0</v>
      </c>
      <c r="T282" s="78">
        <v>1.2999999999999999E-3</v>
      </c>
      <c r="U282" s="78">
        <v>2.9999999999999997E-4</v>
      </c>
    </row>
    <row r="283" spans="2:21">
      <c r="B283" t="s">
        <v>1095</v>
      </c>
      <c r="C283" t="s">
        <v>1096</v>
      </c>
      <c r="D283" t="s">
        <v>123</v>
      </c>
      <c r="E283" t="s">
        <v>1062</v>
      </c>
      <c r="F283" t="s">
        <v>1097</v>
      </c>
      <c r="G283" t="s">
        <v>1098</v>
      </c>
      <c r="H283" t="s">
        <v>976</v>
      </c>
      <c r="I283" t="s">
        <v>214</v>
      </c>
      <c r="J283" t="s">
        <v>822</v>
      </c>
      <c r="K283" s="77">
        <v>3.88</v>
      </c>
      <c r="L283" t="s">
        <v>106</v>
      </c>
      <c r="M283" s="78">
        <v>4.2500000000000003E-2</v>
      </c>
      <c r="N283" s="78">
        <v>6.0499999999999998E-2</v>
      </c>
      <c r="O283" s="77">
        <v>12227.72</v>
      </c>
      <c r="P283" s="77">
        <v>93.670685328090599</v>
      </c>
      <c r="Q283" s="77">
        <v>0</v>
      </c>
      <c r="R283" s="77">
        <v>41.073287798663998</v>
      </c>
      <c r="S283" s="78">
        <v>0</v>
      </c>
      <c r="T283" s="78">
        <v>4.0000000000000002E-4</v>
      </c>
      <c r="U283" s="78">
        <v>1E-4</v>
      </c>
    </row>
    <row r="284" spans="2:21">
      <c r="B284" t="s">
        <v>1099</v>
      </c>
      <c r="C284" t="s">
        <v>1100</v>
      </c>
      <c r="D284" t="s">
        <v>123</v>
      </c>
      <c r="E284" t="s">
        <v>1062</v>
      </c>
      <c r="F284" t="s">
        <v>1101</v>
      </c>
      <c r="G284" t="s">
        <v>1102</v>
      </c>
      <c r="H284" t="s">
        <v>1094</v>
      </c>
      <c r="I284" t="s">
        <v>349</v>
      </c>
      <c r="J284" t="s">
        <v>711</v>
      </c>
      <c r="K284" s="77">
        <v>1.39</v>
      </c>
      <c r="L284" t="s">
        <v>106</v>
      </c>
      <c r="M284" s="78">
        <v>4.4999999999999998E-2</v>
      </c>
      <c r="N284" s="78">
        <v>8.6800000000000002E-2</v>
      </c>
      <c r="O284" s="77">
        <v>23.16</v>
      </c>
      <c r="P284" s="77">
        <v>94.219478411053544</v>
      </c>
      <c r="Q284" s="77">
        <v>0</v>
      </c>
      <c r="R284" s="77">
        <v>7.8250935083199996E-2</v>
      </c>
      <c r="S284" s="78">
        <v>0</v>
      </c>
      <c r="T284" s="78">
        <v>0</v>
      </c>
      <c r="U284" s="78">
        <v>0</v>
      </c>
    </row>
    <row r="285" spans="2:21">
      <c r="B285" t="s">
        <v>1103</v>
      </c>
      <c r="C285" t="s">
        <v>1104</v>
      </c>
      <c r="D285" t="s">
        <v>123</v>
      </c>
      <c r="E285" t="s">
        <v>1062</v>
      </c>
      <c r="F285" t="s">
        <v>1105</v>
      </c>
      <c r="G285" t="s">
        <v>1106</v>
      </c>
      <c r="H285" t="s">
        <v>976</v>
      </c>
      <c r="I285" t="s">
        <v>214</v>
      </c>
      <c r="J285" t="s">
        <v>251</v>
      </c>
      <c r="K285" s="77">
        <v>6.87</v>
      </c>
      <c r="L285" t="s">
        <v>106</v>
      </c>
      <c r="M285" s="78">
        <v>0.03</v>
      </c>
      <c r="N285" s="78">
        <v>6.9199999999999998E-2</v>
      </c>
      <c r="O285" s="77">
        <v>65918.460000000006</v>
      </c>
      <c r="P285" s="77">
        <v>78.304666659081619</v>
      </c>
      <c r="Q285" s="77">
        <v>0</v>
      </c>
      <c r="R285" s="77">
        <v>185.09938810610299</v>
      </c>
      <c r="S285" s="78">
        <v>0</v>
      </c>
      <c r="T285" s="78">
        <v>1.9E-3</v>
      </c>
      <c r="U285" s="78">
        <v>5.0000000000000001E-4</v>
      </c>
    </row>
    <row r="286" spans="2:21">
      <c r="B286" t="s">
        <v>1107</v>
      </c>
      <c r="C286" t="s">
        <v>1108</v>
      </c>
      <c r="D286" t="s">
        <v>123</v>
      </c>
      <c r="E286" t="s">
        <v>1062</v>
      </c>
      <c r="F286" t="s">
        <v>1109</v>
      </c>
      <c r="G286" t="s">
        <v>1093</v>
      </c>
      <c r="H286" t="s">
        <v>1094</v>
      </c>
      <c r="I286" t="s">
        <v>349</v>
      </c>
      <c r="J286" t="s">
        <v>369</v>
      </c>
      <c r="K286" s="77">
        <v>7.42</v>
      </c>
      <c r="L286" t="s">
        <v>106</v>
      </c>
      <c r="M286" s="78">
        <v>3.5000000000000003E-2</v>
      </c>
      <c r="N286" s="78">
        <v>7.0999999999999994E-2</v>
      </c>
      <c r="O286" s="77">
        <v>26723.7</v>
      </c>
      <c r="P286" s="77">
        <v>79.038888888888891</v>
      </c>
      <c r="Q286" s="77">
        <v>0</v>
      </c>
      <c r="R286" s="77">
        <v>75.743906362299995</v>
      </c>
      <c r="S286" s="78">
        <v>1E-4</v>
      </c>
      <c r="T286" s="78">
        <v>8.0000000000000004E-4</v>
      </c>
      <c r="U286" s="78">
        <v>2.0000000000000001E-4</v>
      </c>
    </row>
    <row r="287" spans="2:21">
      <c r="B287" t="s">
        <v>1110</v>
      </c>
      <c r="C287" t="s">
        <v>1111</v>
      </c>
      <c r="D287" t="s">
        <v>123</v>
      </c>
      <c r="E287" t="s">
        <v>1062</v>
      </c>
      <c r="F287" t="s">
        <v>1112</v>
      </c>
      <c r="G287" t="s">
        <v>798</v>
      </c>
      <c r="H287" t="s">
        <v>772</v>
      </c>
      <c r="I287" t="s">
        <v>214</v>
      </c>
      <c r="J287" t="s">
        <v>427</v>
      </c>
      <c r="K287" s="77">
        <v>3.89</v>
      </c>
      <c r="L287" t="s">
        <v>106</v>
      </c>
      <c r="M287" s="78">
        <v>5.5500000000000001E-2</v>
      </c>
      <c r="N287" s="78">
        <v>0.06</v>
      </c>
      <c r="O287" s="77">
        <v>12471.06</v>
      </c>
      <c r="P287" s="77">
        <v>98.657144310106759</v>
      </c>
      <c r="Q287" s="77">
        <v>0</v>
      </c>
      <c r="R287" s="77">
        <v>44.120679697063203</v>
      </c>
      <c r="S287" s="78">
        <v>0</v>
      </c>
      <c r="T287" s="78">
        <v>5.0000000000000001E-4</v>
      </c>
      <c r="U287" s="78">
        <v>1E-4</v>
      </c>
    </row>
    <row r="288" spans="2:21">
      <c r="B288" t="s">
        <v>1113</v>
      </c>
      <c r="C288" t="s">
        <v>1114</v>
      </c>
      <c r="D288" t="s">
        <v>123</v>
      </c>
      <c r="E288" t="s">
        <v>1062</v>
      </c>
      <c r="F288" t="s">
        <v>1115</v>
      </c>
      <c r="G288" t="s">
        <v>1093</v>
      </c>
      <c r="H288" t="s">
        <v>772</v>
      </c>
      <c r="I288" t="s">
        <v>214</v>
      </c>
      <c r="J288" t="s">
        <v>282</v>
      </c>
      <c r="K288" s="77">
        <v>7.86</v>
      </c>
      <c r="L288" t="s">
        <v>110</v>
      </c>
      <c r="M288" s="78">
        <v>4.2500000000000003E-2</v>
      </c>
      <c r="N288" s="78">
        <v>5.45E-2</v>
      </c>
      <c r="O288" s="77">
        <v>71263.199999999997</v>
      </c>
      <c r="P288" s="77">
        <v>90.313876716173141</v>
      </c>
      <c r="Q288" s="77">
        <v>0</v>
      </c>
      <c r="R288" s="77">
        <v>250.76160838614999</v>
      </c>
      <c r="S288" s="78">
        <v>1E-4</v>
      </c>
      <c r="T288" s="78">
        <v>2.5999999999999999E-3</v>
      </c>
      <c r="U288" s="78">
        <v>5.9999999999999995E-4</v>
      </c>
    </row>
    <row r="289" spans="2:21">
      <c r="B289" t="s">
        <v>1116</v>
      </c>
      <c r="C289" t="s">
        <v>1117</v>
      </c>
      <c r="D289" t="s">
        <v>123</v>
      </c>
      <c r="E289" t="s">
        <v>1062</v>
      </c>
      <c r="F289" t="s">
        <v>1118</v>
      </c>
      <c r="G289" t="s">
        <v>1119</v>
      </c>
      <c r="H289" t="s">
        <v>1120</v>
      </c>
      <c r="I289" t="s">
        <v>349</v>
      </c>
      <c r="J289" t="s">
        <v>627</v>
      </c>
      <c r="K289" s="77">
        <v>3.99</v>
      </c>
      <c r="L289" t="s">
        <v>113</v>
      </c>
      <c r="M289" s="78">
        <v>4.6300000000000001E-2</v>
      </c>
      <c r="N289" s="78">
        <v>6.5600000000000006E-2</v>
      </c>
      <c r="O289" s="77">
        <v>53447.4</v>
      </c>
      <c r="P289" s="77">
        <v>92.698347163753354</v>
      </c>
      <c r="Q289" s="77">
        <v>0</v>
      </c>
      <c r="R289" s="77">
        <v>219.295443406532</v>
      </c>
      <c r="S289" s="78">
        <v>1E-4</v>
      </c>
      <c r="T289" s="78">
        <v>2.2000000000000001E-3</v>
      </c>
      <c r="U289" s="78">
        <v>5.9999999999999995E-4</v>
      </c>
    </row>
    <row r="290" spans="2:21">
      <c r="B290" t="s">
        <v>1121</v>
      </c>
      <c r="C290" t="s">
        <v>1122</v>
      </c>
      <c r="D290" t="s">
        <v>123</v>
      </c>
      <c r="E290" t="s">
        <v>1062</v>
      </c>
      <c r="F290" t="s">
        <v>1123</v>
      </c>
      <c r="G290" t="s">
        <v>1093</v>
      </c>
      <c r="H290" t="s">
        <v>1124</v>
      </c>
      <c r="I290" t="s">
        <v>349</v>
      </c>
      <c r="J290" t="s">
        <v>1125</v>
      </c>
      <c r="K290" s="77">
        <v>4.0999999999999996</v>
      </c>
      <c r="L290" t="s">
        <v>106</v>
      </c>
      <c r="M290" s="78">
        <v>3.2000000000000001E-2</v>
      </c>
      <c r="N290" s="78">
        <v>0.1176</v>
      </c>
      <c r="O290" s="77">
        <v>57010.559999999998</v>
      </c>
      <c r="P290" s="77">
        <v>73.010333403495679</v>
      </c>
      <c r="Q290" s="77">
        <v>0</v>
      </c>
      <c r="R290" s="77">
        <v>149.262229353283</v>
      </c>
      <c r="S290" s="78">
        <v>0</v>
      </c>
      <c r="T290" s="78">
        <v>1.5E-3</v>
      </c>
      <c r="U290" s="78">
        <v>4.0000000000000002E-4</v>
      </c>
    </row>
    <row r="291" spans="2:21">
      <c r="B291" t="s">
        <v>1126</v>
      </c>
      <c r="C291" t="s">
        <v>1127</v>
      </c>
      <c r="D291" t="s">
        <v>123</v>
      </c>
      <c r="E291" t="s">
        <v>1062</v>
      </c>
      <c r="F291" t="s">
        <v>1112</v>
      </c>
      <c r="G291" t="s">
        <v>798</v>
      </c>
      <c r="H291" t="s">
        <v>1128</v>
      </c>
      <c r="I291" t="s">
        <v>214</v>
      </c>
      <c r="J291" t="s">
        <v>273</v>
      </c>
      <c r="K291" s="77">
        <v>7.17</v>
      </c>
      <c r="L291" t="s">
        <v>106</v>
      </c>
      <c r="M291" s="78">
        <v>6.7400000000000002E-2</v>
      </c>
      <c r="N291" s="78">
        <v>6.1600000000000002E-2</v>
      </c>
      <c r="O291" s="77">
        <v>26723.7</v>
      </c>
      <c r="P291" s="77">
        <v>105.34951119792544</v>
      </c>
      <c r="Q291" s="77">
        <v>0</v>
      </c>
      <c r="R291" s="77">
        <v>100.95768834386401</v>
      </c>
      <c r="S291" s="78">
        <v>0</v>
      </c>
      <c r="T291" s="78">
        <v>1E-3</v>
      </c>
      <c r="U291" s="78">
        <v>2.9999999999999997E-4</v>
      </c>
    </row>
    <row r="292" spans="2:21">
      <c r="B292" t="s">
        <v>1129</v>
      </c>
      <c r="C292" t="s">
        <v>1130</v>
      </c>
      <c r="D292" t="s">
        <v>123</v>
      </c>
      <c r="E292" t="s">
        <v>1062</v>
      </c>
      <c r="F292" t="s">
        <v>1131</v>
      </c>
      <c r="G292" t="s">
        <v>798</v>
      </c>
      <c r="H292" t="s">
        <v>1128</v>
      </c>
      <c r="I292" t="s">
        <v>214</v>
      </c>
      <c r="J292" t="s">
        <v>522</v>
      </c>
      <c r="K292" s="77">
        <v>5.57</v>
      </c>
      <c r="L292" t="s">
        <v>106</v>
      </c>
      <c r="M292" s="78">
        <v>3.9300000000000002E-2</v>
      </c>
      <c r="N292" s="78">
        <v>6.3600000000000004E-2</v>
      </c>
      <c r="O292" s="77">
        <v>55496.22</v>
      </c>
      <c r="P292" s="77">
        <v>87.696650003549991</v>
      </c>
      <c r="Q292" s="77">
        <v>0</v>
      </c>
      <c r="R292" s="77">
        <v>174.5246163855</v>
      </c>
      <c r="S292" s="78">
        <v>0</v>
      </c>
      <c r="T292" s="78">
        <v>1.8E-3</v>
      </c>
      <c r="U292" s="78">
        <v>4.0000000000000002E-4</v>
      </c>
    </row>
    <row r="293" spans="2:21">
      <c r="B293" t="s">
        <v>1132</v>
      </c>
      <c r="C293" t="s">
        <v>1133</v>
      </c>
      <c r="D293" t="s">
        <v>123</v>
      </c>
      <c r="E293" t="s">
        <v>1062</v>
      </c>
      <c r="F293" t="s">
        <v>1134</v>
      </c>
      <c r="G293" t="s">
        <v>1093</v>
      </c>
      <c r="H293" t="s">
        <v>1124</v>
      </c>
      <c r="I293" t="s">
        <v>349</v>
      </c>
      <c r="J293" t="s">
        <v>427</v>
      </c>
      <c r="K293" s="77">
        <v>7.06</v>
      </c>
      <c r="L293" t="s">
        <v>106</v>
      </c>
      <c r="M293" s="78">
        <v>0.06</v>
      </c>
      <c r="N293" s="78">
        <v>6.9099999999999995E-2</v>
      </c>
      <c r="O293" s="77">
        <v>44539.5</v>
      </c>
      <c r="P293" s="77">
        <v>93.388712356447641</v>
      </c>
      <c r="Q293" s="77">
        <v>0</v>
      </c>
      <c r="R293" s="77">
        <v>149.15918782643999</v>
      </c>
      <c r="S293" s="78">
        <v>0</v>
      </c>
      <c r="T293" s="78">
        <v>1.5E-3</v>
      </c>
      <c r="U293" s="78">
        <v>4.0000000000000002E-4</v>
      </c>
    </row>
    <row r="294" spans="2:21">
      <c r="B294" t="s">
        <v>1135</v>
      </c>
      <c r="C294" t="s">
        <v>1136</v>
      </c>
      <c r="D294" t="s">
        <v>123</v>
      </c>
      <c r="E294" t="s">
        <v>1062</v>
      </c>
      <c r="F294" t="s">
        <v>1137</v>
      </c>
      <c r="G294" t="s">
        <v>1106</v>
      </c>
      <c r="H294" t="s">
        <v>1128</v>
      </c>
      <c r="I294" t="s">
        <v>214</v>
      </c>
      <c r="J294" t="s">
        <v>251</v>
      </c>
      <c r="K294" s="77">
        <v>3.22</v>
      </c>
      <c r="L294" t="s">
        <v>106</v>
      </c>
      <c r="M294" s="78">
        <v>4.7500000000000001E-2</v>
      </c>
      <c r="N294" s="78">
        <v>7.9299999999999995E-2</v>
      </c>
      <c r="O294" s="77">
        <v>40976.339999999997</v>
      </c>
      <c r="P294" s="77">
        <v>89.855166660565317</v>
      </c>
      <c r="Q294" s="77">
        <v>0</v>
      </c>
      <c r="R294" s="77">
        <v>132.034219933862</v>
      </c>
      <c r="S294" s="78">
        <v>0</v>
      </c>
      <c r="T294" s="78">
        <v>1.4E-3</v>
      </c>
      <c r="U294" s="78">
        <v>2.9999999999999997E-4</v>
      </c>
    </row>
    <row r="295" spans="2:21">
      <c r="B295" t="s">
        <v>1138</v>
      </c>
      <c r="C295" t="s">
        <v>1139</v>
      </c>
      <c r="D295" t="s">
        <v>123</v>
      </c>
      <c r="E295" t="s">
        <v>1062</v>
      </c>
      <c r="F295" t="s">
        <v>1137</v>
      </c>
      <c r="G295" t="s">
        <v>1106</v>
      </c>
      <c r="H295" t="s">
        <v>1128</v>
      </c>
      <c r="I295" t="s">
        <v>214</v>
      </c>
      <c r="J295" t="s">
        <v>251</v>
      </c>
      <c r="K295" s="77">
        <v>6.17</v>
      </c>
      <c r="L295" t="s">
        <v>106</v>
      </c>
      <c r="M295" s="78">
        <v>5.1299999999999998E-2</v>
      </c>
      <c r="N295" s="78">
        <v>7.7899999999999997E-2</v>
      </c>
      <c r="O295" s="77">
        <v>29306.99</v>
      </c>
      <c r="P295" s="77">
        <v>84.265416823767978</v>
      </c>
      <c r="Q295" s="77">
        <v>0</v>
      </c>
      <c r="R295" s="77">
        <v>88.558627013252007</v>
      </c>
      <c r="S295" s="78">
        <v>0</v>
      </c>
      <c r="T295" s="78">
        <v>8.9999999999999998E-4</v>
      </c>
      <c r="U295" s="78">
        <v>2.0000000000000001E-4</v>
      </c>
    </row>
    <row r="296" spans="2:21">
      <c r="B296" t="s">
        <v>1140</v>
      </c>
      <c r="C296" t="s">
        <v>1141</v>
      </c>
      <c r="D296" t="s">
        <v>123</v>
      </c>
      <c r="E296" t="s">
        <v>1062</v>
      </c>
      <c r="F296" t="s">
        <v>1142</v>
      </c>
      <c r="G296" t="s">
        <v>1093</v>
      </c>
      <c r="H296" t="s">
        <v>1128</v>
      </c>
      <c r="I296" t="s">
        <v>214</v>
      </c>
      <c r="J296" t="s">
        <v>711</v>
      </c>
      <c r="K296" s="77">
        <v>2.2000000000000002</v>
      </c>
      <c r="L296" t="s">
        <v>106</v>
      </c>
      <c r="M296" s="78">
        <v>5.7500000000000002E-2</v>
      </c>
      <c r="N296" s="78">
        <v>8.0500000000000002E-2</v>
      </c>
      <c r="O296" s="77">
        <v>15098.89</v>
      </c>
      <c r="P296" s="77">
        <v>98.020750269059519</v>
      </c>
      <c r="Q296" s="77">
        <v>0</v>
      </c>
      <c r="R296" s="77">
        <v>53.072962303435801</v>
      </c>
      <c r="S296" s="78">
        <v>0</v>
      </c>
      <c r="T296" s="78">
        <v>5.0000000000000001E-4</v>
      </c>
      <c r="U296" s="78">
        <v>1E-4</v>
      </c>
    </row>
    <row r="297" spans="2:21">
      <c r="B297" t="s">
        <v>1143</v>
      </c>
      <c r="C297" t="s">
        <v>1144</v>
      </c>
      <c r="D297" t="s">
        <v>123</v>
      </c>
      <c r="E297" t="s">
        <v>1062</v>
      </c>
      <c r="F297" t="s">
        <v>1145</v>
      </c>
      <c r="G297" t="s">
        <v>1146</v>
      </c>
      <c r="H297" t="s">
        <v>1147</v>
      </c>
      <c r="I297" t="s">
        <v>349</v>
      </c>
      <c r="J297" t="s">
        <v>792</v>
      </c>
      <c r="K297" s="77">
        <v>7.54</v>
      </c>
      <c r="L297" t="s">
        <v>106</v>
      </c>
      <c r="M297" s="78">
        <v>3.3000000000000002E-2</v>
      </c>
      <c r="N297" s="78">
        <v>5.8400000000000001E-2</v>
      </c>
      <c r="O297" s="77">
        <v>53447.4</v>
      </c>
      <c r="P297" s="77">
        <v>82.156000000000006</v>
      </c>
      <c r="Q297" s="77">
        <v>0</v>
      </c>
      <c r="R297" s="77">
        <v>157.46214195518399</v>
      </c>
      <c r="S297" s="78">
        <v>0</v>
      </c>
      <c r="T297" s="78">
        <v>1.6000000000000001E-3</v>
      </c>
      <c r="U297" s="78">
        <v>4.0000000000000002E-4</v>
      </c>
    </row>
    <row r="298" spans="2:21">
      <c r="B298" t="s">
        <v>1148</v>
      </c>
      <c r="C298" t="s">
        <v>1149</v>
      </c>
      <c r="D298" t="s">
        <v>123</v>
      </c>
      <c r="E298" t="s">
        <v>1062</v>
      </c>
      <c r="F298" t="s">
        <v>1150</v>
      </c>
      <c r="G298" t="s">
        <v>1093</v>
      </c>
      <c r="H298" t="s">
        <v>1147</v>
      </c>
      <c r="I298" t="s">
        <v>349</v>
      </c>
      <c r="J298" t="s">
        <v>682</v>
      </c>
      <c r="K298" s="77">
        <v>6.85</v>
      </c>
      <c r="L298" t="s">
        <v>110</v>
      </c>
      <c r="M298" s="78">
        <v>5.8000000000000003E-2</v>
      </c>
      <c r="N298" s="78">
        <v>5.3600000000000002E-2</v>
      </c>
      <c r="O298" s="77">
        <v>26723.7</v>
      </c>
      <c r="P298" s="77">
        <v>106.47273959070039</v>
      </c>
      <c r="Q298" s="77">
        <v>0</v>
      </c>
      <c r="R298" s="77">
        <v>110.860353358062</v>
      </c>
      <c r="S298" s="78">
        <v>1E-4</v>
      </c>
      <c r="T298" s="78">
        <v>1.1000000000000001E-3</v>
      </c>
      <c r="U298" s="78">
        <v>2.9999999999999997E-4</v>
      </c>
    </row>
    <row r="299" spans="2:21">
      <c r="B299" t="s">
        <v>1151</v>
      </c>
      <c r="C299" t="s">
        <v>1152</v>
      </c>
      <c r="D299" t="s">
        <v>123</v>
      </c>
      <c r="E299" t="s">
        <v>1062</v>
      </c>
      <c r="F299" t="s">
        <v>1153</v>
      </c>
      <c r="G299" t="s">
        <v>1154</v>
      </c>
      <c r="H299" t="s">
        <v>1063</v>
      </c>
      <c r="I299" t="s">
        <v>214</v>
      </c>
      <c r="J299" t="s">
        <v>682</v>
      </c>
      <c r="K299" s="77">
        <v>7.59</v>
      </c>
      <c r="L299" t="s">
        <v>106</v>
      </c>
      <c r="M299" s="78">
        <v>5.5E-2</v>
      </c>
      <c r="N299" s="78">
        <v>5.6000000000000001E-2</v>
      </c>
      <c r="O299" s="77">
        <v>71263.199999999997</v>
      </c>
      <c r="P299" s="77">
        <v>99.18483333333333</v>
      </c>
      <c r="Q299" s="77">
        <v>0</v>
      </c>
      <c r="R299" s="77">
        <v>253.466678126728</v>
      </c>
      <c r="S299" s="78">
        <v>1E-4</v>
      </c>
      <c r="T299" s="78">
        <v>2.5999999999999999E-3</v>
      </c>
      <c r="U299" s="78">
        <v>5.9999999999999995E-4</v>
      </c>
    </row>
    <row r="300" spans="2:21">
      <c r="B300" t="s">
        <v>1155</v>
      </c>
      <c r="C300" t="s">
        <v>1156</v>
      </c>
      <c r="D300" t="s">
        <v>123</v>
      </c>
      <c r="E300" t="s">
        <v>1062</v>
      </c>
      <c r="F300" t="s">
        <v>1157</v>
      </c>
      <c r="G300" t="s">
        <v>798</v>
      </c>
      <c r="H300" t="s">
        <v>1147</v>
      </c>
      <c r="I300" t="s">
        <v>349</v>
      </c>
      <c r="J300" t="s">
        <v>340</v>
      </c>
      <c r="K300" s="77">
        <v>4.5999999999999996</v>
      </c>
      <c r="L300" t="s">
        <v>110</v>
      </c>
      <c r="M300" s="78">
        <v>4.1300000000000003E-2</v>
      </c>
      <c r="N300" s="78">
        <v>5.1999999999999998E-2</v>
      </c>
      <c r="O300" s="77">
        <v>52912.93</v>
      </c>
      <c r="P300" s="77">
        <v>96.583698570462744</v>
      </c>
      <c r="Q300" s="77">
        <v>0</v>
      </c>
      <c r="R300" s="77">
        <v>199.116332776099</v>
      </c>
      <c r="S300" s="78">
        <v>1E-4</v>
      </c>
      <c r="T300" s="78">
        <v>2E-3</v>
      </c>
      <c r="U300" s="78">
        <v>5.0000000000000001E-4</v>
      </c>
    </row>
    <row r="301" spans="2:21">
      <c r="B301" t="s">
        <v>1158</v>
      </c>
      <c r="C301" t="s">
        <v>1159</v>
      </c>
      <c r="D301" t="s">
        <v>123</v>
      </c>
      <c r="E301" t="s">
        <v>1062</v>
      </c>
      <c r="F301" t="s">
        <v>1160</v>
      </c>
      <c r="G301" t="s">
        <v>1161</v>
      </c>
      <c r="H301" t="s">
        <v>1147</v>
      </c>
      <c r="I301" t="s">
        <v>349</v>
      </c>
      <c r="J301" t="s">
        <v>273</v>
      </c>
      <c r="K301" s="77">
        <v>7.13</v>
      </c>
      <c r="L301" t="s">
        <v>106</v>
      </c>
      <c r="M301" s="78">
        <v>6.3799999999999996E-2</v>
      </c>
      <c r="N301" s="78">
        <v>5.6500000000000002E-2</v>
      </c>
      <c r="O301" s="77">
        <v>14965.27</v>
      </c>
      <c r="P301" s="77">
        <v>104.27038323531751</v>
      </c>
      <c r="Q301" s="77">
        <v>0</v>
      </c>
      <c r="R301" s="77">
        <v>55.957178950983199</v>
      </c>
      <c r="S301" s="78">
        <v>0</v>
      </c>
      <c r="T301" s="78">
        <v>5.9999999999999995E-4</v>
      </c>
      <c r="U301" s="78">
        <v>1E-4</v>
      </c>
    </row>
    <row r="302" spans="2:21">
      <c r="B302" t="s">
        <v>1162</v>
      </c>
      <c r="C302" t="s">
        <v>1163</v>
      </c>
      <c r="D302" t="s">
        <v>123</v>
      </c>
      <c r="E302" t="s">
        <v>1062</v>
      </c>
      <c r="F302" t="s">
        <v>1164</v>
      </c>
      <c r="G302" t="s">
        <v>798</v>
      </c>
      <c r="H302" t="s">
        <v>1063</v>
      </c>
      <c r="I302" t="s">
        <v>214</v>
      </c>
      <c r="J302" t="s">
        <v>268</v>
      </c>
      <c r="K302" s="77">
        <v>3.82</v>
      </c>
      <c r="L302" t="s">
        <v>106</v>
      </c>
      <c r="M302" s="78">
        <v>8.1299999999999997E-2</v>
      </c>
      <c r="N302" s="78">
        <v>7.6300000000000007E-2</v>
      </c>
      <c r="O302" s="77">
        <v>35631.599999999999</v>
      </c>
      <c r="P302" s="77">
        <v>101.94259723391596</v>
      </c>
      <c r="Q302" s="77">
        <v>0</v>
      </c>
      <c r="R302" s="77">
        <v>130.257069614936</v>
      </c>
      <c r="S302" s="78">
        <v>0</v>
      </c>
      <c r="T302" s="78">
        <v>1.2999999999999999E-3</v>
      </c>
      <c r="U302" s="78">
        <v>2.9999999999999997E-4</v>
      </c>
    </row>
    <row r="303" spans="2:21">
      <c r="B303" t="s">
        <v>1165</v>
      </c>
      <c r="C303" t="s">
        <v>1166</v>
      </c>
      <c r="D303" t="s">
        <v>123</v>
      </c>
      <c r="E303" t="s">
        <v>1062</v>
      </c>
      <c r="F303" t="s">
        <v>1167</v>
      </c>
      <c r="G303" t="s">
        <v>798</v>
      </c>
      <c r="H303" t="s">
        <v>1073</v>
      </c>
      <c r="I303" t="s">
        <v>214</v>
      </c>
      <c r="J303" t="s">
        <v>276</v>
      </c>
      <c r="K303" s="77">
        <v>4.54</v>
      </c>
      <c r="L303" t="s">
        <v>110</v>
      </c>
      <c r="M303" s="78">
        <v>7.2499999999999995E-2</v>
      </c>
      <c r="N303" s="78">
        <v>7.7100000000000002E-2</v>
      </c>
      <c r="O303" s="77">
        <v>63602.41</v>
      </c>
      <c r="P303" s="77">
        <v>95.421972173853149</v>
      </c>
      <c r="Q303" s="77">
        <v>0</v>
      </c>
      <c r="R303" s="77">
        <v>236.46300393009599</v>
      </c>
      <c r="S303" s="78">
        <v>1E-4</v>
      </c>
      <c r="T303" s="78">
        <v>2.3999999999999998E-3</v>
      </c>
      <c r="U303" s="78">
        <v>5.9999999999999995E-4</v>
      </c>
    </row>
    <row r="304" spans="2:21">
      <c r="B304" t="s">
        <v>1168</v>
      </c>
      <c r="C304" t="s">
        <v>1169</v>
      </c>
      <c r="D304" t="s">
        <v>123</v>
      </c>
      <c r="E304" t="s">
        <v>1062</v>
      </c>
      <c r="F304" t="s">
        <v>1170</v>
      </c>
      <c r="G304" t="s">
        <v>1106</v>
      </c>
      <c r="H304" t="s">
        <v>1171</v>
      </c>
      <c r="I304" t="s">
        <v>349</v>
      </c>
      <c r="J304" t="s">
        <v>251</v>
      </c>
      <c r="K304" s="77">
        <v>4.12</v>
      </c>
      <c r="L304" t="s">
        <v>110</v>
      </c>
      <c r="M304" s="78">
        <v>2.63E-2</v>
      </c>
      <c r="N304" s="78">
        <v>0.1046</v>
      </c>
      <c r="O304" s="77">
        <v>32157.52</v>
      </c>
      <c r="P304" s="77">
        <v>74.398506969442934</v>
      </c>
      <c r="Q304" s="77">
        <v>0</v>
      </c>
      <c r="R304" s="77">
        <v>93.215473641678102</v>
      </c>
      <c r="S304" s="78">
        <v>1E-4</v>
      </c>
      <c r="T304" s="78">
        <v>1E-3</v>
      </c>
      <c r="U304" s="78">
        <v>2.0000000000000001E-4</v>
      </c>
    </row>
    <row r="305" spans="2:21">
      <c r="B305" t="s">
        <v>1172</v>
      </c>
      <c r="C305" t="s">
        <v>1173</v>
      </c>
      <c r="D305" t="s">
        <v>123</v>
      </c>
      <c r="E305" t="s">
        <v>1062</v>
      </c>
      <c r="F305" t="s">
        <v>1174</v>
      </c>
      <c r="G305" t="s">
        <v>1106</v>
      </c>
      <c r="H305" t="s">
        <v>1073</v>
      </c>
      <c r="I305" t="s">
        <v>214</v>
      </c>
      <c r="J305" t="s">
        <v>330</v>
      </c>
      <c r="K305" s="77">
        <v>3.5</v>
      </c>
      <c r="L305" t="s">
        <v>106</v>
      </c>
      <c r="M305" s="78">
        <v>2.63E-2</v>
      </c>
      <c r="N305" s="78">
        <v>7.6100000000000001E-2</v>
      </c>
      <c r="O305" s="77">
        <v>45171.96</v>
      </c>
      <c r="P305" s="77">
        <v>83.888624958492073</v>
      </c>
      <c r="Q305" s="77">
        <v>0</v>
      </c>
      <c r="R305" s="77">
        <v>135.888372093329</v>
      </c>
      <c r="S305" s="78">
        <v>0</v>
      </c>
      <c r="T305" s="78">
        <v>1.4E-3</v>
      </c>
      <c r="U305" s="78">
        <v>2.9999999999999997E-4</v>
      </c>
    </row>
    <row r="306" spans="2:21">
      <c r="B306" t="s">
        <v>1175</v>
      </c>
      <c r="C306" t="s">
        <v>1176</v>
      </c>
      <c r="D306" t="s">
        <v>123</v>
      </c>
      <c r="E306" t="s">
        <v>1062</v>
      </c>
      <c r="F306" t="s">
        <v>1174</v>
      </c>
      <c r="G306" t="s">
        <v>1102</v>
      </c>
      <c r="H306" t="s">
        <v>1171</v>
      </c>
      <c r="I306" t="s">
        <v>349</v>
      </c>
      <c r="J306" t="s">
        <v>340</v>
      </c>
      <c r="K306" s="77">
        <v>2.3199999999999998</v>
      </c>
      <c r="L306" t="s">
        <v>106</v>
      </c>
      <c r="M306" s="78">
        <v>7.0499999999999993E-2</v>
      </c>
      <c r="N306" s="78">
        <v>7.1999999999999995E-2</v>
      </c>
      <c r="O306" s="77">
        <v>17815.8</v>
      </c>
      <c r="P306" s="77">
        <v>98.998583178975963</v>
      </c>
      <c r="Q306" s="77">
        <v>0</v>
      </c>
      <c r="R306" s="77">
        <v>63.247679041052002</v>
      </c>
      <c r="S306" s="78">
        <v>0</v>
      </c>
      <c r="T306" s="78">
        <v>5.9999999999999995E-4</v>
      </c>
      <c r="U306" s="78">
        <v>2.0000000000000001E-4</v>
      </c>
    </row>
    <row r="307" spans="2:21">
      <c r="B307" t="s">
        <v>1177</v>
      </c>
      <c r="C307" t="s">
        <v>1178</v>
      </c>
      <c r="D307" t="s">
        <v>123</v>
      </c>
      <c r="E307" t="s">
        <v>1062</v>
      </c>
      <c r="F307" t="s">
        <v>1179</v>
      </c>
      <c r="G307" t="s">
        <v>1180</v>
      </c>
      <c r="H307" t="s">
        <v>1073</v>
      </c>
      <c r="I307" t="s">
        <v>214</v>
      </c>
      <c r="J307" t="s">
        <v>248</v>
      </c>
      <c r="K307" s="77">
        <v>5.49</v>
      </c>
      <c r="L307" t="s">
        <v>106</v>
      </c>
      <c r="M307" s="78">
        <v>0.04</v>
      </c>
      <c r="N307" s="78">
        <v>5.6800000000000003E-2</v>
      </c>
      <c r="O307" s="77">
        <v>66363.86</v>
      </c>
      <c r="P307" s="77">
        <v>91.144888831963826</v>
      </c>
      <c r="Q307" s="77">
        <v>0</v>
      </c>
      <c r="R307" s="77">
        <v>216.90733738785801</v>
      </c>
      <c r="S307" s="78">
        <v>1E-4</v>
      </c>
      <c r="T307" s="78">
        <v>2.2000000000000001E-3</v>
      </c>
      <c r="U307" s="78">
        <v>5.0000000000000001E-4</v>
      </c>
    </row>
    <row r="308" spans="2:21">
      <c r="B308" t="s">
        <v>1181</v>
      </c>
      <c r="C308" t="s">
        <v>1182</v>
      </c>
      <c r="D308" t="s">
        <v>123</v>
      </c>
      <c r="E308" t="s">
        <v>1062</v>
      </c>
      <c r="F308" t="s">
        <v>1183</v>
      </c>
      <c r="G308" t="s">
        <v>1184</v>
      </c>
      <c r="H308" t="s">
        <v>1171</v>
      </c>
      <c r="I308" t="s">
        <v>349</v>
      </c>
      <c r="J308" t="s">
        <v>273</v>
      </c>
      <c r="K308" s="77">
        <v>6.39</v>
      </c>
      <c r="L308" t="s">
        <v>110</v>
      </c>
      <c r="M308" s="78">
        <v>6.6299999999999998E-2</v>
      </c>
      <c r="N308" s="78">
        <v>6.4600000000000005E-2</v>
      </c>
      <c r="O308" s="77">
        <v>71263.199999999997</v>
      </c>
      <c r="P308" s="77">
        <v>101.80080553216823</v>
      </c>
      <c r="Q308" s="77">
        <v>0</v>
      </c>
      <c r="R308" s="77">
        <v>282.65571868293802</v>
      </c>
      <c r="S308" s="78">
        <v>1E-4</v>
      </c>
      <c r="T308" s="78">
        <v>2.8999999999999998E-3</v>
      </c>
      <c r="U308" s="78">
        <v>6.9999999999999999E-4</v>
      </c>
    </row>
    <row r="309" spans="2:21">
      <c r="B309" t="s">
        <v>1185</v>
      </c>
      <c r="C309" t="s">
        <v>1186</v>
      </c>
      <c r="D309" t="s">
        <v>123</v>
      </c>
      <c r="E309" t="s">
        <v>1062</v>
      </c>
      <c r="F309" t="s">
        <v>1187</v>
      </c>
      <c r="G309" t="s">
        <v>1188</v>
      </c>
      <c r="H309" t="s">
        <v>1171</v>
      </c>
      <c r="I309" t="s">
        <v>349</v>
      </c>
      <c r="J309" t="s">
        <v>282</v>
      </c>
      <c r="K309" s="77">
        <v>6.12</v>
      </c>
      <c r="L309" t="s">
        <v>106</v>
      </c>
      <c r="M309" s="78">
        <v>3.2500000000000001E-2</v>
      </c>
      <c r="N309" s="78">
        <v>5.5800000000000002E-2</v>
      </c>
      <c r="O309" s="77">
        <v>35631.599999999999</v>
      </c>
      <c r="P309" s="77">
        <v>86.070250070162444</v>
      </c>
      <c r="Q309" s="77">
        <v>0</v>
      </c>
      <c r="R309" s="77">
        <v>109.97619110526399</v>
      </c>
      <c r="S309" s="78">
        <v>0</v>
      </c>
      <c r="T309" s="78">
        <v>1.1000000000000001E-3</v>
      </c>
      <c r="U309" s="78">
        <v>2.9999999999999997E-4</v>
      </c>
    </row>
    <row r="310" spans="2:21">
      <c r="B310" t="s">
        <v>1189</v>
      </c>
      <c r="C310" t="s">
        <v>1190</v>
      </c>
      <c r="D310" t="s">
        <v>123</v>
      </c>
      <c r="E310" t="s">
        <v>1062</v>
      </c>
      <c r="F310" t="s">
        <v>1191</v>
      </c>
      <c r="G310" t="s">
        <v>1102</v>
      </c>
      <c r="H310" t="s">
        <v>1171</v>
      </c>
      <c r="I310" t="s">
        <v>349</v>
      </c>
      <c r="J310" t="s">
        <v>330</v>
      </c>
      <c r="K310" s="77">
        <v>4.97</v>
      </c>
      <c r="L310" t="s">
        <v>106</v>
      </c>
      <c r="M310" s="78">
        <v>3.1300000000000001E-2</v>
      </c>
      <c r="N310" s="78">
        <v>7.0800000000000002E-2</v>
      </c>
      <c r="O310" s="77">
        <v>35631.599999999999</v>
      </c>
      <c r="P310" s="77">
        <v>83.416333333333327</v>
      </c>
      <c r="Q310" s="77">
        <v>0</v>
      </c>
      <c r="R310" s="77">
        <v>106.585151181608</v>
      </c>
      <c r="S310" s="78">
        <v>0</v>
      </c>
      <c r="T310" s="78">
        <v>1.1000000000000001E-3</v>
      </c>
      <c r="U310" s="78">
        <v>2.9999999999999997E-4</v>
      </c>
    </row>
    <row r="311" spans="2:21">
      <c r="B311" t="s">
        <v>1192</v>
      </c>
      <c r="C311" t="s">
        <v>1193</v>
      </c>
      <c r="D311" t="s">
        <v>123</v>
      </c>
      <c r="E311" t="s">
        <v>1062</v>
      </c>
      <c r="F311" t="s">
        <v>1194</v>
      </c>
      <c r="G311" t="s">
        <v>1161</v>
      </c>
      <c r="H311" t="s">
        <v>1171</v>
      </c>
      <c r="I311" t="s">
        <v>349</v>
      </c>
      <c r="J311" t="s">
        <v>273</v>
      </c>
      <c r="K311" s="77">
        <v>4.75</v>
      </c>
      <c r="L311" t="s">
        <v>110</v>
      </c>
      <c r="M311" s="78">
        <v>4.8800000000000003E-2</v>
      </c>
      <c r="N311" s="78">
        <v>5.5800000000000002E-2</v>
      </c>
      <c r="O311" s="77">
        <v>48815.29</v>
      </c>
      <c r="P311" s="77">
        <v>97.144150737197052</v>
      </c>
      <c r="Q311" s="77">
        <v>0</v>
      </c>
      <c r="R311" s="77">
        <v>184.762475155738</v>
      </c>
      <c r="S311" s="78">
        <v>0</v>
      </c>
      <c r="T311" s="78">
        <v>1.9E-3</v>
      </c>
      <c r="U311" s="78">
        <v>5.0000000000000001E-4</v>
      </c>
    </row>
    <row r="312" spans="2:21">
      <c r="B312" t="s">
        <v>1195</v>
      </c>
      <c r="C312" t="s">
        <v>1196</v>
      </c>
      <c r="D312" t="s">
        <v>123</v>
      </c>
      <c r="E312" t="s">
        <v>1062</v>
      </c>
      <c r="F312" t="s">
        <v>1197</v>
      </c>
      <c r="G312" t="s">
        <v>123</v>
      </c>
      <c r="H312" t="s">
        <v>1073</v>
      </c>
      <c r="I312" t="s">
        <v>214</v>
      </c>
      <c r="J312" t="s">
        <v>276</v>
      </c>
      <c r="K312" s="77">
        <v>7.59</v>
      </c>
      <c r="L312" t="s">
        <v>106</v>
      </c>
      <c r="M312" s="78">
        <v>5.8999999999999997E-2</v>
      </c>
      <c r="N312" s="78">
        <v>5.8599999999999999E-2</v>
      </c>
      <c r="O312" s="77">
        <v>49884.24</v>
      </c>
      <c r="P312" s="77">
        <v>99.854111116456707</v>
      </c>
      <c r="Q312" s="77">
        <v>0</v>
      </c>
      <c r="R312" s="77">
        <v>178.623911478971</v>
      </c>
      <c r="S312" s="78">
        <v>1E-4</v>
      </c>
      <c r="T312" s="78">
        <v>1.8E-3</v>
      </c>
      <c r="U312" s="78">
        <v>5.0000000000000001E-4</v>
      </c>
    </row>
    <row r="313" spans="2:21">
      <c r="B313" t="s">
        <v>1198</v>
      </c>
      <c r="C313" t="s">
        <v>1199</v>
      </c>
      <c r="D313" t="s">
        <v>123</v>
      </c>
      <c r="E313" t="s">
        <v>1062</v>
      </c>
      <c r="F313" t="s">
        <v>1200</v>
      </c>
      <c r="G313" t="s">
        <v>1201</v>
      </c>
      <c r="H313" t="s">
        <v>1073</v>
      </c>
      <c r="I313" t="s">
        <v>214</v>
      </c>
      <c r="J313" t="s">
        <v>377</v>
      </c>
      <c r="K313" s="77">
        <v>7.24</v>
      </c>
      <c r="L313" t="s">
        <v>106</v>
      </c>
      <c r="M313" s="78">
        <v>3.15E-2</v>
      </c>
      <c r="N313" s="78">
        <v>6.7100000000000007E-2</v>
      </c>
      <c r="O313" s="77">
        <v>35631.599999999999</v>
      </c>
      <c r="P313" s="77">
        <v>77.233749929837558</v>
      </c>
      <c r="Q313" s="77">
        <v>0</v>
      </c>
      <c r="R313" s="77">
        <v>98.685360332239995</v>
      </c>
      <c r="S313" s="78">
        <v>1E-4</v>
      </c>
      <c r="T313" s="78">
        <v>1E-3</v>
      </c>
      <c r="U313" s="78">
        <v>2.0000000000000001E-4</v>
      </c>
    </row>
    <row r="314" spans="2:21">
      <c r="B314" t="s">
        <v>1202</v>
      </c>
      <c r="C314" t="s">
        <v>1203</v>
      </c>
      <c r="D314" t="s">
        <v>123</v>
      </c>
      <c r="E314" t="s">
        <v>1062</v>
      </c>
      <c r="F314" t="s">
        <v>1204</v>
      </c>
      <c r="G314" t="s">
        <v>1205</v>
      </c>
      <c r="H314" t="s">
        <v>1073</v>
      </c>
      <c r="I314" t="s">
        <v>214</v>
      </c>
      <c r="J314" t="s">
        <v>552</v>
      </c>
      <c r="K314" s="77">
        <v>7.41</v>
      </c>
      <c r="L314" t="s">
        <v>106</v>
      </c>
      <c r="M314" s="78">
        <v>4.2799999999999998E-2</v>
      </c>
      <c r="N314" s="78">
        <v>5.8200000000000002E-2</v>
      </c>
      <c r="O314" s="77">
        <v>71263.199999999997</v>
      </c>
      <c r="P314" s="77">
        <v>88.698849246174746</v>
      </c>
      <c r="Q314" s="77">
        <v>0</v>
      </c>
      <c r="R314" s="77">
        <v>226.66976307289599</v>
      </c>
      <c r="S314" s="78">
        <v>0</v>
      </c>
      <c r="T314" s="78">
        <v>2.3E-3</v>
      </c>
      <c r="U314" s="78">
        <v>5.9999999999999995E-4</v>
      </c>
    </row>
    <row r="315" spans="2:21">
      <c r="B315" t="s">
        <v>1206</v>
      </c>
      <c r="C315" t="s">
        <v>1207</v>
      </c>
      <c r="D315" t="s">
        <v>123</v>
      </c>
      <c r="E315" t="s">
        <v>1062</v>
      </c>
      <c r="F315" t="s">
        <v>1208</v>
      </c>
      <c r="G315" t="s">
        <v>1102</v>
      </c>
      <c r="H315" t="s">
        <v>1171</v>
      </c>
      <c r="I315" t="s">
        <v>349</v>
      </c>
      <c r="J315" t="s">
        <v>273</v>
      </c>
      <c r="K315" s="77">
        <v>7.22</v>
      </c>
      <c r="L315" t="s">
        <v>106</v>
      </c>
      <c r="M315" s="78">
        <v>6.8000000000000005E-2</v>
      </c>
      <c r="N315" s="78">
        <v>6.7000000000000004E-2</v>
      </c>
      <c r="O315" s="77">
        <v>85515.839999999997</v>
      </c>
      <c r="P315" s="77">
        <v>101.72360004602669</v>
      </c>
      <c r="Q315" s="77">
        <v>0</v>
      </c>
      <c r="R315" s="77">
        <v>311.94539073255402</v>
      </c>
      <c r="S315" s="78">
        <v>1E-4</v>
      </c>
      <c r="T315" s="78">
        <v>3.2000000000000002E-3</v>
      </c>
      <c r="U315" s="78">
        <v>8.0000000000000004E-4</v>
      </c>
    </row>
    <row r="316" spans="2:21">
      <c r="B316" t="s">
        <v>1209</v>
      </c>
      <c r="C316" t="s">
        <v>1210</v>
      </c>
      <c r="D316" t="s">
        <v>123</v>
      </c>
      <c r="E316" t="s">
        <v>1062</v>
      </c>
      <c r="F316" t="s">
        <v>1211</v>
      </c>
      <c r="G316" t="s">
        <v>1154</v>
      </c>
      <c r="H316" t="s">
        <v>1171</v>
      </c>
      <c r="I316" t="s">
        <v>349</v>
      </c>
      <c r="J316" t="s">
        <v>282</v>
      </c>
      <c r="K316" s="77">
        <v>7.01</v>
      </c>
      <c r="L316" t="s">
        <v>106</v>
      </c>
      <c r="M316" s="78">
        <v>5.6000000000000001E-2</v>
      </c>
      <c r="N316" s="78">
        <v>5.4600000000000003E-2</v>
      </c>
      <c r="O316" s="77">
        <v>13361.85</v>
      </c>
      <c r="P316" s="77">
        <v>101.58811118595105</v>
      </c>
      <c r="Q316" s="77">
        <v>0</v>
      </c>
      <c r="R316" s="77">
        <v>48.676547009716998</v>
      </c>
      <c r="S316" s="78">
        <v>0</v>
      </c>
      <c r="T316" s="78">
        <v>5.0000000000000001E-4</v>
      </c>
      <c r="U316" s="78">
        <v>1E-4</v>
      </c>
    </row>
    <row r="317" spans="2:21">
      <c r="B317" t="s">
        <v>1212</v>
      </c>
      <c r="C317" t="s">
        <v>1213</v>
      </c>
      <c r="D317" t="s">
        <v>123</v>
      </c>
      <c r="E317" t="s">
        <v>1062</v>
      </c>
      <c r="F317" t="s">
        <v>1214</v>
      </c>
      <c r="G317" t="s">
        <v>1106</v>
      </c>
      <c r="H317" t="s">
        <v>1073</v>
      </c>
      <c r="I317" t="s">
        <v>214</v>
      </c>
      <c r="J317" t="s">
        <v>310</v>
      </c>
      <c r="K317" s="77">
        <v>3.52</v>
      </c>
      <c r="L317" t="s">
        <v>106</v>
      </c>
      <c r="M317" s="78">
        <v>4.7E-2</v>
      </c>
      <c r="N317" s="78">
        <v>7.3899999999999993E-2</v>
      </c>
      <c r="O317" s="77">
        <v>33850.019999999997</v>
      </c>
      <c r="P317" s="77">
        <v>91.00088881601809</v>
      </c>
      <c r="Q317" s="77">
        <v>0</v>
      </c>
      <c r="R317" s="77">
        <v>110.46249516493801</v>
      </c>
      <c r="S317" s="78">
        <v>1E-4</v>
      </c>
      <c r="T317" s="78">
        <v>1.1000000000000001E-3</v>
      </c>
      <c r="U317" s="78">
        <v>2.9999999999999997E-4</v>
      </c>
    </row>
    <row r="318" spans="2:21">
      <c r="B318" t="s">
        <v>1215</v>
      </c>
      <c r="C318" t="s">
        <v>1216</v>
      </c>
      <c r="D318" t="s">
        <v>123</v>
      </c>
      <c r="E318" t="s">
        <v>1062</v>
      </c>
      <c r="F318" t="s">
        <v>1217</v>
      </c>
      <c r="G318" t="s">
        <v>1102</v>
      </c>
      <c r="H318" t="s">
        <v>1171</v>
      </c>
      <c r="I318" t="s">
        <v>349</v>
      </c>
      <c r="J318" t="s">
        <v>251</v>
      </c>
      <c r="K318" s="77">
        <v>3.1</v>
      </c>
      <c r="L318" t="s">
        <v>106</v>
      </c>
      <c r="M318" s="78">
        <v>3.4000000000000002E-2</v>
      </c>
      <c r="N318" s="78">
        <v>7.3700000000000002E-2</v>
      </c>
      <c r="O318" s="77">
        <v>16034.22</v>
      </c>
      <c r="P318" s="77">
        <v>88.550333177416803</v>
      </c>
      <c r="Q318" s="77">
        <v>0</v>
      </c>
      <c r="R318" s="77">
        <v>50.915301863386397</v>
      </c>
      <c r="S318" s="78">
        <v>0</v>
      </c>
      <c r="T318" s="78">
        <v>5.0000000000000001E-4</v>
      </c>
      <c r="U318" s="78">
        <v>1E-4</v>
      </c>
    </row>
    <row r="319" spans="2:21">
      <c r="B319" t="s">
        <v>1218</v>
      </c>
      <c r="C319" t="s">
        <v>1219</v>
      </c>
      <c r="D319" t="s">
        <v>123</v>
      </c>
      <c r="E319" t="s">
        <v>1062</v>
      </c>
      <c r="F319" t="s">
        <v>1217</v>
      </c>
      <c r="G319" t="s">
        <v>1102</v>
      </c>
      <c r="H319" t="s">
        <v>1171</v>
      </c>
      <c r="I319" t="s">
        <v>349</v>
      </c>
      <c r="J319" t="s">
        <v>536</v>
      </c>
      <c r="K319" s="77">
        <v>2.21</v>
      </c>
      <c r="L319" t="s">
        <v>106</v>
      </c>
      <c r="M319" s="78">
        <v>3.7499999999999999E-2</v>
      </c>
      <c r="N319" s="78">
        <v>7.6499999999999999E-2</v>
      </c>
      <c r="O319" s="77">
        <v>10689.48</v>
      </c>
      <c r="P319" s="77">
        <v>92.162333801082937</v>
      </c>
      <c r="Q319" s="77">
        <v>0</v>
      </c>
      <c r="R319" s="77">
        <v>35.328103821771201</v>
      </c>
      <c r="S319" s="78">
        <v>0</v>
      </c>
      <c r="T319" s="78">
        <v>4.0000000000000002E-4</v>
      </c>
      <c r="U319" s="78">
        <v>1E-4</v>
      </c>
    </row>
    <row r="320" spans="2:21">
      <c r="B320" t="s">
        <v>1220</v>
      </c>
      <c r="C320" t="s">
        <v>1221</v>
      </c>
      <c r="D320" t="s">
        <v>123</v>
      </c>
      <c r="E320" t="s">
        <v>1062</v>
      </c>
      <c r="F320" t="s">
        <v>1222</v>
      </c>
      <c r="G320" t="s">
        <v>1161</v>
      </c>
      <c r="H320" t="s">
        <v>1171</v>
      </c>
      <c r="I320" t="s">
        <v>349</v>
      </c>
      <c r="J320" t="s">
        <v>282</v>
      </c>
      <c r="K320" s="77">
        <v>3.66</v>
      </c>
      <c r="L320" t="s">
        <v>106</v>
      </c>
      <c r="M320" s="78">
        <v>6.88E-2</v>
      </c>
      <c r="N320" s="78">
        <v>8.7400000000000005E-2</v>
      </c>
      <c r="O320" s="77">
        <v>37056.86</v>
      </c>
      <c r="P320" s="77">
        <v>93.498205422154101</v>
      </c>
      <c r="Q320" s="77">
        <v>0</v>
      </c>
      <c r="R320" s="77">
        <v>124.245931721679</v>
      </c>
      <c r="S320" s="78">
        <v>1E-4</v>
      </c>
      <c r="T320" s="78">
        <v>1.2999999999999999E-3</v>
      </c>
      <c r="U320" s="78">
        <v>2.9999999999999997E-4</v>
      </c>
    </row>
    <row r="321" spans="2:21">
      <c r="B321" t="s">
        <v>1223</v>
      </c>
      <c r="C321" t="s">
        <v>1224</v>
      </c>
      <c r="D321" t="s">
        <v>123</v>
      </c>
      <c r="E321" t="s">
        <v>1062</v>
      </c>
      <c r="F321" t="s">
        <v>1225</v>
      </c>
      <c r="G321" t="s">
        <v>1184</v>
      </c>
      <c r="H321" t="s">
        <v>1073</v>
      </c>
      <c r="I321" t="s">
        <v>214</v>
      </c>
      <c r="J321" t="s">
        <v>792</v>
      </c>
      <c r="K321" s="77">
        <v>4.26</v>
      </c>
      <c r="L321" t="s">
        <v>110</v>
      </c>
      <c r="M321" s="78">
        <v>0.04</v>
      </c>
      <c r="N321" s="78">
        <v>6.3299999999999995E-2</v>
      </c>
      <c r="O321" s="77">
        <v>42757.919999999998</v>
      </c>
      <c r="P321" s="77">
        <v>93.61466661989175</v>
      </c>
      <c r="Q321" s="77">
        <v>0</v>
      </c>
      <c r="R321" s="77">
        <v>155.955863420046</v>
      </c>
      <c r="S321" s="78">
        <v>0</v>
      </c>
      <c r="T321" s="78">
        <v>1.6000000000000001E-3</v>
      </c>
      <c r="U321" s="78">
        <v>4.0000000000000002E-4</v>
      </c>
    </row>
    <row r="322" spans="2:21">
      <c r="B322" t="s">
        <v>1226</v>
      </c>
      <c r="C322" t="s">
        <v>1227</v>
      </c>
      <c r="D322" t="s">
        <v>123</v>
      </c>
      <c r="E322" t="s">
        <v>1062</v>
      </c>
      <c r="F322" t="s">
        <v>1228</v>
      </c>
      <c r="G322" t="s">
        <v>1205</v>
      </c>
      <c r="H322" t="s">
        <v>1073</v>
      </c>
      <c r="I322" t="s">
        <v>214</v>
      </c>
      <c r="J322" t="s">
        <v>627</v>
      </c>
      <c r="K322" s="77">
        <v>4.25</v>
      </c>
      <c r="L322" t="s">
        <v>110</v>
      </c>
      <c r="M322" s="78">
        <v>4.6300000000000001E-2</v>
      </c>
      <c r="N322" s="78">
        <v>5.3400000000000003E-2</v>
      </c>
      <c r="O322" s="77">
        <v>36522.39</v>
      </c>
      <c r="P322" s="77">
        <v>98.798125048771738</v>
      </c>
      <c r="Q322" s="77">
        <v>0</v>
      </c>
      <c r="R322" s="77">
        <v>140.58828545883699</v>
      </c>
      <c r="S322" s="78">
        <v>1E-4</v>
      </c>
      <c r="T322" s="78">
        <v>1.4E-3</v>
      </c>
      <c r="U322" s="78">
        <v>4.0000000000000002E-4</v>
      </c>
    </row>
    <row r="323" spans="2:21">
      <c r="B323" t="s">
        <v>1229</v>
      </c>
      <c r="C323" t="s">
        <v>1230</v>
      </c>
      <c r="D323" t="s">
        <v>123</v>
      </c>
      <c r="E323" t="s">
        <v>1062</v>
      </c>
      <c r="F323" t="s">
        <v>1231</v>
      </c>
      <c r="G323" t="s">
        <v>1184</v>
      </c>
      <c r="H323" t="s">
        <v>1171</v>
      </c>
      <c r="I323" t="s">
        <v>349</v>
      </c>
      <c r="J323" t="s">
        <v>711</v>
      </c>
      <c r="K323" s="77">
        <v>3.57</v>
      </c>
      <c r="L323" t="s">
        <v>106</v>
      </c>
      <c r="M323" s="78">
        <v>5.2999999999999999E-2</v>
      </c>
      <c r="N323" s="78">
        <v>9.98E-2</v>
      </c>
      <c r="O323" s="77">
        <v>51576.74</v>
      </c>
      <c r="P323" s="77">
        <v>84.577808260080033</v>
      </c>
      <c r="Q323" s="77">
        <v>0</v>
      </c>
      <c r="R323" s="77">
        <v>156.43019988270399</v>
      </c>
      <c r="S323" s="78">
        <v>0</v>
      </c>
      <c r="T323" s="78">
        <v>1.6000000000000001E-3</v>
      </c>
      <c r="U323" s="78">
        <v>4.0000000000000002E-4</v>
      </c>
    </row>
    <row r="324" spans="2:21">
      <c r="B324" t="s">
        <v>1232</v>
      </c>
      <c r="C324" t="s">
        <v>1233</v>
      </c>
      <c r="D324" t="s">
        <v>123</v>
      </c>
      <c r="E324" t="s">
        <v>1062</v>
      </c>
      <c r="F324" t="s">
        <v>1234</v>
      </c>
      <c r="G324" t="s">
        <v>1161</v>
      </c>
      <c r="H324" t="s">
        <v>1073</v>
      </c>
      <c r="I324" t="s">
        <v>214</v>
      </c>
      <c r="J324" t="s">
        <v>711</v>
      </c>
      <c r="K324" s="77">
        <v>4.57</v>
      </c>
      <c r="L324" t="s">
        <v>110</v>
      </c>
      <c r="M324" s="78">
        <v>4.6300000000000001E-2</v>
      </c>
      <c r="N324" s="78">
        <v>6.6100000000000006E-2</v>
      </c>
      <c r="O324" s="77">
        <v>34028.18</v>
      </c>
      <c r="P324" s="77">
        <v>94.154138896643573</v>
      </c>
      <c r="Q324" s="77">
        <v>0</v>
      </c>
      <c r="R324" s="77">
        <v>124.830117487207</v>
      </c>
      <c r="S324" s="78">
        <v>0</v>
      </c>
      <c r="T324" s="78">
        <v>1.2999999999999999E-3</v>
      </c>
      <c r="U324" s="78">
        <v>2.9999999999999997E-4</v>
      </c>
    </row>
    <row r="325" spans="2:21">
      <c r="B325" t="s">
        <v>1235</v>
      </c>
      <c r="C325" t="s">
        <v>1236</v>
      </c>
      <c r="D325" t="s">
        <v>123</v>
      </c>
      <c r="E325" t="s">
        <v>1062</v>
      </c>
      <c r="F325" t="s">
        <v>1237</v>
      </c>
      <c r="G325" t="s">
        <v>1146</v>
      </c>
      <c r="H325" t="s">
        <v>1238</v>
      </c>
      <c r="I325" t="s">
        <v>214</v>
      </c>
      <c r="J325" t="s">
        <v>369</v>
      </c>
      <c r="K325" s="77">
        <v>2.04</v>
      </c>
      <c r="L325" t="s">
        <v>106</v>
      </c>
      <c r="M325" s="78">
        <v>6.5000000000000002E-2</v>
      </c>
      <c r="N325" s="78">
        <v>9.4E-2</v>
      </c>
      <c r="O325" s="77">
        <v>17815.8</v>
      </c>
      <c r="P325" s="77">
        <v>95.077833473658217</v>
      </c>
      <c r="Q325" s="77">
        <v>0</v>
      </c>
      <c r="R325" s="77">
        <v>60.742811688415998</v>
      </c>
      <c r="S325" s="78">
        <v>0</v>
      </c>
      <c r="T325" s="78">
        <v>5.9999999999999995E-4</v>
      </c>
      <c r="U325" s="78">
        <v>2.0000000000000001E-4</v>
      </c>
    </row>
    <row r="326" spans="2:21">
      <c r="B326" t="s">
        <v>1239</v>
      </c>
      <c r="C326" t="s">
        <v>1240</v>
      </c>
      <c r="D326" t="s">
        <v>123</v>
      </c>
      <c r="E326" t="s">
        <v>1062</v>
      </c>
      <c r="F326" t="s">
        <v>1241</v>
      </c>
      <c r="G326" t="s">
        <v>1184</v>
      </c>
      <c r="H326" t="s">
        <v>1238</v>
      </c>
      <c r="I326" t="s">
        <v>214</v>
      </c>
      <c r="J326" t="s">
        <v>424</v>
      </c>
      <c r="K326" s="77">
        <v>4.6399999999999997</v>
      </c>
      <c r="L326" t="s">
        <v>106</v>
      </c>
      <c r="M326" s="78">
        <v>4.1300000000000003E-2</v>
      </c>
      <c r="N326" s="78">
        <v>5.9799999999999999E-2</v>
      </c>
      <c r="O326" s="77">
        <v>63780.56</v>
      </c>
      <c r="P326" s="77">
        <v>90.774125058795519</v>
      </c>
      <c r="Q326" s="77">
        <v>0</v>
      </c>
      <c r="R326" s="77">
        <v>207.61593563719401</v>
      </c>
      <c r="S326" s="78">
        <v>2.0000000000000001E-4</v>
      </c>
      <c r="T326" s="78">
        <v>2.0999999999999999E-3</v>
      </c>
      <c r="U326" s="78">
        <v>5.0000000000000001E-4</v>
      </c>
    </row>
    <row r="327" spans="2:21">
      <c r="B327" t="s">
        <v>1242</v>
      </c>
      <c r="C327" t="s">
        <v>1243</v>
      </c>
      <c r="D327" t="s">
        <v>123</v>
      </c>
      <c r="E327" t="s">
        <v>1062</v>
      </c>
      <c r="F327" t="s">
        <v>1244</v>
      </c>
      <c r="G327" t="s">
        <v>1245</v>
      </c>
      <c r="H327" t="s">
        <v>1238</v>
      </c>
      <c r="I327" t="s">
        <v>214</v>
      </c>
      <c r="J327" t="s">
        <v>466</v>
      </c>
      <c r="K327" s="77">
        <v>4.29</v>
      </c>
      <c r="L327" t="s">
        <v>110</v>
      </c>
      <c r="M327" s="78">
        <v>3.1300000000000001E-2</v>
      </c>
      <c r="N327" s="78">
        <v>6.5000000000000002E-2</v>
      </c>
      <c r="O327" s="77">
        <v>53447.4</v>
      </c>
      <c r="P327" s="77">
        <v>87.262506864693236</v>
      </c>
      <c r="Q327" s="77">
        <v>0</v>
      </c>
      <c r="R327" s="77">
        <v>181.716980010443</v>
      </c>
      <c r="S327" s="78">
        <v>1E-4</v>
      </c>
      <c r="T327" s="78">
        <v>1.9E-3</v>
      </c>
      <c r="U327" s="78">
        <v>5.0000000000000001E-4</v>
      </c>
    </row>
    <row r="328" spans="2:21">
      <c r="B328" t="s">
        <v>1246</v>
      </c>
      <c r="C328" t="s">
        <v>1247</v>
      </c>
      <c r="D328" t="s">
        <v>123</v>
      </c>
      <c r="E328" t="s">
        <v>1062</v>
      </c>
      <c r="F328" t="s">
        <v>1248</v>
      </c>
      <c r="G328" t="s">
        <v>798</v>
      </c>
      <c r="H328" t="s">
        <v>1249</v>
      </c>
      <c r="I328" t="s">
        <v>349</v>
      </c>
      <c r="J328" t="s">
        <v>427</v>
      </c>
      <c r="K328" s="77">
        <v>5.2</v>
      </c>
      <c r="L328" t="s">
        <v>110</v>
      </c>
      <c r="M328" s="78">
        <v>6.88E-2</v>
      </c>
      <c r="N328" s="78">
        <v>8.14E-2</v>
      </c>
      <c r="O328" s="77">
        <v>31355.81</v>
      </c>
      <c r="P328" s="77">
        <v>95.233713119514746</v>
      </c>
      <c r="Q328" s="77">
        <v>0</v>
      </c>
      <c r="R328" s="77">
        <v>116.34560540449201</v>
      </c>
      <c r="S328" s="78">
        <v>0</v>
      </c>
      <c r="T328" s="78">
        <v>1.1999999999999999E-3</v>
      </c>
      <c r="U328" s="78">
        <v>2.9999999999999997E-4</v>
      </c>
    </row>
    <row r="329" spans="2:21">
      <c r="B329" t="s">
        <v>1250</v>
      </c>
      <c r="C329" t="s">
        <v>1251</v>
      </c>
      <c r="D329" t="s">
        <v>123</v>
      </c>
      <c r="E329" t="s">
        <v>1062</v>
      </c>
      <c r="F329" t="s">
        <v>1248</v>
      </c>
      <c r="G329" t="s">
        <v>798</v>
      </c>
      <c r="H329" t="s">
        <v>1249</v>
      </c>
      <c r="I329" t="s">
        <v>349</v>
      </c>
      <c r="J329" t="s">
        <v>427</v>
      </c>
      <c r="K329" s="77">
        <v>5.0599999999999996</v>
      </c>
      <c r="L329" t="s">
        <v>106</v>
      </c>
      <c r="M329" s="78">
        <v>7.7499999999999999E-2</v>
      </c>
      <c r="N329" s="78">
        <v>8.6900000000000005E-2</v>
      </c>
      <c r="O329" s="77">
        <v>36784.28</v>
      </c>
      <c r="P329" s="77">
        <v>94.450222291696036</v>
      </c>
      <c r="Q329" s="77">
        <v>0</v>
      </c>
      <c r="R329" s="77">
        <v>124.587803543042</v>
      </c>
      <c r="S329" s="78">
        <v>0</v>
      </c>
      <c r="T329" s="78">
        <v>1.2999999999999999E-3</v>
      </c>
      <c r="U329" s="78">
        <v>2.9999999999999997E-4</v>
      </c>
    </row>
    <row r="330" spans="2:21">
      <c r="B330" t="s">
        <v>1252</v>
      </c>
      <c r="C330" t="s">
        <v>1253</v>
      </c>
      <c r="D330" t="s">
        <v>123</v>
      </c>
      <c r="E330" t="s">
        <v>1062</v>
      </c>
      <c r="F330" t="s">
        <v>1254</v>
      </c>
      <c r="G330" t="s">
        <v>1154</v>
      </c>
      <c r="H330" t="s">
        <v>1249</v>
      </c>
      <c r="I330" t="s">
        <v>349</v>
      </c>
      <c r="J330" t="s">
        <v>552</v>
      </c>
      <c r="K330" s="77">
        <v>5.32</v>
      </c>
      <c r="L330" t="s">
        <v>106</v>
      </c>
      <c r="M330" s="78">
        <v>3.2500000000000001E-2</v>
      </c>
      <c r="N330" s="78">
        <v>5.6599999999999998E-2</v>
      </c>
      <c r="O330" s="77">
        <v>26185.66</v>
      </c>
      <c r="P330" s="77">
        <v>87.345249832923827</v>
      </c>
      <c r="Q330" s="77">
        <v>0</v>
      </c>
      <c r="R330" s="77">
        <v>82.018741508576397</v>
      </c>
      <c r="S330" s="78">
        <v>0</v>
      </c>
      <c r="T330" s="78">
        <v>8.0000000000000004E-4</v>
      </c>
      <c r="U330" s="78">
        <v>2.0000000000000001E-4</v>
      </c>
    </row>
    <row r="331" spans="2:21">
      <c r="B331" t="s">
        <v>1255</v>
      </c>
      <c r="C331" t="s">
        <v>1256</v>
      </c>
      <c r="D331" t="s">
        <v>123</v>
      </c>
      <c r="E331" t="s">
        <v>1062</v>
      </c>
      <c r="F331" t="s">
        <v>1257</v>
      </c>
      <c r="G331" t="s">
        <v>1258</v>
      </c>
      <c r="H331" t="s">
        <v>1249</v>
      </c>
      <c r="I331" t="s">
        <v>349</v>
      </c>
      <c r="J331" t="s">
        <v>711</v>
      </c>
      <c r="K331" s="77">
        <v>3.38</v>
      </c>
      <c r="L331" t="s">
        <v>106</v>
      </c>
      <c r="M331" s="78">
        <v>0.06</v>
      </c>
      <c r="N331" s="78">
        <v>8.3000000000000004E-2</v>
      </c>
      <c r="O331" s="77">
        <v>38321.79</v>
      </c>
      <c r="P331" s="77">
        <v>93.827000065237186</v>
      </c>
      <c r="Q331" s="77">
        <v>0</v>
      </c>
      <c r="R331" s="77">
        <v>128.93888273888399</v>
      </c>
      <c r="S331" s="78">
        <v>1E-4</v>
      </c>
      <c r="T331" s="78">
        <v>1.2999999999999999E-3</v>
      </c>
      <c r="U331" s="78">
        <v>2.9999999999999997E-4</v>
      </c>
    </row>
    <row r="332" spans="2:21">
      <c r="B332" t="s">
        <v>1259</v>
      </c>
      <c r="C332" t="s">
        <v>1260</v>
      </c>
      <c r="D332" t="s">
        <v>123</v>
      </c>
      <c r="E332" t="s">
        <v>1062</v>
      </c>
      <c r="F332" t="s">
        <v>1261</v>
      </c>
      <c r="G332" t="s">
        <v>798</v>
      </c>
      <c r="H332" t="s">
        <v>1249</v>
      </c>
      <c r="I332" t="s">
        <v>349</v>
      </c>
      <c r="J332" t="s">
        <v>276</v>
      </c>
      <c r="K332" s="77">
        <v>4.58</v>
      </c>
      <c r="L332" t="s">
        <v>106</v>
      </c>
      <c r="M332" s="78">
        <v>7.4999999999999997E-2</v>
      </c>
      <c r="N332" s="78">
        <v>9.6699999999999994E-2</v>
      </c>
      <c r="O332" s="77">
        <v>42757.919999999998</v>
      </c>
      <c r="P332" s="77">
        <v>89.725333333333069</v>
      </c>
      <c r="Q332" s="77">
        <v>0</v>
      </c>
      <c r="R332" s="77">
        <v>137.57576487959</v>
      </c>
      <c r="S332" s="78">
        <v>0</v>
      </c>
      <c r="T332" s="78">
        <v>1.4E-3</v>
      </c>
      <c r="U332" s="78">
        <v>2.9999999999999997E-4</v>
      </c>
    </row>
    <row r="333" spans="2:21">
      <c r="B333" t="s">
        <v>1262</v>
      </c>
      <c r="C333" t="s">
        <v>1263</v>
      </c>
      <c r="D333" t="s">
        <v>123</v>
      </c>
      <c r="E333" t="s">
        <v>1062</v>
      </c>
      <c r="F333" t="s">
        <v>1264</v>
      </c>
      <c r="G333" t="s">
        <v>1102</v>
      </c>
      <c r="H333" t="s">
        <v>1249</v>
      </c>
      <c r="I333" t="s">
        <v>349</v>
      </c>
      <c r="J333" t="s">
        <v>455</v>
      </c>
      <c r="K333" s="77">
        <v>6.47</v>
      </c>
      <c r="L333" t="s">
        <v>106</v>
      </c>
      <c r="M333" s="78">
        <v>3.6299999999999999E-2</v>
      </c>
      <c r="N333" s="78">
        <v>5.7500000000000002E-2</v>
      </c>
      <c r="O333" s="77">
        <v>71263.199999999997</v>
      </c>
      <c r="P333" s="77">
        <v>86.44401372938627</v>
      </c>
      <c r="Q333" s="77">
        <v>0</v>
      </c>
      <c r="R333" s="77">
        <v>220.907534625712</v>
      </c>
      <c r="S333" s="78">
        <v>1E-4</v>
      </c>
      <c r="T333" s="78">
        <v>2.3E-3</v>
      </c>
      <c r="U333" s="78">
        <v>5.9999999999999995E-4</v>
      </c>
    </row>
    <row r="334" spans="2:21">
      <c r="B334" t="s">
        <v>1265</v>
      </c>
      <c r="C334" t="s">
        <v>1266</v>
      </c>
      <c r="D334" t="s">
        <v>123</v>
      </c>
      <c r="E334" t="s">
        <v>1062</v>
      </c>
      <c r="F334" t="s">
        <v>1267</v>
      </c>
      <c r="G334" t="s">
        <v>1146</v>
      </c>
      <c r="H334" t="s">
        <v>1249</v>
      </c>
      <c r="I334" t="s">
        <v>349</v>
      </c>
      <c r="J334" t="s">
        <v>552</v>
      </c>
      <c r="K334" s="77">
        <v>4.7699999999999996</v>
      </c>
      <c r="L334" t="s">
        <v>106</v>
      </c>
      <c r="M334" s="78">
        <v>4.4999999999999998E-2</v>
      </c>
      <c r="N334" s="78">
        <v>6.1800000000000001E-2</v>
      </c>
      <c r="O334" s="77">
        <v>71542.91</v>
      </c>
      <c r="P334" s="77">
        <v>91.584500043679995</v>
      </c>
      <c r="Q334" s="77">
        <v>0</v>
      </c>
      <c r="R334" s="77">
        <v>234.96266815455701</v>
      </c>
      <c r="S334" s="78">
        <v>1E-4</v>
      </c>
      <c r="T334" s="78">
        <v>2.3999999999999998E-3</v>
      </c>
      <c r="U334" s="78">
        <v>5.9999999999999995E-4</v>
      </c>
    </row>
    <row r="335" spans="2:21">
      <c r="B335" t="s">
        <v>1268</v>
      </c>
      <c r="C335" t="s">
        <v>1269</v>
      </c>
      <c r="D335" t="s">
        <v>123</v>
      </c>
      <c r="E335" t="s">
        <v>1062</v>
      </c>
      <c r="F335" t="s">
        <v>1270</v>
      </c>
      <c r="G335" t="s">
        <v>798</v>
      </c>
      <c r="H335" t="s">
        <v>1238</v>
      </c>
      <c r="I335" t="s">
        <v>214</v>
      </c>
      <c r="J335" t="s">
        <v>340</v>
      </c>
      <c r="K335" s="77">
        <v>4.12</v>
      </c>
      <c r="L335" t="s">
        <v>113</v>
      </c>
      <c r="M335" s="78">
        <v>7.4200000000000002E-2</v>
      </c>
      <c r="N335" s="78">
        <v>7.1499999999999994E-2</v>
      </c>
      <c r="O335" s="77">
        <v>60573.72</v>
      </c>
      <c r="P335" s="77">
        <v>102.50623020676308</v>
      </c>
      <c r="Q335" s="77">
        <v>0</v>
      </c>
      <c r="R335" s="77">
        <v>274.830888345142</v>
      </c>
      <c r="S335" s="78">
        <v>1E-4</v>
      </c>
      <c r="T335" s="78">
        <v>2.8E-3</v>
      </c>
      <c r="U335" s="78">
        <v>6.9999999999999999E-4</v>
      </c>
    </row>
    <row r="336" spans="2:21">
      <c r="B336" t="s">
        <v>1271</v>
      </c>
      <c r="C336" t="s">
        <v>1272</v>
      </c>
      <c r="D336" t="s">
        <v>123</v>
      </c>
      <c r="E336" t="s">
        <v>1062</v>
      </c>
      <c r="F336" t="s">
        <v>1273</v>
      </c>
      <c r="G336" t="s">
        <v>1274</v>
      </c>
      <c r="H336" t="s">
        <v>1249</v>
      </c>
      <c r="I336" t="s">
        <v>349</v>
      </c>
      <c r="J336" t="s">
        <v>310</v>
      </c>
      <c r="K336" s="77">
        <v>7.12</v>
      </c>
      <c r="L336" t="s">
        <v>106</v>
      </c>
      <c r="M336" s="78">
        <v>5.1299999999999998E-2</v>
      </c>
      <c r="N336" s="78">
        <v>6.0699999999999997E-2</v>
      </c>
      <c r="O336" s="77">
        <v>38303.97</v>
      </c>
      <c r="P336" s="77">
        <v>91.201624979603793</v>
      </c>
      <c r="Q336" s="77">
        <v>0</v>
      </c>
      <c r="R336" s="77">
        <v>125.272761255116</v>
      </c>
      <c r="S336" s="78">
        <v>1E-4</v>
      </c>
      <c r="T336" s="78">
        <v>1.2999999999999999E-3</v>
      </c>
      <c r="U336" s="78">
        <v>2.9999999999999997E-4</v>
      </c>
    </row>
    <row r="337" spans="2:21">
      <c r="B337" t="s">
        <v>1275</v>
      </c>
      <c r="C337" t="s">
        <v>1276</v>
      </c>
      <c r="D337" t="s">
        <v>123</v>
      </c>
      <c r="E337" t="s">
        <v>1062</v>
      </c>
      <c r="F337" t="s">
        <v>1277</v>
      </c>
      <c r="G337" t="s">
        <v>1146</v>
      </c>
      <c r="H337" t="s">
        <v>1238</v>
      </c>
      <c r="I337" t="s">
        <v>214</v>
      </c>
      <c r="J337" t="s">
        <v>276</v>
      </c>
      <c r="K337" s="77">
        <v>7.33</v>
      </c>
      <c r="L337" t="s">
        <v>106</v>
      </c>
      <c r="M337" s="78">
        <v>6.4000000000000001E-2</v>
      </c>
      <c r="N337" s="78">
        <v>6.3399999999999998E-2</v>
      </c>
      <c r="O337" s="77">
        <v>35631.599999999999</v>
      </c>
      <c r="P337" s="77">
        <v>100.49277770293784</v>
      </c>
      <c r="Q337" s="77">
        <v>0</v>
      </c>
      <c r="R337" s="77">
        <v>128.40456390387999</v>
      </c>
      <c r="S337" s="78">
        <v>0</v>
      </c>
      <c r="T337" s="78">
        <v>1.2999999999999999E-3</v>
      </c>
      <c r="U337" s="78">
        <v>2.9999999999999997E-4</v>
      </c>
    </row>
    <row r="338" spans="2:21">
      <c r="B338" t="s">
        <v>1278</v>
      </c>
      <c r="C338" t="s">
        <v>1279</v>
      </c>
      <c r="D338" t="s">
        <v>123</v>
      </c>
      <c r="E338" t="s">
        <v>1062</v>
      </c>
      <c r="F338" t="s">
        <v>1280</v>
      </c>
      <c r="G338" t="s">
        <v>1154</v>
      </c>
      <c r="H338" t="s">
        <v>1238</v>
      </c>
      <c r="I338" t="s">
        <v>214</v>
      </c>
      <c r="J338" t="s">
        <v>304</v>
      </c>
      <c r="K338" s="77">
        <v>5.38</v>
      </c>
      <c r="L338" t="s">
        <v>106</v>
      </c>
      <c r="M338" s="78">
        <v>4.0899999999999999E-2</v>
      </c>
      <c r="N338" s="78">
        <v>6.2399999999999997E-2</v>
      </c>
      <c r="O338" s="77">
        <v>24211.67</v>
      </c>
      <c r="P338" s="77">
        <v>89.035302835781252</v>
      </c>
      <c r="Q338" s="77">
        <v>0</v>
      </c>
      <c r="R338" s="77">
        <v>77.303164270074603</v>
      </c>
      <c r="S338" s="78">
        <v>0</v>
      </c>
      <c r="T338" s="78">
        <v>8.0000000000000004E-4</v>
      </c>
      <c r="U338" s="78">
        <v>2.0000000000000001E-4</v>
      </c>
    </row>
    <row r="339" spans="2:21">
      <c r="B339" t="s">
        <v>1281</v>
      </c>
      <c r="C339" t="s">
        <v>1282</v>
      </c>
      <c r="D339" t="s">
        <v>123</v>
      </c>
      <c r="E339" t="s">
        <v>1062</v>
      </c>
      <c r="F339" t="s">
        <v>1283</v>
      </c>
      <c r="G339" t="s">
        <v>798</v>
      </c>
      <c r="H339" t="s">
        <v>1249</v>
      </c>
      <c r="I339" t="s">
        <v>349</v>
      </c>
      <c r="J339" t="s">
        <v>276</v>
      </c>
      <c r="K339" s="77">
        <v>4.5</v>
      </c>
      <c r="L339" t="s">
        <v>106</v>
      </c>
      <c r="M339" s="78">
        <v>7.6300000000000007E-2</v>
      </c>
      <c r="N339" s="78">
        <v>8.72E-2</v>
      </c>
      <c r="O339" s="77">
        <v>53447.4</v>
      </c>
      <c r="P339" s="77">
        <v>94.049680590636783</v>
      </c>
      <c r="Q339" s="77">
        <v>0</v>
      </c>
      <c r="R339" s="77">
        <v>180.25785281662399</v>
      </c>
      <c r="S339" s="78">
        <v>1E-4</v>
      </c>
      <c r="T339" s="78">
        <v>1.8E-3</v>
      </c>
      <c r="U339" s="78">
        <v>5.0000000000000001E-4</v>
      </c>
    </row>
    <row r="340" spans="2:21">
      <c r="B340" t="s">
        <v>1284</v>
      </c>
      <c r="C340" t="s">
        <v>1285</v>
      </c>
      <c r="D340" t="s">
        <v>123</v>
      </c>
      <c r="E340" t="s">
        <v>1062</v>
      </c>
      <c r="F340" t="s">
        <v>1286</v>
      </c>
      <c r="G340" t="s">
        <v>1205</v>
      </c>
      <c r="H340" t="s">
        <v>1238</v>
      </c>
      <c r="I340" t="s">
        <v>214</v>
      </c>
      <c r="J340" t="s">
        <v>248</v>
      </c>
      <c r="K340" s="77">
        <v>6.55</v>
      </c>
      <c r="L340" t="s">
        <v>106</v>
      </c>
      <c r="M340" s="78">
        <v>4.1300000000000003E-2</v>
      </c>
      <c r="N340" s="78">
        <v>7.7799999999999994E-2</v>
      </c>
      <c r="O340" s="77">
        <v>26723.7</v>
      </c>
      <c r="P340" s="77">
        <v>78.910166619891712</v>
      </c>
      <c r="Q340" s="77">
        <v>0</v>
      </c>
      <c r="R340" s="77">
        <v>75.620550282441997</v>
      </c>
      <c r="S340" s="78">
        <v>0</v>
      </c>
      <c r="T340" s="78">
        <v>8.0000000000000004E-4</v>
      </c>
      <c r="U340" s="78">
        <v>2.0000000000000001E-4</v>
      </c>
    </row>
    <row r="341" spans="2:21">
      <c r="B341" t="s">
        <v>1287</v>
      </c>
      <c r="C341" t="s">
        <v>1288</v>
      </c>
      <c r="D341" t="s">
        <v>123</v>
      </c>
      <c r="E341" t="s">
        <v>1062</v>
      </c>
      <c r="F341" t="s">
        <v>1286</v>
      </c>
      <c r="G341" t="s">
        <v>1205</v>
      </c>
      <c r="H341" t="s">
        <v>1238</v>
      </c>
      <c r="I341" t="s">
        <v>214</v>
      </c>
      <c r="J341" t="s">
        <v>711</v>
      </c>
      <c r="K341" s="77">
        <v>1.2</v>
      </c>
      <c r="L341" t="s">
        <v>106</v>
      </c>
      <c r="M341" s="78">
        <v>6.25E-2</v>
      </c>
      <c r="N341" s="78">
        <v>8.4900000000000003E-2</v>
      </c>
      <c r="O341" s="77">
        <v>67700.039999999994</v>
      </c>
      <c r="P341" s="77">
        <v>99.487277790087063</v>
      </c>
      <c r="Q341" s="77">
        <v>0</v>
      </c>
      <c r="R341" s="77">
        <v>241.52759571565699</v>
      </c>
      <c r="S341" s="78">
        <v>1E-4</v>
      </c>
      <c r="T341" s="78">
        <v>2.5000000000000001E-3</v>
      </c>
      <c r="U341" s="78">
        <v>5.9999999999999995E-4</v>
      </c>
    </row>
    <row r="342" spans="2:21">
      <c r="B342" t="s">
        <v>1289</v>
      </c>
      <c r="C342" t="s">
        <v>1290</v>
      </c>
      <c r="D342" t="s">
        <v>123</v>
      </c>
      <c r="E342" t="s">
        <v>1062</v>
      </c>
      <c r="F342" t="s">
        <v>1291</v>
      </c>
      <c r="G342" t="s">
        <v>1146</v>
      </c>
      <c r="H342" t="s">
        <v>1249</v>
      </c>
      <c r="I342" t="s">
        <v>349</v>
      </c>
      <c r="J342" t="s">
        <v>273</v>
      </c>
      <c r="K342" s="77">
        <v>3.02</v>
      </c>
      <c r="L342" t="s">
        <v>110</v>
      </c>
      <c r="M342" s="78">
        <v>5.7500000000000002E-2</v>
      </c>
      <c r="N342" s="78">
        <v>5.5800000000000002E-2</v>
      </c>
      <c r="O342" s="77">
        <v>53625.56</v>
      </c>
      <c r="P342" s="77">
        <v>101.06519181300868</v>
      </c>
      <c r="Q342" s="77">
        <v>0</v>
      </c>
      <c r="R342" s="77">
        <v>211.16147504643601</v>
      </c>
      <c r="S342" s="78">
        <v>1E-4</v>
      </c>
      <c r="T342" s="78">
        <v>2.2000000000000001E-3</v>
      </c>
      <c r="U342" s="78">
        <v>5.0000000000000001E-4</v>
      </c>
    </row>
    <row r="343" spans="2:21">
      <c r="B343" t="s">
        <v>1292</v>
      </c>
      <c r="C343" t="s">
        <v>1293</v>
      </c>
      <c r="D343" t="s">
        <v>123</v>
      </c>
      <c r="E343" t="s">
        <v>1062</v>
      </c>
      <c r="F343" t="s">
        <v>1294</v>
      </c>
      <c r="G343" t="s">
        <v>1119</v>
      </c>
      <c r="H343" t="s">
        <v>1295</v>
      </c>
      <c r="I343" t="s">
        <v>349</v>
      </c>
      <c r="J343" t="s">
        <v>263</v>
      </c>
      <c r="K343" s="77">
        <v>3.2</v>
      </c>
      <c r="L343" t="s">
        <v>110</v>
      </c>
      <c r="M343" s="78">
        <v>3.6299999999999999E-2</v>
      </c>
      <c r="N343" s="78">
        <v>0.39610000000000001</v>
      </c>
      <c r="O343" s="77">
        <v>55228.98</v>
      </c>
      <c r="P343" s="77">
        <v>36.002999981893574</v>
      </c>
      <c r="Q343" s="77">
        <v>0</v>
      </c>
      <c r="R343" s="77">
        <v>77.472390130954295</v>
      </c>
      <c r="S343" s="78">
        <v>2.0000000000000001E-4</v>
      </c>
      <c r="T343" s="78">
        <v>8.0000000000000004E-4</v>
      </c>
      <c r="U343" s="78">
        <v>2.0000000000000001E-4</v>
      </c>
    </row>
    <row r="344" spans="2:21">
      <c r="B344" t="s">
        <v>1296</v>
      </c>
      <c r="C344" t="s">
        <v>1297</v>
      </c>
      <c r="D344" t="s">
        <v>123</v>
      </c>
      <c r="E344" t="s">
        <v>1062</v>
      </c>
      <c r="F344" t="s">
        <v>1298</v>
      </c>
      <c r="G344" t="s">
        <v>1245</v>
      </c>
      <c r="H344" t="s">
        <v>1299</v>
      </c>
      <c r="I344" t="s">
        <v>214</v>
      </c>
      <c r="J344" t="s">
        <v>591</v>
      </c>
      <c r="K344" s="77">
        <v>6.79</v>
      </c>
      <c r="L344" t="s">
        <v>106</v>
      </c>
      <c r="M344" s="78">
        <v>0.04</v>
      </c>
      <c r="N344" s="78">
        <v>5.8000000000000003E-2</v>
      </c>
      <c r="O344" s="77">
        <v>68145.440000000002</v>
      </c>
      <c r="P344" s="77">
        <v>87.081666617751679</v>
      </c>
      <c r="Q344" s="77">
        <v>0</v>
      </c>
      <c r="R344" s="77">
        <v>212.801074965336</v>
      </c>
      <c r="S344" s="78">
        <v>1E-4</v>
      </c>
      <c r="T344" s="78">
        <v>2.2000000000000001E-3</v>
      </c>
      <c r="U344" s="78">
        <v>5.0000000000000001E-4</v>
      </c>
    </row>
    <row r="345" spans="2:21">
      <c r="B345" t="s">
        <v>1300</v>
      </c>
      <c r="C345" t="s">
        <v>1301</v>
      </c>
      <c r="D345" t="s">
        <v>123</v>
      </c>
      <c r="E345" t="s">
        <v>1062</v>
      </c>
      <c r="F345" t="s">
        <v>1302</v>
      </c>
      <c r="G345" t="s">
        <v>1258</v>
      </c>
      <c r="H345" t="s">
        <v>1299</v>
      </c>
      <c r="I345" t="s">
        <v>214</v>
      </c>
      <c r="J345" t="s">
        <v>1125</v>
      </c>
      <c r="K345" s="77">
        <v>7.56</v>
      </c>
      <c r="L345" t="s">
        <v>106</v>
      </c>
      <c r="M345" s="78">
        <v>3.2500000000000001E-2</v>
      </c>
      <c r="N345" s="78">
        <v>5.7700000000000001E-2</v>
      </c>
      <c r="O345" s="77">
        <v>8907.9</v>
      </c>
      <c r="P345" s="77">
        <v>82.429666386016905</v>
      </c>
      <c r="Q345" s="77">
        <v>0</v>
      </c>
      <c r="R345" s="77">
        <v>26.331109575671999</v>
      </c>
      <c r="S345" s="78">
        <v>0</v>
      </c>
      <c r="T345" s="78">
        <v>2.9999999999999997E-4</v>
      </c>
      <c r="U345" s="78">
        <v>1E-4</v>
      </c>
    </row>
    <row r="346" spans="2:21">
      <c r="B346" t="s">
        <v>1303</v>
      </c>
      <c r="C346" t="s">
        <v>1304</v>
      </c>
      <c r="D346" t="s">
        <v>123</v>
      </c>
      <c r="E346" t="s">
        <v>1062</v>
      </c>
      <c r="F346" t="s">
        <v>1302</v>
      </c>
      <c r="G346" t="s">
        <v>1258</v>
      </c>
      <c r="H346" t="s">
        <v>1295</v>
      </c>
      <c r="I346" t="s">
        <v>349</v>
      </c>
      <c r="J346" t="s">
        <v>365</v>
      </c>
      <c r="K346" s="77">
        <v>5.67</v>
      </c>
      <c r="L346" t="s">
        <v>106</v>
      </c>
      <c r="M346" s="78">
        <v>4.4999999999999998E-2</v>
      </c>
      <c r="N346" s="78">
        <v>5.7500000000000002E-2</v>
      </c>
      <c r="O346" s="77">
        <v>48280.82</v>
      </c>
      <c r="P346" s="77">
        <v>94.913178133262974</v>
      </c>
      <c r="Q346" s="77">
        <v>0</v>
      </c>
      <c r="R346" s="77">
        <v>164.32795043720901</v>
      </c>
      <c r="S346" s="78">
        <v>0</v>
      </c>
      <c r="T346" s="78">
        <v>1.6999999999999999E-3</v>
      </c>
      <c r="U346" s="78">
        <v>4.0000000000000002E-4</v>
      </c>
    </row>
    <row r="347" spans="2:21">
      <c r="B347" t="s">
        <v>1305</v>
      </c>
      <c r="C347" t="s">
        <v>1306</v>
      </c>
      <c r="D347" t="s">
        <v>123</v>
      </c>
      <c r="E347" t="s">
        <v>1062</v>
      </c>
      <c r="F347" t="s">
        <v>1257</v>
      </c>
      <c r="G347" t="s">
        <v>1258</v>
      </c>
      <c r="H347" t="s">
        <v>1307</v>
      </c>
      <c r="I347" t="s">
        <v>209</v>
      </c>
      <c r="J347" t="s">
        <v>711</v>
      </c>
      <c r="K347" s="77">
        <v>3.79</v>
      </c>
      <c r="L347" t="s">
        <v>106</v>
      </c>
      <c r="M347" s="78">
        <v>5.5E-2</v>
      </c>
      <c r="N347" s="78">
        <v>8.7900000000000006E-2</v>
      </c>
      <c r="O347" s="77">
        <v>12471.06</v>
      </c>
      <c r="P347" s="77">
        <v>88.405833634029506</v>
      </c>
      <c r="Q347" s="77">
        <v>0</v>
      </c>
      <c r="R347" s="77">
        <v>39.536168377815997</v>
      </c>
      <c r="S347" s="78">
        <v>0</v>
      </c>
      <c r="T347" s="78">
        <v>4.0000000000000002E-4</v>
      </c>
      <c r="U347" s="78">
        <v>1E-4</v>
      </c>
    </row>
    <row r="348" spans="2:21">
      <c r="B348" t="s">
        <v>1308</v>
      </c>
      <c r="C348" t="s">
        <v>1309</v>
      </c>
      <c r="D348" t="s">
        <v>123</v>
      </c>
      <c r="E348" t="s">
        <v>1062</v>
      </c>
      <c r="F348" t="s">
        <v>1310</v>
      </c>
      <c r="G348" t="s">
        <v>1311</v>
      </c>
      <c r="H348" t="s">
        <v>1295</v>
      </c>
      <c r="I348" t="s">
        <v>349</v>
      </c>
      <c r="J348" t="s">
        <v>427</v>
      </c>
      <c r="K348" s="77">
        <v>7.18</v>
      </c>
      <c r="L348" t="s">
        <v>106</v>
      </c>
      <c r="M348" s="78">
        <v>6.0999999999999999E-2</v>
      </c>
      <c r="N348" s="78">
        <v>6.5699999999999995E-2</v>
      </c>
      <c r="O348" s="77">
        <v>44539.5</v>
      </c>
      <c r="P348" s="77">
        <v>95.329722212867225</v>
      </c>
      <c r="Q348" s="77">
        <v>0</v>
      </c>
      <c r="R348" s="77">
        <v>152.25934250725001</v>
      </c>
      <c r="S348" s="78">
        <v>0</v>
      </c>
      <c r="T348" s="78">
        <v>1.6000000000000001E-3</v>
      </c>
      <c r="U348" s="78">
        <v>4.0000000000000002E-4</v>
      </c>
    </row>
    <row r="349" spans="2:21">
      <c r="B349" t="s">
        <v>1312</v>
      </c>
      <c r="C349" t="s">
        <v>1313</v>
      </c>
      <c r="D349" t="s">
        <v>123</v>
      </c>
      <c r="E349" t="s">
        <v>1062</v>
      </c>
      <c r="F349" t="s">
        <v>1314</v>
      </c>
      <c r="G349" t="s">
        <v>1161</v>
      </c>
      <c r="H349" t="s">
        <v>1295</v>
      </c>
      <c r="I349" t="s">
        <v>349</v>
      </c>
      <c r="J349" t="s">
        <v>340</v>
      </c>
      <c r="K349" s="77">
        <v>3.81</v>
      </c>
      <c r="L349" t="s">
        <v>106</v>
      </c>
      <c r="M349" s="78">
        <v>7.3499999999999996E-2</v>
      </c>
      <c r="N349" s="78">
        <v>6.5500000000000003E-2</v>
      </c>
      <c r="O349" s="77">
        <v>28505.279999999999</v>
      </c>
      <c r="P349" s="77">
        <v>105.13283337543119</v>
      </c>
      <c r="Q349" s="77">
        <v>0</v>
      </c>
      <c r="R349" s="77">
        <v>107.466712972802</v>
      </c>
      <c r="S349" s="78">
        <v>0</v>
      </c>
      <c r="T349" s="78">
        <v>1.1000000000000001E-3</v>
      </c>
      <c r="U349" s="78">
        <v>2.9999999999999997E-4</v>
      </c>
    </row>
    <row r="350" spans="2:21">
      <c r="B350" t="s">
        <v>1315</v>
      </c>
      <c r="C350" t="s">
        <v>1316</v>
      </c>
      <c r="D350" t="s">
        <v>123</v>
      </c>
      <c r="E350" t="s">
        <v>1062</v>
      </c>
      <c r="F350" t="s">
        <v>1317</v>
      </c>
      <c r="G350" t="s">
        <v>1161</v>
      </c>
      <c r="H350" t="s">
        <v>1299</v>
      </c>
      <c r="I350" t="s">
        <v>214</v>
      </c>
      <c r="J350" t="s">
        <v>369</v>
      </c>
      <c r="K350" s="77">
        <v>5.98</v>
      </c>
      <c r="L350" t="s">
        <v>106</v>
      </c>
      <c r="M350" s="78">
        <v>3.7499999999999999E-2</v>
      </c>
      <c r="N350" s="78">
        <v>5.96E-2</v>
      </c>
      <c r="O350" s="77">
        <v>42757.919999999998</v>
      </c>
      <c r="P350" s="77">
        <v>86.50258345027099</v>
      </c>
      <c r="Q350" s="77">
        <v>0</v>
      </c>
      <c r="R350" s="77">
        <v>132.63432567054599</v>
      </c>
      <c r="S350" s="78">
        <v>1E-4</v>
      </c>
      <c r="T350" s="78">
        <v>1.4E-3</v>
      </c>
      <c r="U350" s="78">
        <v>2.9999999999999997E-4</v>
      </c>
    </row>
    <row r="351" spans="2:21">
      <c r="B351" t="s">
        <v>1318</v>
      </c>
      <c r="C351" t="s">
        <v>1319</v>
      </c>
      <c r="D351" t="s">
        <v>123</v>
      </c>
      <c r="E351" t="s">
        <v>1062</v>
      </c>
      <c r="F351" t="s">
        <v>1320</v>
      </c>
      <c r="G351" t="s">
        <v>1188</v>
      </c>
      <c r="H351" t="s">
        <v>1295</v>
      </c>
      <c r="I351" t="s">
        <v>349</v>
      </c>
      <c r="J351" t="s">
        <v>822</v>
      </c>
      <c r="K351" s="77">
        <v>6.76</v>
      </c>
      <c r="L351" t="s">
        <v>106</v>
      </c>
      <c r="M351" s="78">
        <v>0.04</v>
      </c>
      <c r="N351" s="78">
        <v>5.91E-2</v>
      </c>
      <c r="O351" s="77">
        <v>56119.77</v>
      </c>
      <c r="P351" s="77">
        <v>88.275555609012656</v>
      </c>
      <c r="Q351" s="77">
        <v>0</v>
      </c>
      <c r="R351" s="77">
        <v>177.65057904356399</v>
      </c>
      <c r="S351" s="78">
        <v>1E-4</v>
      </c>
      <c r="T351" s="78">
        <v>1.8E-3</v>
      </c>
      <c r="U351" s="78">
        <v>4.0000000000000002E-4</v>
      </c>
    </row>
    <row r="352" spans="2:21">
      <c r="B352" t="s">
        <v>1321</v>
      </c>
      <c r="C352" t="s">
        <v>1322</v>
      </c>
      <c r="D352" t="s">
        <v>123</v>
      </c>
      <c r="E352" t="s">
        <v>1062</v>
      </c>
      <c r="F352" t="s">
        <v>1323</v>
      </c>
      <c r="G352" t="s">
        <v>1324</v>
      </c>
      <c r="H352" t="s">
        <v>1295</v>
      </c>
      <c r="I352" t="s">
        <v>349</v>
      </c>
      <c r="J352" t="s">
        <v>591</v>
      </c>
      <c r="K352" s="77">
        <v>5.38</v>
      </c>
      <c r="L352" t="s">
        <v>106</v>
      </c>
      <c r="M352" s="78">
        <v>3.7499999999999999E-2</v>
      </c>
      <c r="N352" s="78">
        <v>5.8400000000000001E-2</v>
      </c>
      <c r="O352" s="77">
        <v>53447.4</v>
      </c>
      <c r="P352" s="77">
        <v>90.081583309945856</v>
      </c>
      <c r="Q352" s="77">
        <v>0</v>
      </c>
      <c r="R352" s="77">
        <v>172.652503270588</v>
      </c>
      <c r="S352" s="78">
        <v>1E-4</v>
      </c>
      <c r="T352" s="78">
        <v>1.8E-3</v>
      </c>
      <c r="U352" s="78">
        <v>4.0000000000000002E-4</v>
      </c>
    </row>
    <row r="353" spans="2:21">
      <c r="B353" t="s">
        <v>1325</v>
      </c>
      <c r="C353" t="s">
        <v>1326</v>
      </c>
      <c r="D353" t="s">
        <v>123</v>
      </c>
      <c r="E353" t="s">
        <v>1062</v>
      </c>
      <c r="F353" t="s">
        <v>1327</v>
      </c>
      <c r="G353" t="s">
        <v>798</v>
      </c>
      <c r="H353" t="s">
        <v>1295</v>
      </c>
      <c r="I353" t="s">
        <v>349</v>
      </c>
      <c r="J353" t="s">
        <v>273</v>
      </c>
      <c r="K353" s="77">
        <v>4.93</v>
      </c>
      <c r="L353" t="s">
        <v>110</v>
      </c>
      <c r="M353" s="78">
        <v>7.8799999999999995E-2</v>
      </c>
      <c r="N353" s="78">
        <v>9.6600000000000005E-2</v>
      </c>
      <c r="O353" s="77">
        <v>53091.08</v>
      </c>
      <c r="P353" s="77">
        <v>90.826124931721068</v>
      </c>
      <c r="Q353" s="77">
        <v>0</v>
      </c>
      <c r="R353" s="77">
        <v>187.876987360296</v>
      </c>
      <c r="S353" s="78">
        <v>1E-4</v>
      </c>
      <c r="T353" s="78">
        <v>1.9E-3</v>
      </c>
      <c r="U353" s="78">
        <v>5.0000000000000001E-4</v>
      </c>
    </row>
    <row r="354" spans="2:21">
      <c r="B354" t="s">
        <v>1328</v>
      </c>
      <c r="C354" t="s">
        <v>1329</v>
      </c>
      <c r="D354" t="s">
        <v>123</v>
      </c>
      <c r="E354" t="s">
        <v>1062</v>
      </c>
      <c r="F354" t="s">
        <v>1330</v>
      </c>
      <c r="G354" t="s">
        <v>1205</v>
      </c>
      <c r="H354" t="s">
        <v>1299</v>
      </c>
      <c r="I354" t="s">
        <v>214</v>
      </c>
      <c r="J354" t="s">
        <v>273</v>
      </c>
      <c r="K354" s="77">
        <v>5.89</v>
      </c>
      <c r="L354" t="s">
        <v>110</v>
      </c>
      <c r="M354" s="78">
        <v>6.1400000000000003E-2</v>
      </c>
      <c r="N354" s="78">
        <v>6.6699999999999995E-2</v>
      </c>
      <c r="O354" s="77">
        <v>17815.8</v>
      </c>
      <c r="P354" s="77">
        <v>97.365876794755224</v>
      </c>
      <c r="Q354" s="77">
        <v>0</v>
      </c>
      <c r="R354" s="77">
        <v>67.585471786663604</v>
      </c>
      <c r="S354" s="78">
        <v>0</v>
      </c>
      <c r="T354" s="78">
        <v>6.9999999999999999E-4</v>
      </c>
      <c r="U354" s="78">
        <v>2.0000000000000001E-4</v>
      </c>
    </row>
    <row r="355" spans="2:21">
      <c r="B355" t="s">
        <v>1331</v>
      </c>
      <c r="C355" t="s">
        <v>1332</v>
      </c>
      <c r="D355" t="s">
        <v>123</v>
      </c>
      <c r="E355" t="s">
        <v>1062</v>
      </c>
      <c r="F355" t="s">
        <v>1333</v>
      </c>
      <c r="G355" t="s">
        <v>1205</v>
      </c>
      <c r="H355" t="s">
        <v>1299</v>
      </c>
      <c r="I355" t="s">
        <v>214</v>
      </c>
      <c r="J355" t="s">
        <v>340</v>
      </c>
      <c r="K355" s="77">
        <v>4.5599999999999996</v>
      </c>
      <c r="L355" t="s">
        <v>110</v>
      </c>
      <c r="M355" s="78">
        <v>7.1300000000000002E-2</v>
      </c>
      <c r="N355" s="78">
        <v>6.6400000000000001E-2</v>
      </c>
      <c r="O355" s="77">
        <v>53447.4</v>
      </c>
      <c r="P355" s="77">
        <v>103.98410955444044</v>
      </c>
      <c r="Q355" s="77">
        <v>0</v>
      </c>
      <c r="R355" s="77">
        <v>216.53833973171399</v>
      </c>
      <c r="S355" s="78">
        <v>1E-4</v>
      </c>
      <c r="T355" s="78">
        <v>2.2000000000000001E-3</v>
      </c>
      <c r="U355" s="78">
        <v>5.0000000000000001E-4</v>
      </c>
    </row>
    <row r="356" spans="2:21">
      <c r="B356" t="s">
        <v>1334</v>
      </c>
      <c r="C356" t="s">
        <v>1335</v>
      </c>
      <c r="D356" t="s">
        <v>123</v>
      </c>
      <c r="E356" t="s">
        <v>1062</v>
      </c>
      <c r="F356" t="s">
        <v>1336</v>
      </c>
      <c r="G356" t="s">
        <v>1098</v>
      </c>
      <c r="H356" t="s">
        <v>1299</v>
      </c>
      <c r="I356" t="s">
        <v>214</v>
      </c>
      <c r="J356" t="s">
        <v>330</v>
      </c>
      <c r="K356" s="77">
        <v>2.81</v>
      </c>
      <c r="L356" t="s">
        <v>106</v>
      </c>
      <c r="M356" s="78">
        <v>4.3799999999999999E-2</v>
      </c>
      <c r="N356" s="78">
        <v>6.08E-2</v>
      </c>
      <c r="O356" s="77">
        <v>26723.7</v>
      </c>
      <c r="P356" s="77">
        <v>95.917208485351949</v>
      </c>
      <c r="Q356" s="77">
        <v>0</v>
      </c>
      <c r="R356" s="77">
        <v>91.918600579783998</v>
      </c>
      <c r="S356" s="78">
        <v>0</v>
      </c>
      <c r="T356" s="78">
        <v>8.9999999999999998E-4</v>
      </c>
      <c r="U356" s="78">
        <v>2.0000000000000001E-4</v>
      </c>
    </row>
    <row r="357" spans="2:21">
      <c r="B357" t="s">
        <v>1337</v>
      </c>
      <c r="C357" t="s">
        <v>1338</v>
      </c>
      <c r="D357" t="s">
        <v>123</v>
      </c>
      <c r="E357" t="s">
        <v>1062</v>
      </c>
      <c r="F357" t="s">
        <v>1339</v>
      </c>
      <c r="G357" t="s">
        <v>1146</v>
      </c>
      <c r="H357" t="s">
        <v>1340</v>
      </c>
      <c r="I357" t="s">
        <v>349</v>
      </c>
      <c r="J357" t="s">
        <v>822</v>
      </c>
      <c r="K357" s="77">
        <v>6.7</v>
      </c>
      <c r="L357" t="s">
        <v>106</v>
      </c>
      <c r="M357" s="78">
        <v>3.7499999999999999E-2</v>
      </c>
      <c r="N357" s="78">
        <v>6.1100000000000002E-2</v>
      </c>
      <c r="O357" s="77">
        <v>57010.559999999998</v>
      </c>
      <c r="P357" s="77">
        <v>84.288000000000096</v>
      </c>
      <c r="Q357" s="77">
        <v>0</v>
      </c>
      <c r="R357" s="77">
        <v>172.318276074701</v>
      </c>
      <c r="S357" s="78">
        <v>1E-4</v>
      </c>
      <c r="T357" s="78">
        <v>1.8E-3</v>
      </c>
      <c r="U357" s="78">
        <v>4.0000000000000002E-4</v>
      </c>
    </row>
    <row r="358" spans="2:21">
      <c r="B358" t="s">
        <v>1341</v>
      </c>
      <c r="C358" t="s">
        <v>1342</v>
      </c>
      <c r="D358" t="s">
        <v>123</v>
      </c>
      <c r="E358" t="s">
        <v>1062</v>
      </c>
      <c r="F358" t="s">
        <v>1343</v>
      </c>
      <c r="G358" t="s">
        <v>1146</v>
      </c>
      <c r="H358" t="s">
        <v>1340</v>
      </c>
      <c r="I358" t="s">
        <v>349</v>
      </c>
      <c r="J358" t="s">
        <v>304</v>
      </c>
      <c r="K358" s="77">
        <v>5.14</v>
      </c>
      <c r="L358" t="s">
        <v>106</v>
      </c>
      <c r="M358" s="78">
        <v>5.8799999999999998E-2</v>
      </c>
      <c r="N358" s="78">
        <v>6.3200000000000006E-2</v>
      </c>
      <c r="O358" s="77">
        <v>5344.74</v>
      </c>
      <c r="P358" s="77">
        <v>98.132014017520035</v>
      </c>
      <c r="Q358" s="77">
        <v>0</v>
      </c>
      <c r="R358" s="77">
        <v>18.808215007516001</v>
      </c>
      <c r="S358" s="78">
        <v>0</v>
      </c>
      <c r="T358" s="78">
        <v>2.0000000000000001E-4</v>
      </c>
      <c r="U358" s="78">
        <v>0</v>
      </c>
    </row>
    <row r="359" spans="2:21">
      <c r="B359" t="s">
        <v>1344</v>
      </c>
      <c r="C359" t="s">
        <v>1345</v>
      </c>
      <c r="D359" t="s">
        <v>123</v>
      </c>
      <c r="E359" t="s">
        <v>1062</v>
      </c>
      <c r="F359" t="s">
        <v>1346</v>
      </c>
      <c r="G359" t="s">
        <v>1180</v>
      </c>
      <c r="H359" t="s">
        <v>1340</v>
      </c>
      <c r="I359" t="s">
        <v>349</v>
      </c>
      <c r="J359" t="s">
        <v>525</v>
      </c>
      <c r="K359" s="77">
        <v>4.51</v>
      </c>
      <c r="L359" t="s">
        <v>106</v>
      </c>
      <c r="M359" s="78">
        <v>4.6300000000000001E-2</v>
      </c>
      <c r="N359" s="78">
        <v>6.1100000000000002E-2</v>
      </c>
      <c r="O359" s="77">
        <v>44544.84</v>
      </c>
      <c r="P359" s="77">
        <v>92.839375070154034</v>
      </c>
      <c r="Q359" s="77">
        <v>0</v>
      </c>
      <c r="R359" s="77">
        <v>148.29957178005199</v>
      </c>
      <c r="S359" s="78">
        <v>1E-4</v>
      </c>
      <c r="T359" s="78">
        <v>1.5E-3</v>
      </c>
      <c r="U359" s="78">
        <v>4.0000000000000002E-4</v>
      </c>
    </row>
    <row r="360" spans="2:21">
      <c r="B360" t="s">
        <v>1347</v>
      </c>
      <c r="C360" t="s">
        <v>1348</v>
      </c>
      <c r="D360" t="s">
        <v>123</v>
      </c>
      <c r="E360" t="s">
        <v>1062</v>
      </c>
      <c r="F360" t="s">
        <v>1349</v>
      </c>
      <c r="G360" t="s">
        <v>1102</v>
      </c>
      <c r="H360" t="s">
        <v>1340</v>
      </c>
      <c r="I360" t="s">
        <v>349</v>
      </c>
      <c r="J360" t="s">
        <v>273</v>
      </c>
      <c r="K360" s="77">
        <v>4.1900000000000004</v>
      </c>
      <c r="L360" t="s">
        <v>106</v>
      </c>
      <c r="M360" s="78">
        <v>6.3799999999999996E-2</v>
      </c>
      <c r="N360" s="78">
        <v>5.7700000000000001E-2</v>
      </c>
      <c r="O360" s="77">
        <v>49884.24</v>
      </c>
      <c r="P360" s="77">
        <v>102.02275009020907</v>
      </c>
      <c r="Q360" s="77">
        <v>0</v>
      </c>
      <c r="R360" s="77">
        <v>182.50327880542599</v>
      </c>
      <c r="S360" s="78">
        <v>1E-4</v>
      </c>
      <c r="T360" s="78">
        <v>1.9E-3</v>
      </c>
      <c r="U360" s="78">
        <v>5.0000000000000001E-4</v>
      </c>
    </row>
    <row r="361" spans="2:21">
      <c r="B361" t="s">
        <v>1350</v>
      </c>
      <c r="C361" t="s">
        <v>1351</v>
      </c>
      <c r="D361" t="s">
        <v>123</v>
      </c>
      <c r="E361" t="s">
        <v>1062</v>
      </c>
      <c r="F361" t="s">
        <v>1352</v>
      </c>
      <c r="G361" t="s">
        <v>1184</v>
      </c>
      <c r="H361" t="s">
        <v>799</v>
      </c>
      <c r="I361" t="s">
        <v>214</v>
      </c>
      <c r="J361" t="s">
        <v>711</v>
      </c>
      <c r="K361" s="77">
        <v>2.66</v>
      </c>
      <c r="L361" t="s">
        <v>110</v>
      </c>
      <c r="M361" s="78">
        <v>0.05</v>
      </c>
      <c r="N361" s="78">
        <v>8.0299999999999996E-2</v>
      </c>
      <c r="O361" s="77">
        <v>17815.8</v>
      </c>
      <c r="P361" s="77">
        <v>92.926808349891672</v>
      </c>
      <c r="Q361" s="77">
        <v>0</v>
      </c>
      <c r="R361" s="77">
        <v>64.504140369376401</v>
      </c>
      <c r="S361" s="78">
        <v>0</v>
      </c>
      <c r="T361" s="78">
        <v>6.9999999999999999E-4</v>
      </c>
      <c r="U361" s="78">
        <v>2.0000000000000001E-4</v>
      </c>
    </row>
    <row r="362" spans="2:21">
      <c r="B362" t="s">
        <v>1353</v>
      </c>
      <c r="C362" t="s">
        <v>1354</v>
      </c>
      <c r="D362" t="s">
        <v>123</v>
      </c>
      <c r="E362" t="s">
        <v>1062</v>
      </c>
      <c r="F362" t="s">
        <v>1355</v>
      </c>
      <c r="G362" t="s">
        <v>1184</v>
      </c>
      <c r="H362" t="s">
        <v>799</v>
      </c>
      <c r="I362" t="s">
        <v>214</v>
      </c>
      <c r="J362" t="s">
        <v>711</v>
      </c>
      <c r="K362" s="77">
        <v>2.6</v>
      </c>
      <c r="L362" t="s">
        <v>113</v>
      </c>
      <c r="M362" s="78">
        <v>0.06</v>
      </c>
      <c r="N362" s="78">
        <v>0.1038</v>
      </c>
      <c r="O362" s="77">
        <v>42223.45</v>
      </c>
      <c r="P362" s="77">
        <v>89.66366656798516</v>
      </c>
      <c r="Q362" s="77">
        <v>0</v>
      </c>
      <c r="R362" s="77">
        <v>167.571919302243</v>
      </c>
      <c r="S362" s="78">
        <v>0</v>
      </c>
      <c r="T362" s="78">
        <v>1.6999999999999999E-3</v>
      </c>
      <c r="U362" s="78">
        <v>4.0000000000000002E-4</v>
      </c>
    </row>
    <row r="363" spans="2:21">
      <c r="B363" t="s">
        <v>1356</v>
      </c>
      <c r="C363" t="s">
        <v>1357</v>
      </c>
      <c r="D363" t="s">
        <v>123</v>
      </c>
      <c r="E363" t="s">
        <v>1062</v>
      </c>
      <c r="F363" t="s">
        <v>1191</v>
      </c>
      <c r="G363" t="s">
        <v>1102</v>
      </c>
      <c r="H363" t="s">
        <v>1340</v>
      </c>
      <c r="I363" t="s">
        <v>349</v>
      </c>
      <c r="J363" t="s">
        <v>455</v>
      </c>
      <c r="K363" s="77">
        <v>1.8</v>
      </c>
      <c r="L363" t="s">
        <v>106</v>
      </c>
      <c r="M363" s="78">
        <v>4.2500000000000003E-2</v>
      </c>
      <c r="N363" s="78">
        <v>7.6799999999999993E-2</v>
      </c>
      <c r="O363" s="77">
        <v>39194.76</v>
      </c>
      <c r="P363" s="77">
        <v>94.699055500276344</v>
      </c>
      <c r="Q363" s="77">
        <v>0</v>
      </c>
      <c r="R363" s="77">
        <v>133.10180414680201</v>
      </c>
      <c r="S363" s="78">
        <v>1E-4</v>
      </c>
      <c r="T363" s="78">
        <v>1.4E-3</v>
      </c>
      <c r="U363" s="78">
        <v>2.9999999999999997E-4</v>
      </c>
    </row>
    <row r="364" spans="2:21">
      <c r="B364" t="s">
        <v>1358</v>
      </c>
      <c r="C364" t="s">
        <v>1359</v>
      </c>
      <c r="D364" t="s">
        <v>123</v>
      </c>
      <c r="E364" t="s">
        <v>1062</v>
      </c>
      <c r="F364" t="s">
        <v>1360</v>
      </c>
      <c r="G364" t="s">
        <v>1258</v>
      </c>
      <c r="H364" t="s">
        <v>1340</v>
      </c>
      <c r="I364" t="s">
        <v>349</v>
      </c>
      <c r="J364" t="s">
        <v>536</v>
      </c>
      <c r="K364" s="77">
        <v>4.54</v>
      </c>
      <c r="L364" t="s">
        <v>106</v>
      </c>
      <c r="M364" s="78">
        <v>5.1299999999999998E-2</v>
      </c>
      <c r="N364" s="78">
        <v>6.1600000000000002E-2</v>
      </c>
      <c r="O364" s="77">
        <v>63543.61</v>
      </c>
      <c r="P364" s="77">
        <v>95.661791687157759</v>
      </c>
      <c r="Q364" s="77">
        <v>0</v>
      </c>
      <c r="R364" s="77">
        <v>217.982023601718</v>
      </c>
      <c r="S364" s="78">
        <v>1E-4</v>
      </c>
      <c r="T364" s="78">
        <v>2.2000000000000001E-3</v>
      </c>
      <c r="U364" s="78">
        <v>5.0000000000000001E-4</v>
      </c>
    </row>
    <row r="365" spans="2:21">
      <c r="B365" t="s">
        <v>1361</v>
      </c>
      <c r="C365" t="s">
        <v>1362</v>
      </c>
      <c r="D365" t="s">
        <v>123</v>
      </c>
      <c r="E365" t="s">
        <v>1062</v>
      </c>
      <c r="F365" t="s">
        <v>797</v>
      </c>
      <c r="G365" t="s">
        <v>798</v>
      </c>
      <c r="H365" t="s">
        <v>799</v>
      </c>
      <c r="I365" t="s">
        <v>214</v>
      </c>
      <c r="J365" t="s">
        <v>627</v>
      </c>
      <c r="K365" s="77">
        <v>4.07</v>
      </c>
      <c r="L365" t="s">
        <v>113</v>
      </c>
      <c r="M365" s="78">
        <v>8.5000000000000006E-2</v>
      </c>
      <c r="N365" s="78">
        <v>0.1024</v>
      </c>
      <c r="O365" s="77">
        <v>17815.8</v>
      </c>
      <c r="P365" s="77">
        <v>90.914863267436772</v>
      </c>
      <c r="Q365" s="77">
        <v>0</v>
      </c>
      <c r="R365" s="77">
        <v>71.692091831501997</v>
      </c>
      <c r="S365" s="78">
        <v>0</v>
      </c>
      <c r="T365" s="78">
        <v>6.9999999999999999E-4</v>
      </c>
      <c r="U365" s="78">
        <v>2.0000000000000001E-4</v>
      </c>
    </row>
    <row r="366" spans="2:21">
      <c r="B366" t="s">
        <v>1363</v>
      </c>
      <c r="C366" t="s">
        <v>1364</v>
      </c>
      <c r="D366" t="s">
        <v>123</v>
      </c>
      <c r="E366" t="s">
        <v>1062</v>
      </c>
      <c r="F366" t="s">
        <v>1365</v>
      </c>
      <c r="G366" t="s">
        <v>1274</v>
      </c>
      <c r="H366" t="s">
        <v>1340</v>
      </c>
      <c r="I366" t="s">
        <v>349</v>
      </c>
      <c r="J366" t="s">
        <v>424</v>
      </c>
      <c r="K366" s="77">
        <v>6.26</v>
      </c>
      <c r="L366" t="s">
        <v>106</v>
      </c>
      <c r="M366" s="78">
        <v>4.1300000000000003E-2</v>
      </c>
      <c r="N366" s="78">
        <v>6.3700000000000007E-2</v>
      </c>
      <c r="O366" s="77">
        <v>57056.88</v>
      </c>
      <c r="P366" s="77">
        <v>85.447041697337909</v>
      </c>
      <c r="Q366" s="77">
        <v>0</v>
      </c>
      <c r="R366" s="77">
        <v>174.829749936653</v>
      </c>
      <c r="S366" s="78">
        <v>1E-4</v>
      </c>
      <c r="T366" s="78">
        <v>1.8E-3</v>
      </c>
      <c r="U366" s="78">
        <v>4.0000000000000002E-4</v>
      </c>
    </row>
    <row r="367" spans="2:21">
      <c r="B367" t="s">
        <v>1366</v>
      </c>
      <c r="C367" t="s">
        <v>1367</v>
      </c>
      <c r="D367" t="s">
        <v>123</v>
      </c>
      <c r="E367" t="s">
        <v>1062</v>
      </c>
      <c r="F367" t="s">
        <v>1368</v>
      </c>
      <c r="G367" t="s">
        <v>1102</v>
      </c>
      <c r="H367" t="s">
        <v>1340</v>
      </c>
      <c r="I367" t="s">
        <v>349</v>
      </c>
      <c r="J367" t="s">
        <v>711</v>
      </c>
      <c r="K367" s="77">
        <v>3.35</v>
      </c>
      <c r="L367" t="s">
        <v>106</v>
      </c>
      <c r="M367" s="78">
        <v>6.88E-2</v>
      </c>
      <c r="N367" s="78">
        <v>6.0999999999999999E-2</v>
      </c>
      <c r="O367" s="77">
        <v>44539.5</v>
      </c>
      <c r="P367" s="77">
        <v>103.310291561423</v>
      </c>
      <c r="Q367" s="77">
        <v>0</v>
      </c>
      <c r="R367" s="77">
        <v>165.00579989366</v>
      </c>
      <c r="S367" s="78">
        <v>1E-4</v>
      </c>
      <c r="T367" s="78">
        <v>1.6999999999999999E-3</v>
      </c>
      <c r="U367" s="78">
        <v>4.0000000000000002E-4</v>
      </c>
    </row>
    <row r="368" spans="2:21">
      <c r="B368" t="s">
        <v>1369</v>
      </c>
      <c r="C368" t="s">
        <v>1370</v>
      </c>
      <c r="D368" t="s">
        <v>123</v>
      </c>
      <c r="E368" t="s">
        <v>1062</v>
      </c>
      <c r="F368" t="s">
        <v>1371</v>
      </c>
      <c r="G368" t="s">
        <v>1274</v>
      </c>
      <c r="H368" t="s">
        <v>1340</v>
      </c>
      <c r="I368" t="s">
        <v>349</v>
      </c>
      <c r="J368" t="s">
        <v>248</v>
      </c>
      <c r="K368" s="77">
        <v>4.72</v>
      </c>
      <c r="L368" t="s">
        <v>106</v>
      </c>
      <c r="M368" s="78">
        <v>0.04</v>
      </c>
      <c r="N368" s="78">
        <v>7.17E-2</v>
      </c>
      <c r="O368" s="77">
        <v>26723.7</v>
      </c>
      <c r="P368" s="77">
        <v>85.026333333333326</v>
      </c>
      <c r="Q368" s="77">
        <v>0</v>
      </c>
      <c r="R368" s="77">
        <v>81.481745516225999</v>
      </c>
      <c r="S368" s="78">
        <v>0</v>
      </c>
      <c r="T368" s="78">
        <v>8.0000000000000004E-4</v>
      </c>
      <c r="U368" s="78">
        <v>2.0000000000000001E-4</v>
      </c>
    </row>
    <row r="369" spans="2:21">
      <c r="B369" t="s">
        <v>1372</v>
      </c>
      <c r="C369" t="s">
        <v>1373</v>
      </c>
      <c r="D369" t="s">
        <v>123</v>
      </c>
      <c r="E369" t="s">
        <v>1062</v>
      </c>
      <c r="F369" t="s">
        <v>1374</v>
      </c>
      <c r="G369" t="s">
        <v>798</v>
      </c>
      <c r="H369" t="s">
        <v>1375</v>
      </c>
      <c r="I369" t="s">
        <v>214</v>
      </c>
      <c r="J369" t="s">
        <v>682</v>
      </c>
      <c r="K369" s="77">
        <v>3.99</v>
      </c>
      <c r="L369" t="s">
        <v>113</v>
      </c>
      <c r="M369" s="78">
        <v>8.8800000000000004E-2</v>
      </c>
      <c r="N369" s="78">
        <v>0.1123</v>
      </c>
      <c r="O369" s="77">
        <v>36166.07</v>
      </c>
      <c r="P369" s="77">
        <v>86.917726109306301</v>
      </c>
      <c r="Q369" s="77">
        <v>0</v>
      </c>
      <c r="R369" s="77">
        <v>139.13638274771799</v>
      </c>
      <c r="S369" s="78">
        <v>0</v>
      </c>
      <c r="T369" s="78">
        <v>1.4E-3</v>
      </c>
      <c r="U369" s="78">
        <v>4.0000000000000002E-4</v>
      </c>
    </row>
    <row r="370" spans="2:21">
      <c r="B370" t="s">
        <v>1376</v>
      </c>
      <c r="C370" t="s">
        <v>1377</v>
      </c>
      <c r="D370" t="s">
        <v>123</v>
      </c>
      <c r="E370" t="s">
        <v>1062</v>
      </c>
      <c r="F370" t="s">
        <v>1378</v>
      </c>
      <c r="G370" t="s">
        <v>1274</v>
      </c>
      <c r="H370" t="s">
        <v>1379</v>
      </c>
      <c r="I370" t="s">
        <v>349</v>
      </c>
      <c r="J370" t="s">
        <v>327</v>
      </c>
      <c r="K370" s="77">
        <v>6.2</v>
      </c>
      <c r="L370" t="s">
        <v>106</v>
      </c>
      <c r="M370" s="78">
        <v>4.4999999999999998E-2</v>
      </c>
      <c r="N370" s="78">
        <v>7.2400000000000006E-2</v>
      </c>
      <c r="O370" s="77">
        <v>12471.06</v>
      </c>
      <c r="P370" s="77">
        <v>83.514499899767941</v>
      </c>
      <c r="Q370" s="77">
        <v>0</v>
      </c>
      <c r="R370" s="77">
        <v>37.348704200843201</v>
      </c>
      <c r="S370" s="78">
        <v>0</v>
      </c>
      <c r="T370" s="78">
        <v>4.0000000000000002E-4</v>
      </c>
      <c r="U370" s="78">
        <v>1E-4</v>
      </c>
    </row>
    <row r="371" spans="2:21">
      <c r="B371" t="s">
        <v>1380</v>
      </c>
      <c r="C371" t="s">
        <v>1381</v>
      </c>
      <c r="D371" t="s">
        <v>123</v>
      </c>
      <c r="E371" t="s">
        <v>1062</v>
      </c>
      <c r="F371" t="s">
        <v>1378</v>
      </c>
      <c r="G371" t="s">
        <v>1274</v>
      </c>
      <c r="H371" t="s">
        <v>1379</v>
      </c>
      <c r="I371" t="s">
        <v>349</v>
      </c>
      <c r="J371" t="s">
        <v>365</v>
      </c>
      <c r="K371" s="77">
        <v>5.86</v>
      </c>
      <c r="L371" t="s">
        <v>106</v>
      </c>
      <c r="M371" s="78">
        <v>4.7500000000000001E-2</v>
      </c>
      <c r="N371" s="78">
        <v>7.22E-2</v>
      </c>
      <c r="O371" s="77">
        <v>57010.559999999998</v>
      </c>
      <c r="P371" s="77">
        <v>83.87239727517148</v>
      </c>
      <c r="Q371" s="77">
        <v>0</v>
      </c>
      <c r="R371" s="77">
        <v>171.468618411992</v>
      </c>
      <c r="S371" s="78">
        <v>0</v>
      </c>
      <c r="T371" s="78">
        <v>1.8E-3</v>
      </c>
      <c r="U371" s="78">
        <v>4.0000000000000002E-4</v>
      </c>
    </row>
    <row r="372" spans="2:21">
      <c r="B372" t="s">
        <v>1382</v>
      </c>
      <c r="C372" t="s">
        <v>1383</v>
      </c>
      <c r="D372" t="s">
        <v>123</v>
      </c>
      <c r="E372" t="s">
        <v>1062</v>
      </c>
      <c r="F372" t="s">
        <v>1384</v>
      </c>
      <c r="G372" t="s">
        <v>1106</v>
      </c>
      <c r="H372" t="s">
        <v>1379</v>
      </c>
      <c r="I372" t="s">
        <v>349</v>
      </c>
      <c r="J372" t="s">
        <v>263</v>
      </c>
      <c r="K372" s="77">
        <v>6.45</v>
      </c>
      <c r="L372" t="s">
        <v>106</v>
      </c>
      <c r="M372" s="78">
        <v>5.1299999999999998E-2</v>
      </c>
      <c r="N372" s="78">
        <v>7.0000000000000007E-2</v>
      </c>
      <c r="O372" s="77">
        <v>53447.4</v>
      </c>
      <c r="P372" s="77">
        <v>89.618416690054147</v>
      </c>
      <c r="Q372" s="77">
        <v>0</v>
      </c>
      <c r="R372" s="77">
        <v>171.76478712021199</v>
      </c>
      <c r="S372" s="78">
        <v>0</v>
      </c>
      <c r="T372" s="78">
        <v>1.8E-3</v>
      </c>
      <c r="U372" s="78">
        <v>4.0000000000000002E-4</v>
      </c>
    </row>
    <row r="373" spans="2:21">
      <c r="B373" t="s">
        <v>1385</v>
      </c>
      <c r="C373" t="s">
        <v>1386</v>
      </c>
      <c r="D373" t="s">
        <v>123</v>
      </c>
      <c r="E373" t="s">
        <v>1062</v>
      </c>
      <c r="F373" t="s">
        <v>1387</v>
      </c>
      <c r="G373" t="s">
        <v>125</v>
      </c>
      <c r="H373" t="s">
        <v>211</v>
      </c>
      <c r="I373" t="s">
        <v>212</v>
      </c>
      <c r="J373" t="s">
        <v>682</v>
      </c>
      <c r="K373" s="77">
        <v>4.08</v>
      </c>
      <c r="L373" t="s">
        <v>106</v>
      </c>
      <c r="M373" s="78">
        <v>2.5000000000000001E-2</v>
      </c>
      <c r="N373" s="78">
        <v>-3.8E-3</v>
      </c>
      <c r="O373" s="77">
        <v>16031.37</v>
      </c>
      <c r="P373" s="77">
        <v>112.28783321637515</v>
      </c>
      <c r="Q373" s="77">
        <v>0</v>
      </c>
      <c r="R373" s="77">
        <v>64.552582936329401</v>
      </c>
      <c r="S373" s="78">
        <v>0</v>
      </c>
      <c r="T373" s="78">
        <v>6.9999999999999999E-4</v>
      </c>
      <c r="U373" s="78">
        <v>2.0000000000000001E-4</v>
      </c>
    </row>
    <row r="374" spans="2:21">
      <c r="B374" t="s">
        <v>1388</v>
      </c>
      <c r="C374" t="s">
        <v>1389</v>
      </c>
      <c r="D374" t="s">
        <v>123</v>
      </c>
      <c r="E374" t="s">
        <v>1062</v>
      </c>
      <c r="F374" t="s">
        <v>1390</v>
      </c>
      <c r="G374" t="s">
        <v>1102</v>
      </c>
      <c r="H374" t="s">
        <v>211</v>
      </c>
      <c r="I374" t="s">
        <v>212</v>
      </c>
      <c r="J374" t="s">
        <v>711</v>
      </c>
      <c r="K374" s="77">
        <v>0.35</v>
      </c>
      <c r="L374" t="s">
        <v>106</v>
      </c>
      <c r="M374" s="78">
        <v>6.5000000000000002E-2</v>
      </c>
      <c r="N374" s="78">
        <v>0.19309999999999999</v>
      </c>
      <c r="O374" s="77">
        <v>83.73</v>
      </c>
      <c r="P374" s="77">
        <v>95.878851068911985</v>
      </c>
      <c r="Q374" s="77">
        <v>0</v>
      </c>
      <c r="R374" s="77">
        <v>0.28788179213199999</v>
      </c>
      <c r="S374" s="78">
        <v>0</v>
      </c>
      <c r="T374" s="78">
        <v>0</v>
      </c>
      <c r="U374" s="78">
        <v>0</v>
      </c>
    </row>
    <row r="375" spans="2:21">
      <c r="B375" t="s">
        <v>1391</v>
      </c>
      <c r="C375" t="s">
        <v>1392</v>
      </c>
      <c r="D375" t="s">
        <v>123</v>
      </c>
      <c r="E375" t="s">
        <v>1062</v>
      </c>
      <c r="F375" t="s">
        <v>1368</v>
      </c>
      <c r="G375" t="s">
        <v>1258</v>
      </c>
      <c r="H375" t="s">
        <v>211</v>
      </c>
      <c r="I375" t="s">
        <v>212</v>
      </c>
      <c r="J375" t="s">
        <v>369</v>
      </c>
      <c r="K375" s="77">
        <v>7.32</v>
      </c>
      <c r="L375" t="s">
        <v>106</v>
      </c>
      <c r="M375" s="78">
        <v>0.04</v>
      </c>
      <c r="N375" s="78">
        <v>5.74E-2</v>
      </c>
      <c r="O375" s="77">
        <v>26723.7</v>
      </c>
      <c r="P375" s="77">
        <v>87.841333333333338</v>
      </c>
      <c r="Q375" s="77">
        <v>0</v>
      </c>
      <c r="R375" s="77">
        <v>84.179393464056005</v>
      </c>
      <c r="S375" s="78">
        <v>0</v>
      </c>
      <c r="T375" s="78">
        <v>8.9999999999999998E-4</v>
      </c>
      <c r="U375" s="78">
        <v>2.0000000000000001E-4</v>
      </c>
    </row>
    <row r="376" spans="2:21">
      <c r="B376" t="s">
        <v>227</v>
      </c>
      <c r="C376" s="16"/>
      <c r="D376" s="16"/>
      <c r="E376" s="16"/>
      <c r="F376" s="16"/>
    </row>
    <row r="377" spans="2:21">
      <c r="B377" t="s">
        <v>352</v>
      </c>
      <c r="C377" s="16"/>
      <c r="D377" s="16"/>
      <c r="E377" s="16"/>
      <c r="F377" s="16"/>
    </row>
    <row r="378" spans="2:21">
      <c r="B378" t="s">
        <v>353</v>
      </c>
      <c r="C378" s="16"/>
      <c r="D378" s="16"/>
      <c r="E378" s="16"/>
      <c r="F378" s="16"/>
    </row>
    <row r="379" spans="2:21">
      <c r="B379" t="s">
        <v>354</v>
      </c>
      <c r="C379" s="16"/>
      <c r="D379" s="16"/>
      <c r="E379" s="16"/>
      <c r="F379" s="16"/>
    </row>
    <row r="380" spans="2:21">
      <c r="B380" t="s">
        <v>355</v>
      </c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3715</v>
      </c>
    </row>
    <row r="3" spans="2:62" s="1" customFormat="1">
      <c r="B3" s="2" t="s">
        <v>2</v>
      </c>
      <c r="C3" s="26" t="s">
        <v>3716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1322054.43</v>
      </c>
      <c r="J11" s="7"/>
      <c r="K11" s="75">
        <v>66.43338</v>
      </c>
      <c r="L11" s="75">
        <v>24393.352628068489</v>
      </c>
      <c r="M11" s="7"/>
      <c r="N11" s="76">
        <v>1</v>
      </c>
      <c r="O11" s="76">
        <v>6.1499999999999999E-2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1266707.8400000001</v>
      </c>
      <c r="K12" s="81">
        <v>65.103650000000002</v>
      </c>
      <c r="L12" s="81">
        <v>18770.184736678344</v>
      </c>
      <c r="N12" s="80">
        <v>0.76949999999999996</v>
      </c>
      <c r="O12" s="80">
        <v>4.7300000000000002E-2</v>
      </c>
    </row>
    <row r="13" spans="2:62">
      <c r="B13" s="79" t="s">
        <v>1393</v>
      </c>
      <c r="E13" s="16"/>
      <c r="F13" s="16"/>
      <c r="G13" s="16"/>
      <c r="I13" s="81">
        <v>418311.75</v>
      </c>
      <c r="K13" s="81">
        <v>48.403399999999998</v>
      </c>
      <c r="L13" s="81">
        <v>11985.11383038</v>
      </c>
      <c r="N13" s="80">
        <v>0.49130000000000001</v>
      </c>
      <c r="O13" s="80">
        <v>3.0200000000000001E-2</v>
      </c>
    </row>
    <row r="14" spans="2:62">
      <c r="B14" t="s">
        <v>1394</v>
      </c>
      <c r="C14" t="s">
        <v>1395</v>
      </c>
      <c r="D14" t="s">
        <v>100</v>
      </c>
      <c r="E14" t="s">
        <v>123</v>
      </c>
      <c r="F14" t="s">
        <v>767</v>
      </c>
      <c r="G14" t="s">
        <v>413</v>
      </c>
      <c r="H14" t="s">
        <v>102</v>
      </c>
      <c r="I14" s="77">
        <v>12286.36</v>
      </c>
      <c r="J14" s="77">
        <v>2674</v>
      </c>
      <c r="K14" s="77">
        <v>0</v>
      </c>
      <c r="L14" s="77">
        <v>328.53726640000002</v>
      </c>
      <c r="M14" s="78">
        <v>1E-4</v>
      </c>
      <c r="N14" s="78">
        <v>1.35E-2</v>
      </c>
      <c r="O14" s="78">
        <v>8.0000000000000004E-4</v>
      </c>
    </row>
    <row r="15" spans="2:62">
      <c r="B15" t="s">
        <v>1396</v>
      </c>
      <c r="C15" t="s">
        <v>1397</v>
      </c>
      <c r="D15" t="s">
        <v>100</v>
      </c>
      <c r="E15" t="s">
        <v>123</v>
      </c>
      <c r="F15" t="s">
        <v>1398</v>
      </c>
      <c r="G15" t="s">
        <v>803</v>
      </c>
      <c r="H15" t="s">
        <v>102</v>
      </c>
      <c r="I15" s="77">
        <v>1396.4</v>
      </c>
      <c r="J15" s="77">
        <v>30480</v>
      </c>
      <c r="K15" s="77">
        <v>0</v>
      </c>
      <c r="L15" s="77">
        <v>425.62272000000002</v>
      </c>
      <c r="M15" s="78">
        <v>0</v>
      </c>
      <c r="N15" s="78">
        <v>1.7399999999999999E-2</v>
      </c>
      <c r="O15" s="78">
        <v>1.1000000000000001E-3</v>
      </c>
    </row>
    <row r="16" spans="2:62">
      <c r="B16" t="s">
        <v>1399</v>
      </c>
      <c r="C16" t="s">
        <v>1400</v>
      </c>
      <c r="D16" t="s">
        <v>100</v>
      </c>
      <c r="E16" t="s">
        <v>123</v>
      </c>
      <c r="F16" t="s">
        <v>965</v>
      </c>
      <c r="G16" t="s">
        <v>803</v>
      </c>
      <c r="H16" t="s">
        <v>102</v>
      </c>
      <c r="I16" s="77">
        <v>5506.4</v>
      </c>
      <c r="J16" s="77">
        <v>6001</v>
      </c>
      <c r="K16" s="77">
        <v>0</v>
      </c>
      <c r="L16" s="77">
        <v>330.43906399999997</v>
      </c>
      <c r="M16" s="78">
        <v>0</v>
      </c>
      <c r="N16" s="78">
        <v>1.35E-2</v>
      </c>
      <c r="O16" s="78">
        <v>8.0000000000000004E-4</v>
      </c>
    </row>
    <row r="17" spans="2:15">
      <c r="B17" t="s">
        <v>1401</v>
      </c>
      <c r="C17" t="s">
        <v>1402</v>
      </c>
      <c r="D17" t="s">
        <v>100</v>
      </c>
      <c r="E17" t="s">
        <v>123</v>
      </c>
      <c r="F17" t="s">
        <v>970</v>
      </c>
      <c r="G17" t="s">
        <v>803</v>
      </c>
      <c r="H17" t="s">
        <v>102</v>
      </c>
      <c r="I17" s="77">
        <v>24206.89</v>
      </c>
      <c r="J17" s="77">
        <v>1006</v>
      </c>
      <c r="K17" s="77">
        <v>0</v>
      </c>
      <c r="L17" s="77">
        <v>243.5213134</v>
      </c>
      <c r="M17" s="78">
        <v>0</v>
      </c>
      <c r="N17" s="78">
        <v>0.01</v>
      </c>
      <c r="O17" s="78">
        <v>5.9999999999999995E-4</v>
      </c>
    </row>
    <row r="18" spans="2:15">
      <c r="B18" t="s">
        <v>1403</v>
      </c>
      <c r="C18" t="s">
        <v>1404</v>
      </c>
      <c r="D18" t="s">
        <v>100</v>
      </c>
      <c r="E18" t="s">
        <v>123</v>
      </c>
      <c r="F18" t="s">
        <v>640</v>
      </c>
      <c r="G18" t="s">
        <v>641</v>
      </c>
      <c r="H18" t="s">
        <v>102</v>
      </c>
      <c r="I18" s="77">
        <v>6504.36</v>
      </c>
      <c r="J18" s="77">
        <v>3560</v>
      </c>
      <c r="K18" s="77">
        <v>4.5648400000000002</v>
      </c>
      <c r="L18" s="77">
        <v>236.12005600000001</v>
      </c>
      <c r="M18" s="78">
        <v>0</v>
      </c>
      <c r="N18" s="78">
        <v>9.7000000000000003E-3</v>
      </c>
      <c r="O18" s="78">
        <v>5.9999999999999995E-4</v>
      </c>
    </row>
    <row r="19" spans="2:15">
      <c r="B19" t="s">
        <v>1405</v>
      </c>
      <c r="C19" t="s">
        <v>1406</v>
      </c>
      <c r="D19" t="s">
        <v>100</v>
      </c>
      <c r="E19" t="s">
        <v>123</v>
      </c>
      <c r="F19" t="s">
        <v>1407</v>
      </c>
      <c r="G19" t="s">
        <v>641</v>
      </c>
      <c r="H19" t="s">
        <v>102</v>
      </c>
      <c r="I19" s="77">
        <v>5385.62</v>
      </c>
      <c r="J19" s="77">
        <v>3020</v>
      </c>
      <c r="K19" s="77">
        <v>0</v>
      </c>
      <c r="L19" s="77">
        <v>162.645724</v>
      </c>
      <c r="M19" s="78">
        <v>0</v>
      </c>
      <c r="N19" s="78">
        <v>6.7000000000000002E-3</v>
      </c>
      <c r="O19" s="78">
        <v>4.0000000000000002E-4</v>
      </c>
    </row>
    <row r="20" spans="2:15">
      <c r="B20" t="s">
        <v>1408</v>
      </c>
      <c r="C20" t="s">
        <v>1409</v>
      </c>
      <c r="D20" t="s">
        <v>100</v>
      </c>
      <c r="E20" t="s">
        <v>123</v>
      </c>
      <c r="F20" t="s">
        <v>1049</v>
      </c>
      <c r="G20" t="s">
        <v>830</v>
      </c>
      <c r="H20" t="s">
        <v>102</v>
      </c>
      <c r="I20" s="77">
        <v>1136.07</v>
      </c>
      <c r="J20" s="77">
        <v>60900</v>
      </c>
      <c r="K20" s="77">
        <v>0</v>
      </c>
      <c r="L20" s="77">
        <v>691.86662999999999</v>
      </c>
      <c r="M20" s="78">
        <v>0</v>
      </c>
      <c r="N20" s="78">
        <v>2.8400000000000002E-2</v>
      </c>
      <c r="O20" s="78">
        <v>1.6999999999999999E-3</v>
      </c>
    </row>
    <row r="21" spans="2:15">
      <c r="B21" t="s">
        <v>1410</v>
      </c>
      <c r="C21" t="s">
        <v>1411</v>
      </c>
      <c r="D21" t="s">
        <v>100</v>
      </c>
      <c r="E21" t="s">
        <v>123</v>
      </c>
      <c r="F21" t="s">
        <v>754</v>
      </c>
      <c r="G21" t="s">
        <v>755</v>
      </c>
      <c r="H21" t="s">
        <v>102</v>
      </c>
      <c r="I21" s="77">
        <v>680.01</v>
      </c>
      <c r="J21" s="77">
        <v>5400</v>
      </c>
      <c r="K21" s="77">
        <v>1.34355</v>
      </c>
      <c r="L21" s="77">
        <v>38.06409</v>
      </c>
      <c r="M21" s="78">
        <v>0</v>
      </c>
      <c r="N21" s="78">
        <v>1.6000000000000001E-3</v>
      </c>
      <c r="O21" s="78">
        <v>1E-4</v>
      </c>
    </row>
    <row r="22" spans="2:15">
      <c r="B22" t="s">
        <v>1412</v>
      </c>
      <c r="C22" t="s">
        <v>1413</v>
      </c>
      <c r="D22" t="s">
        <v>100</v>
      </c>
      <c r="E22" t="s">
        <v>123</v>
      </c>
      <c r="F22" t="s">
        <v>1414</v>
      </c>
      <c r="G22" t="s">
        <v>755</v>
      </c>
      <c r="H22" t="s">
        <v>102</v>
      </c>
      <c r="I22" s="77">
        <v>14672.99</v>
      </c>
      <c r="J22" s="77">
        <v>671</v>
      </c>
      <c r="K22" s="77">
        <v>0</v>
      </c>
      <c r="L22" s="77">
        <v>98.455762899999996</v>
      </c>
      <c r="M22" s="78">
        <v>0</v>
      </c>
      <c r="N22" s="78">
        <v>4.0000000000000001E-3</v>
      </c>
      <c r="O22" s="78">
        <v>2.0000000000000001E-4</v>
      </c>
    </row>
    <row r="23" spans="2:15">
      <c r="B23" t="s">
        <v>1415</v>
      </c>
      <c r="C23" t="s">
        <v>1416</v>
      </c>
      <c r="D23" t="s">
        <v>100</v>
      </c>
      <c r="E23" t="s">
        <v>123</v>
      </c>
      <c r="F23" t="s">
        <v>1417</v>
      </c>
      <c r="G23" t="s">
        <v>363</v>
      </c>
      <c r="H23" t="s">
        <v>102</v>
      </c>
      <c r="I23" s="77">
        <v>30653.13</v>
      </c>
      <c r="J23" s="77">
        <v>1755</v>
      </c>
      <c r="K23" s="77">
        <v>0</v>
      </c>
      <c r="L23" s="77">
        <v>537.96243149999998</v>
      </c>
      <c r="M23" s="78">
        <v>0</v>
      </c>
      <c r="N23" s="78">
        <v>2.2100000000000002E-2</v>
      </c>
      <c r="O23" s="78">
        <v>1.4E-3</v>
      </c>
    </row>
    <row r="24" spans="2:15">
      <c r="B24" t="s">
        <v>1418</v>
      </c>
      <c r="C24" t="s">
        <v>1419</v>
      </c>
      <c r="D24" t="s">
        <v>100</v>
      </c>
      <c r="E24" t="s">
        <v>123</v>
      </c>
      <c r="F24" t="s">
        <v>401</v>
      </c>
      <c r="G24" t="s">
        <v>363</v>
      </c>
      <c r="H24" t="s">
        <v>102</v>
      </c>
      <c r="I24" s="77">
        <v>36547.78</v>
      </c>
      <c r="J24" s="77">
        <v>2975</v>
      </c>
      <c r="K24" s="77">
        <v>0</v>
      </c>
      <c r="L24" s="77">
        <v>1087.2964549999999</v>
      </c>
      <c r="M24" s="78">
        <v>0</v>
      </c>
      <c r="N24" s="78">
        <v>4.4600000000000001E-2</v>
      </c>
      <c r="O24" s="78">
        <v>2.7000000000000001E-3</v>
      </c>
    </row>
    <row r="25" spans="2:15">
      <c r="B25" t="s">
        <v>1420</v>
      </c>
      <c r="C25" t="s">
        <v>1421</v>
      </c>
      <c r="D25" t="s">
        <v>100</v>
      </c>
      <c r="E25" t="s">
        <v>123</v>
      </c>
      <c r="F25" t="s">
        <v>372</v>
      </c>
      <c r="G25" t="s">
        <v>363</v>
      </c>
      <c r="H25" t="s">
        <v>102</v>
      </c>
      <c r="I25" s="77">
        <v>42832.59</v>
      </c>
      <c r="J25" s="77">
        <v>2700</v>
      </c>
      <c r="K25" s="77">
        <v>19.359349999999999</v>
      </c>
      <c r="L25" s="77">
        <v>1175.8392799999999</v>
      </c>
      <c r="M25" s="78">
        <v>0</v>
      </c>
      <c r="N25" s="78">
        <v>4.82E-2</v>
      </c>
      <c r="O25" s="78">
        <v>3.0000000000000001E-3</v>
      </c>
    </row>
    <row r="26" spans="2:15">
      <c r="B26" t="s">
        <v>1422</v>
      </c>
      <c r="C26" t="s">
        <v>1423</v>
      </c>
      <c r="D26" t="s">
        <v>100</v>
      </c>
      <c r="E26" t="s">
        <v>123</v>
      </c>
      <c r="F26" t="s">
        <v>1076</v>
      </c>
      <c r="G26" t="s">
        <v>363</v>
      </c>
      <c r="H26" t="s">
        <v>102</v>
      </c>
      <c r="I26" s="77">
        <v>7091.18</v>
      </c>
      <c r="J26" s="77">
        <v>11220</v>
      </c>
      <c r="K26" s="77">
        <v>0</v>
      </c>
      <c r="L26" s="77">
        <v>795.63039600000002</v>
      </c>
      <c r="M26" s="78">
        <v>0</v>
      </c>
      <c r="N26" s="78">
        <v>3.2599999999999997E-2</v>
      </c>
      <c r="O26" s="78">
        <v>2E-3</v>
      </c>
    </row>
    <row r="27" spans="2:15">
      <c r="B27" t="s">
        <v>1424</v>
      </c>
      <c r="C27" t="s">
        <v>1425</v>
      </c>
      <c r="D27" t="s">
        <v>100</v>
      </c>
      <c r="E27" t="s">
        <v>123</v>
      </c>
      <c r="F27" t="s">
        <v>1426</v>
      </c>
      <c r="G27" t="s">
        <v>363</v>
      </c>
      <c r="H27" t="s">
        <v>102</v>
      </c>
      <c r="I27" s="77">
        <v>1541.66</v>
      </c>
      <c r="J27" s="77">
        <v>12650</v>
      </c>
      <c r="K27" s="77">
        <v>4.1180500000000002</v>
      </c>
      <c r="L27" s="77">
        <v>199.13803999999999</v>
      </c>
      <c r="M27" s="78">
        <v>0</v>
      </c>
      <c r="N27" s="78">
        <v>8.2000000000000007E-3</v>
      </c>
      <c r="O27" s="78">
        <v>5.0000000000000001E-4</v>
      </c>
    </row>
    <row r="28" spans="2:15">
      <c r="B28" t="s">
        <v>1427</v>
      </c>
      <c r="C28" t="s">
        <v>1428</v>
      </c>
      <c r="D28" t="s">
        <v>100</v>
      </c>
      <c r="E28" t="s">
        <v>123</v>
      </c>
      <c r="F28" t="s">
        <v>919</v>
      </c>
      <c r="G28" t="s">
        <v>112</v>
      </c>
      <c r="H28" t="s">
        <v>102</v>
      </c>
      <c r="I28" s="77">
        <v>263.39999999999998</v>
      </c>
      <c r="J28" s="77">
        <v>152370</v>
      </c>
      <c r="K28" s="77">
        <v>0</v>
      </c>
      <c r="L28" s="77">
        <v>401.34258</v>
      </c>
      <c r="M28" s="78">
        <v>1E-4</v>
      </c>
      <c r="N28" s="78">
        <v>1.6500000000000001E-2</v>
      </c>
      <c r="O28" s="78">
        <v>1E-3</v>
      </c>
    </row>
    <row r="29" spans="2:15">
      <c r="B29" t="s">
        <v>1429</v>
      </c>
      <c r="C29" t="s">
        <v>1430</v>
      </c>
      <c r="D29" t="s">
        <v>100</v>
      </c>
      <c r="E29" t="s">
        <v>123</v>
      </c>
      <c r="F29" t="s">
        <v>1431</v>
      </c>
      <c r="G29" t="s">
        <v>112</v>
      </c>
      <c r="H29" t="s">
        <v>102</v>
      </c>
      <c r="I29" s="77">
        <v>124.7</v>
      </c>
      <c r="J29" s="77">
        <v>117790</v>
      </c>
      <c r="K29" s="77">
        <v>0</v>
      </c>
      <c r="L29" s="77">
        <v>146.88413</v>
      </c>
      <c r="M29" s="78">
        <v>0</v>
      </c>
      <c r="N29" s="78">
        <v>6.0000000000000001E-3</v>
      </c>
      <c r="O29" s="78">
        <v>4.0000000000000002E-4</v>
      </c>
    </row>
    <row r="30" spans="2:15">
      <c r="B30" t="s">
        <v>1432</v>
      </c>
      <c r="C30" t="s">
        <v>1433</v>
      </c>
      <c r="D30" t="s">
        <v>100</v>
      </c>
      <c r="E30" t="s">
        <v>123</v>
      </c>
      <c r="F30" t="s">
        <v>1434</v>
      </c>
      <c r="G30" t="s">
        <v>841</v>
      </c>
      <c r="H30" t="s">
        <v>102</v>
      </c>
      <c r="I30" s="77">
        <v>1603.75</v>
      </c>
      <c r="J30" s="77">
        <v>5940</v>
      </c>
      <c r="K30" s="77">
        <v>0</v>
      </c>
      <c r="L30" s="77">
        <v>95.262749999999997</v>
      </c>
      <c r="M30" s="78">
        <v>0</v>
      </c>
      <c r="N30" s="78">
        <v>3.8999999999999998E-3</v>
      </c>
      <c r="O30" s="78">
        <v>2.0000000000000001E-4</v>
      </c>
    </row>
    <row r="31" spans="2:15">
      <c r="B31" t="s">
        <v>1435</v>
      </c>
      <c r="C31" t="s">
        <v>1436</v>
      </c>
      <c r="D31" t="s">
        <v>100</v>
      </c>
      <c r="E31" t="s">
        <v>123</v>
      </c>
      <c r="F31" t="s">
        <v>1437</v>
      </c>
      <c r="G31" t="s">
        <v>841</v>
      </c>
      <c r="H31" t="s">
        <v>102</v>
      </c>
      <c r="I31" s="77">
        <v>27368.54</v>
      </c>
      <c r="J31" s="77">
        <v>1051</v>
      </c>
      <c r="K31" s="77">
        <v>0</v>
      </c>
      <c r="L31" s="77">
        <v>287.64335540000002</v>
      </c>
      <c r="M31" s="78">
        <v>0</v>
      </c>
      <c r="N31" s="78">
        <v>1.18E-2</v>
      </c>
      <c r="O31" s="78">
        <v>6.9999999999999999E-4</v>
      </c>
    </row>
    <row r="32" spans="2:15">
      <c r="B32" t="s">
        <v>1438</v>
      </c>
      <c r="C32" t="s">
        <v>1439</v>
      </c>
      <c r="D32" t="s">
        <v>100</v>
      </c>
      <c r="E32" t="s">
        <v>123</v>
      </c>
      <c r="F32" t="s">
        <v>834</v>
      </c>
      <c r="G32" t="s">
        <v>595</v>
      </c>
      <c r="H32" t="s">
        <v>102</v>
      </c>
      <c r="I32" s="77">
        <v>43082.74</v>
      </c>
      <c r="J32" s="77">
        <v>2413</v>
      </c>
      <c r="K32" s="77">
        <v>0</v>
      </c>
      <c r="L32" s="77">
        <v>1039.5865162</v>
      </c>
      <c r="M32" s="78">
        <v>0</v>
      </c>
      <c r="N32" s="78">
        <v>4.2599999999999999E-2</v>
      </c>
      <c r="O32" s="78">
        <v>2.5999999999999999E-3</v>
      </c>
    </row>
    <row r="33" spans="2:15">
      <c r="B33" t="s">
        <v>1440</v>
      </c>
      <c r="C33" t="s">
        <v>1441</v>
      </c>
      <c r="D33" t="s">
        <v>100</v>
      </c>
      <c r="E33" t="s">
        <v>123</v>
      </c>
      <c r="F33" t="s">
        <v>1442</v>
      </c>
      <c r="G33" t="s">
        <v>1443</v>
      </c>
      <c r="H33" t="s">
        <v>102</v>
      </c>
      <c r="I33" s="77">
        <v>1181.8599999999999</v>
      </c>
      <c r="J33" s="77">
        <v>15300</v>
      </c>
      <c r="K33" s="77">
        <v>0</v>
      </c>
      <c r="L33" s="77">
        <v>180.82458</v>
      </c>
      <c r="M33" s="78">
        <v>0</v>
      </c>
      <c r="N33" s="78">
        <v>7.4000000000000003E-3</v>
      </c>
      <c r="O33" s="78">
        <v>5.0000000000000001E-4</v>
      </c>
    </row>
    <row r="34" spans="2:15">
      <c r="B34" t="s">
        <v>1444</v>
      </c>
      <c r="C34" t="s">
        <v>1445</v>
      </c>
      <c r="D34" t="s">
        <v>100</v>
      </c>
      <c r="E34" t="s">
        <v>123</v>
      </c>
      <c r="F34" t="s">
        <v>1446</v>
      </c>
      <c r="G34" t="s">
        <v>1443</v>
      </c>
      <c r="H34" t="s">
        <v>102</v>
      </c>
      <c r="I34" s="77">
        <v>313.72000000000003</v>
      </c>
      <c r="J34" s="77">
        <v>37180</v>
      </c>
      <c r="K34" s="77">
        <v>0</v>
      </c>
      <c r="L34" s="77">
        <v>116.641096</v>
      </c>
      <c r="M34" s="78">
        <v>0</v>
      </c>
      <c r="N34" s="78">
        <v>4.7999999999999996E-3</v>
      </c>
      <c r="O34" s="78">
        <v>2.9999999999999997E-4</v>
      </c>
    </row>
    <row r="35" spans="2:15">
      <c r="B35" t="s">
        <v>1447</v>
      </c>
      <c r="C35" t="s">
        <v>1448</v>
      </c>
      <c r="D35" t="s">
        <v>100</v>
      </c>
      <c r="E35" t="s">
        <v>123</v>
      </c>
      <c r="F35" t="s">
        <v>1449</v>
      </c>
      <c r="G35" t="s">
        <v>1450</v>
      </c>
      <c r="H35" t="s">
        <v>102</v>
      </c>
      <c r="I35" s="77">
        <v>3468.68</v>
      </c>
      <c r="J35" s="77">
        <v>8105</v>
      </c>
      <c r="K35" s="77">
        <v>0</v>
      </c>
      <c r="L35" s="77">
        <v>281.13651399999998</v>
      </c>
      <c r="M35" s="78">
        <v>0</v>
      </c>
      <c r="N35" s="78">
        <v>1.15E-2</v>
      </c>
      <c r="O35" s="78">
        <v>6.9999999999999999E-4</v>
      </c>
    </row>
    <row r="36" spans="2:15">
      <c r="B36" t="s">
        <v>1451</v>
      </c>
      <c r="C36" t="s">
        <v>1452</v>
      </c>
      <c r="D36" t="s">
        <v>100</v>
      </c>
      <c r="E36" t="s">
        <v>123</v>
      </c>
      <c r="F36" t="s">
        <v>940</v>
      </c>
      <c r="G36" t="s">
        <v>941</v>
      </c>
      <c r="H36" t="s">
        <v>102</v>
      </c>
      <c r="I36" s="77">
        <v>15253.53</v>
      </c>
      <c r="J36" s="77">
        <v>2537</v>
      </c>
      <c r="K36" s="77">
        <v>2.98881</v>
      </c>
      <c r="L36" s="77">
        <v>389.97086610000002</v>
      </c>
      <c r="M36" s="78">
        <v>0</v>
      </c>
      <c r="N36" s="78">
        <v>1.6E-2</v>
      </c>
      <c r="O36" s="78">
        <v>1E-3</v>
      </c>
    </row>
    <row r="37" spans="2:15">
      <c r="B37" t="s">
        <v>1453</v>
      </c>
      <c r="C37" t="s">
        <v>1454</v>
      </c>
      <c r="D37" t="s">
        <v>100</v>
      </c>
      <c r="E37" t="s">
        <v>123</v>
      </c>
      <c r="F37" t="s">
        <v>514</v>
      </c>
      <c r="G37" t="s">
        <v>395</v>
      </c>
      <c r="H37" t="s">
        <v>102</v>
      </c>
      <c r="I37" s="77">
        <v>3061.35</v>
      </c>
      <c r="J37" s="77">
        <v>4751</v>
      </c>
      <c r="K37" s="77">
        <v>0</v>
      </c>
      <c r="L37" s="77">
        <v>145.4447385</v>
      </c>
      <c r="M37" s="78">
        <v>0</v>
      </c>
      <c r="N37" s="78">
        <v>6.0000000000000001E-3</v>
      </c>
      <c r="O37" s="78">
        <v>4.0000000000000002E-4</v>
      </c>
    </row>
    <row r="38" spans="2:15">
      <c r="B38" t="s">
        <v>1455</v>
      </c>
      <c r="C38" t="s">
        <v>1456</v>
      </c>
      <c r="D38" t="s">
        <v>100</v>
      </c>
      <c r="E38" t="s">
        <v>123</v>
      </c>
      <c r="F38" t="s">
        <v>1457</v>
      </c>
      <c r="G38" t="s">
        <v>395</v>
      </c>
      <c r="H38" t="s">
        <v>102</v>
      </c>
      <c r="I38" s="77">
        <v>880.42</v>
      </c>
      <c r="J38" s="77">
        <v>2805</v>
      </c>
      <c r="K38" s="77">
        <v>0</v>
      </c>
      <c r="L38" s="77">
        <v>24.695781</v>
      </c>
      <c r="M38" s="78">
        <v>0</v>
      </c>
      <c r="N38" s="78">
        <v>1E-3</v>
      </c>
      <c r="O38" s="78">
        <v>1E-4</v>
      </c>
    </row>
    <row r="39" spans="2:15">
      <c r="B39" t="s">
        <v>1458</v>
      </c>
      <c r="C39" t="s">
        <v>1459</v>
      </c>
      <c r="D39" t="s">
        <v>100</v>
      </c>
      <c r="E39" t="s">
        <v>123</v>
      </c>
      <c r="F39" t="s">
        <v>518</v>
      </c>
      <c r="G39" t="s">
        <v>395</v>
      </c>
      <c r="H39" t="s">
        <v>102</v>
      </c>
      <c r="I39" s="77">
        <v>11576.59</v>
      </c>
      <c r="J39" s="77">
        <v>1823</v>
      </c>
      <c r="K39" s="77">
        <v>0</v>
      </c>
      <c r="L39" s="77">
        <v>211.04123569999999</v>
      </c>
      <c r="M39" s="78">
        <v>0</v>
      </c>
      <c r="N39" s="78">
        <v>8.6999999999999994E-3</v>
      </c>
      <c r="O39" s="78">
        <v>5.0000000000000001E-4</v>
      </c>
    </row>
    <row r="40" spans="2:15">
      <c r="B40" t="s">
        <v>1460</v>
      </c>
      <c r="C40" t="s">
        <v>1461</v>
      </c>
      <c r="D40" t="s">
        <v>100</v>
      </c>
      <c r="E40" t="s">
        <v>123</v>
      </c>
      <c r="F40" t="s">
        <v>531</v>
      </c>
      <c r="G40" t="s">
        <v>395</v>
      </c>
      <c r="H40" t="s">
        <v>102</v>
      </c>
      <c r="I40" s="77">
        <v>499.02</v>
      </c>
      <c r="J40" s="77">
        <v>29700</v>
      </c>
      <c r="K40" s="77">
        <v>0</v>
      </c>
      <c r="L40" s="77">
        <v>148.20894000000001</v>
      </c>
      <c r="M40" s="78">
        <v>0</v>
      </c>
      <c r="N40" s="78">
        <v>6.1000000000000004E-3</v>
      </c>
      <c r="O40" s="78">
        <v>4.0000000000000002E-4</v>
      </c>
    </row>
    <row r="41" spans="2:15">
      <c r="B41" t="s">
        <v>1462</v>
      </c>
      <c r="C41" t="s">
        <v>1463</v>
      </c>
      <c r="D41" t="s">
        <v>100</v>
      </c>
      <c r="E41" t="s">
        <v>123</v>
      </c>
      <c r="F41" t="s">
        <v>463</v>
      </c>
      <c r="G41" t="s">
        <v>395</v>
      </c>
      <c r="H41" t="s">
        <v>102</v>
      </c>
      <c r="I41" s="77">
        <v>40934.730000000003</v>
      </c>
      <c r="J41" s="77">
        <v>992</v>
      </c>
      <c r="K41" s="77">
        <v>4.8799799999999998</v>
      </c>
      <c r="L41" s="77">
        <v>410.95250160000001</v>
      </c>
      <c r="M41" s="78">
        <v>1E-4</v>
      </c>
      <c r="N41" s="78">
        <v>1.6799999999999999E-2</v>
      </c>
      <c r="O41" s="78">
        <v>1E-3</v>
      </c>
    </row>
    <row r="42" spans="2:15">
      <c r="B42" t="s">
        <v>1464</v>
      </c>
      <c r="C42" t="s">
        <v>1465</v>
      </c>
      <c r="D42" t="s">
        <v>100</v>
      </c>
      <c r="E42" t="s">
        <v>123</v>
      </c>
      <c r="F42" t="s">
        <v>476</v>
      </c>
      <c r="G42" t="s">
        <v>395</v>
      </c>
      <c r="H42" t="s">
        <v>102</v>
      </c>
      <c r="I42" s="77">
        <v>2036.43</v>
      </c>
      <c r="J42" s="77">
        <v>22500</v>
      </c>
      <c r="K42" s="77">
        <v>11.148820000000001</v>
      </c>
      <c r="L42" s="77">
        <v>469.34557000000001</v>
      </c>
      <c r="M42" s="78">
        <v>0</v>
      </c>
      <c r="N42" s="78">
        <v>1.9199999999999998E-2</v>
      </c>
      <c r="O42" s="78">
        <v>1.1999999999999999E-3</v>
      </c>
    </row>
    <row r="43" spans="2:15">
      <c r="B43" t="s">
        <v>1466</v>
      </c>
      <c r="C43" t="s">
        <v>1467</v>
      </c>
      <c r="D43" t="s">
        <v>100</v>
      </c>
      <c r="E43" t="s">
        <v>123</v>
      </c>
      <c r="F43" t="s">
        <v>435</v>
      </c>
      <c r="G43" t="s">
        <v>395</v>
      </c>
      <c r="H43" t="s">
        <v>102</v>
      </c>
      <c r="I43" s="77">
        <v>2680.52</v>
      </c>
      <c r="J43" s="77">
        <v>20580</v>
      </c>
      <c r="K43" s="77">
        <v>0</v>
      </c>
      <c r="L43" s="77">
        <v>551.65101600000003</v>
      </c>
      <c r="M43" s="78">
        <v>0</v>
      </c>
      <c r="N43" s="78">
        <v>2.2599999999999999E-2</v>
      </c>
      <c r="O43" s="78">
        <v>1.4E-3</v>
      </c>
    </row>
    <row r="44" spans="2:15">
      <c r="B44" t="s">
        <v>1468</v>
      </c>
      <c r="C44" t="s">
        <v>1469</v>
      </c>
      <c r="D44" t="s">
        <v>100</v>
      </c>
      <c r="E44" t="s">
        <v>123</v>
      </c>
      <c r="F44" t="s">
        <v>1079</v>
      </c>
      <c r="G44" t="s">
        <v>1080</v>
      </c>
      <c r="H44" t="s">
        <v>102</v>
      </c>
      <c r="I44" s="77">
        <v>6090.62</v>
      </c>
      <c r="J44" s="77">
        <v>3197</v>
      </c>
      <c r="K44" s="77">
        <v>0</v>
      </c>
      <c r="L44" s="77">
        <v>194.7171214</v>
      </c>
      <c r="M44" s="78">
        <v>0</v>
      </c>
      <c r="N44" s="78">
        <v>8.0000000000000002E-3</v>
      </c>
      <c r="O44" s="78">
        <v>5.0000000000000001E-4</v>
      </c>
    </row>
    <row r="45" spans="2:15">
      <c r="B45" t="s">
        <v>1470</v>
      </c>
      <c r="C45" t="s">
        <v>1471</v>
      </c>
      <c r="D45" t="s">
        <v>100</v>
      </c>
      <c r="E45" t="s">
        <v>123</v>
      </c>
      <c r="F45" t="s">
        <v>1472</v>
      </c>
      <c r="G45" t="s">
        <v>129</v>
      </c>
      <c r="H45" t="s">
        <v>102</v>
      </c>
      <c r="I45" s="77">
        <v>261.23</v>
      </c>
      <c r="J45" s="77">
        <v>80520</v>
      </c>
      <c r="K45" s="77">
        <v>0</v>
      </c>
      <c r="L45" s="77">
        <v>210.34239600000001</v>
      </c>
      <c r="M45" s="78">
        <v>0</v>
      </c>
      <c r="N45" s="78">
        <v>8.6E-3</v>
      </c>
      <c r="O45" s="78">
        <v>5.0000000000000001E-4</v>
      </c>
    </row>
    <row r="46" spans="2:15">
      <c r="B46" t="s">
        <v>1473</v>
      </c>
      <c r="C46" t="s">
        <v>1474</v>
      </c>
      <c r="D46" t="s">
        <v>100</v>
      </c>
      <c r="E46" t="s">
        <v>123</v>
      </c>
      <c r="F46" t="s">
        <v>599</v>
      </c>
      <c r="G46" t="s">
        <v>132</v>
      </c>
      <c r="H46" t="s">
        <v>102</v>
      </c>
      <c r="I46" s="77">
        <v>67188.479999999996</v>
      </c>
      <c r="J46" s="77">
        <v>488.6</v>
      </c>
      <c r="K46" s="77">
        <v>0</v>
      </c>
      <c r="L46" s="77">
        <v>328.28291328</v>
      </c>
      <c r="M46" s="78">
        <v>0</v>
      </c>
      <c r="N46" s="78">
        <v>1.35E-2</v>
      </c>
      <c r="O46" s="78">
        <v>8.0000000000000004E-4</v>
      </c>
    </row>
    <row r="47" spans="2:15">
      <c r="B47" s="79" t="s">
        <v>1475</v>
      </c>
      <c r="E47" s="16"/>
      <c r="F47" s="16"/>
      <c r="G47" s="16"/>
      <c r="I47" s="81">
        <v>655847.03</v>
      </c>
      <c r="K47" s="81">
        <v>13.699450000000001</v>
      </c>
      <c r="L47" s="81">
        <v>5457.0744349799998</v>
      </c>
      <c r="N47" s="80">
        <v>0.22370000000000001</v>
      </c>
      <c r="O47" s="80">
        <v>1.38E-2</v>
      </c>
    </row>
    <row r="48" spans="2:15">
      <c r="B48" t="s">
        <v>1476</v>
      </c>
      <c r="C48" t="s">
        <v>1477</v>
      </c>
      <c r="D48" t="s">
        <v>100</v>
      </c>
      <c r="E48" t="s">
        <v>123</v>
      </c>
      <c r="F48" t="s">
        <v>1478</v>
      </c>
      <c r="G48" t="s">
        <v>101</v>
      </c>
      <c r="H48" t="s">
        <v>102</v>
      </c>
      <c r="I48" s="77">
        <v>530.44000000000005</v>
      </c>
      <c r="J48" s="77">
        <v>14230</v>
      </c>
      <c r="K48" s="77">
        <v>0</v>
      </c>
      <c r="L48" s="77">
        <v>75.481611999999998</v>
      </c>
      <c r="M48" s="78">
        <v>0</v>
      </c>
      <c r="N48" s="78">
        <v>3.0999999999999999E-3</v>
      </c>
      <c r="O48" s="78">
        <v>2.0000000000000001E-4</v>
      </c>
    </row>
    <row r="49" spans="2:15">
      <c r="B49" t="s">
        <v>1479</v>
      </c>
      <c r="C49" t="s">
        <v>1480</v>
      </c>
      <c r="D49" t="s">
        <v>100</v>
      </c>
      <c r="E49" t="s">
        <v>123</v>
      </c>
      <c r="F49" t="s">
        <v>952</v>
      </c>
      <c r="G49" t="s">
        <v>413</v>
      </c>
      <c r="H49" t="s">
        <v>102</v>
      </c>
      <c r="I49" s="77">
        <v>33443.5</v>
      </c>
      <c r="J49" s="77">
        <v>98.1</v>
      </c>
      <c r="K49" s="77">
        <v>0</v>
      </c>
      <c r="L49" s="77">
        <v>32.808073499999999</v>
      </c>
      <c r="M49" s="78">
        <v>0</v>
      </c>
      <c r="N49" s="78">
        <v>1.2999999999999999E-3</v>
      </c>
      <c r="O49" s="78">
        <v>1E-4</v>
      </c>
    </row>
    <row r="50" spans="2:15">
      <c r="B50" t="s">
        <v>1481</v>
      </c>
      <c r="C50" t="s">
        <v>1482</v>
      </c>
      <c r="D50" t="s">
        <v>100</v>
      </c>
      <c r="E50" t="s">
        <v>123</v>
      </c>
      <c r="F50" t="s">
        <v>699</v>
      </c>
      <c r="G50" t="s">
        <v>413</v>
      </c>
      <c r="H50" t="s">
        <v>102</v>
      </c>
      <c r="I50" s="77">
        <v>537.22</v>
      </c>
      <c r="J50" s="77">
        <v>35160</v>
      </c>
      <c r="K50" s="77">
        <v>0</v>
      </c>
      <c r="L50" s="77">
        <v>188.88655199999999</v>
      </c>
      <c r="M50" s="78">
        <v>1E-4</v>
      </c>
      <c r="N50" s="78">
        <v>7.7000000000000002E-3</v>
      </c>
      <c r="O50" s="78">
        <v>5.0000000000000001E-4</v>
      </c>
    </row>
    <row r="51" spans="2:15">
      <c r="B51" t="s">
        <v>1483</v>
      </c>
      <c r="C51" t="s">
        <v>1484</v>
      </c>
      <c r="D51" t="s">
        <v>100</v>
      </c>
      <c r="E51" t="s">
        <v>123</v>
      </c>
      <c r="F51" t="s">
        <v>802</v>
      </c>
      <c r="G51" t="s">
        <v>803</v>
      </c>
      <c r="H51" t="s">
        <v>102</v>
      </c>
      <c r="I51" s="77">
        <v>1334.45</v>
      </c>
      <c r="J51" s="77">
        <v>8390</v>
      </c>
      <c r="K51" s="77">
        <v>0</v>
      </c>
      <c r="L51" s="77">
        <v>111.96035500000001</v>
      </c>
      <c r="M51" s="78">
        <v>0</v>
      </c>
      <c r="N51" s="78">
        <v>4.5999999999999999E-3</v>
      </c>
      <c r="O51" s="78">
        <v>2.9999999999999997E-4</v>
      </c>
    </row>
    <row r="52" spans="2:15">
      <c r="B52" t="s">
        <v>1485</v>
      </c>
      <c r="C52" t="s">
        <v>1486</v>
      </c>
      <c r="D52" t="s">
        <v>100</v>
      </c>
      <c r="E52" t="s">
        <v>123</v>
      </c>
      <c r="F52" t="s">
        <v>1487</v>
      </c>
      <c r="G52" t="s">
        <v>803</v>
      </c>
      <c r="H52" t="s">
        <v>102</v>
      </c>
      <c r="I52" s="77">
        <v>5826.82</v>
      </c>
      <c r="J52" s="77">
        <v>762</v>
      </c>
      <c r="K52" s="77">
        <v>0</v>
      </c>
      <c r="L52" s="77">
        <v>44.400368399999998</v>
      </c>
      <c r="M52" s="78">
        <v>0</v>
      </c>
      <c r="N52" s="78">
        <v>1.8E-3</v>
      </c>
      <c r="O52" s="78">
        <v>1E-4</v>
      </c>
    </row>
    <row r="53" spans="2:15">
      <c r="B53" t="s">
        <v>1488</v>
      </c>
      <c r="C53" t="s">
        <v>1489</v>
      </c>
      <c r="D53" t="s">
        <v>100</v>
      </c>
      <c r="E53" t="s">
        <v>123</v>
      </c>
      <c r="F53" t="s">
        <v>728</v>
      </c>
      <c r="G53" t="s">
        <v>729</v>
      </c>
      <c r="H53" t="s">
        <v>102</v>
      </c>
      <c r="I53" s="77">
        <v>42.68</v>
      </c>
      <c r="J53" s="77">
        <v>45570</v>
      </c>
      <c r="K53" s="77">
        <v>0</v>
      </c>
      <c r="L53" s="77">
        <v>19.449276000000001</v>
      </c>
      <c r="M53" s="78">
        <v>0</v>
      </c>
      <c r="N53" s="78">
        <v>8.0000000000000004E-4</v>
      </c>
      <c r="O53" s="78">
        <v>0</v>
      </c>
    </row>
    <row r="54" spans="2:15">
      <c r="B54" t="s">
        <v>1490</v>
      </c>
      <c r="C54" t="s">
        <v>1491</v>
      </c>
      <c r="D54" t="s">
        <v>100</v>
      </c>
      <c r="E54" t="s">
        <v>123</v>
      </c>
      <c r="F54" t="s">
        <v>1492</v>
      </c>
      <c r="G54" t="s">
        <v>641</v>
      </c>
      <c r="H54" t="s">
        <v>102</v>
      </c>
      <c r="I54" s="77">
        <v>330.09</v>
      </c>
      <c r="J54" s="77">
        <v>8831</v>
      </c>
      <c r="K54" s="77">
        <v>0</v>
      </c>
      <c r="L54" s="77">
        <v>29.1502479</v>
      </c>
      <c r="M54" s="78">
        <v>0</v>
      </c>
      <c r="N54" s="78">
        <v>1.1999999999999999E-3</v>
      </c>
      <c r="O54" s="78">
        <v>1E-4</v>
      </c>
    </row>
    <row r="55" spans="2:15">
      <c r="B55" t="s">
        <v>1493</v>
      </c>
      <c r="C55" t="s">
        <v>1494</v>
      </c>
      <c r="D55" t="s">
        <v>100</v>
      </c>
      <c r="E55" t="s">
        <v>123</v>
      </c>
      <c r="F55" t="s">
        <v>1495</v>
      </c>
      <c r="G55" t="s">
        <v>641</v>
      </c>
      <c r="H55" t="s">
        <v>102</v>
      </c>
      <c r="I55" s="77">
        <v>1732.45</v>
      </c>
      <c r="J55" s="77">
        <v>4874</v>
      </c>
      <c r="K55" s="77">
        <v>0</v>
      </c>
      <c r="L55" s="77">
        <v>84.439612999999994</v>
      </c>
      <c r="M55" s="78">
        <v>0</v>
      </c>
      <c r="N55" s="78">
        <v>3.5000000000000001E-3</v>
      </c>
      <c r="O55" s="78">
        <v>2.0000000000000001E-4</v>
      </c>
    </row>
    <row r="56" spans="2:15">
      <c r="B56" t="s">
        <v>1496</v>
      </c>
      <c r="C56" t="s">
        <v>1497</v>
      </c>
      <c r="D56" t="s">
        <v>100</v>
      </c>
      <c r="E56" t="s">
        <v>123</v>
      </c>
      <c r="F56" t="s">
        <v>1498</v>
      </c>
      <c r="G56" t="s">
        <v>641</v>
      </c>
      <c r="H56" t="s">
        <v>102</v>
      </c>
      <c r="I56" s="77">
        <v>1641.4</v>
      </c>
      <c r="J56" s="77">
        <v>7300</v>
      </c>
      <c r="K56" s="77">
        <v>0</v>
      </c>
      <c r="L56" s="77">
        <v>119.8222</v>
      </c>
      <c r="M56" s="78">
        <v>0</v>
      </c>
      <c r="N56" s="78">
        <v>4.8999999999999998E-3</v>
      </c>
      <c r="O56" s="78">
        <v>2.9999999999999997E-4</v>
      </c>
    </row>
    <row r="57" spans="2:15">
      <c r="B57" t="s">
        <v>1499</v>
      </c>
      <c r="C57" t="s">
        <v>1500</v>
      </c>
      <c r="D57" t="s">
        <v>100</v>
      </c>
      <c r="E57" t="s">
        <v>123</v>
      </c>
      <c r="F57" t="s">
        <v>960</v>
      </c>
      <c r="G57" t="s">
        <v>755</v>
      </c>
      <c r="H57" t="s">
        <v>102</v>
      </c>
      <c r="I57" s="77">
        <v>8093.78</v>
      </c>
      <c r="J57" s="77">
        <v>895.2</v>
      </c>
      <c r="K57" s="77">
        <v>0</v>
      </c>
      <c r="L57" s="77">
        <v>72.455518560000002</v>
      </c>
      <c r="M57" s="78">
        <v>0</v>
      </c>
      <c r="N57" s="78">
        <v>3.0000000000000001E-3</v>
      </c>
      <c r="O57" s="78">
        <v>2.0000000000000001E-4</v>
      </c>
    </row>
    <row r="58" spans="2:15">
      <c r="B58" t="s">
        <v>1501</v>
      </c>
      <c r="C58" t="s">
        <v>1502</v>
      </c>
      <c r="D58" t="s">
        <v>100</v>
      </c>
      <c r="E58" t="s">
        <v>123</v>
      </c>
      <c r="F58" t="s">
        <v>975</v>
      </c>
      <c r="G58" t="s">
        <v>755</v>
      </c>
      <c r="H58" t="s">
        <v>102</v>
      </c>
      <c r="I58" s="77">
        <v>771.59</v>
      </c>
      <c r="J58" s="77">
        <v>14130</v>
      </c>
      <c r="K58" s="77">
        <v>0</v>
      </c>
      <c r="L58" s="77">
        <v>109.025667</v>
      </c>
      <c r="M58" s="78">
        <v>1E-4</v>
      </c>
      <c r="N58" s="78">
        <v>4.4999999999999997E-3</v>
      </c>
      <c r="O58" s="78">
        <v>2.9999999999999997E-4</v>
      </c>
    </row>
    <row r="59" spans="2:15">
      <c r="B59" t="s">
        <v>1503</v>
      </c>
      <c r="C59" t="s">
        <v>1504</v>
      </c>
      <c r="D59" t="s">
        <v>100</v>
      </c>
      <c r="E59" t="s">
        <v>123</v>
      </c>
      <c r="F59" t="s">
        <v>1505</v>
      </c>
      <c r="G59" t="s">
        <v>755</v>
      </c>
      <c r="H59" t="s">
        <v>102</v>
      </c>
      <c r="I59" s="77">
        <v>408.61</v>
      </c>
      <c r="J59" s="77">
        <v>7144</v>
      </c>
      <c r="K59" s="77">
        <v>0.52364999999999995</v>
      </c>
      <c r="L59" s="77">
        <v>29.714748400000001</v>
      </c>
      <c r="M59" s="78">
        <v>0</v>
      </c>
      <c r="N59" s="78">
        <v>1.1999999999999999E-3</v>
      </c>
      <c r="O59" s="78">
        <v>1E-4</v>
      </c>
    </row>
    <row r="60" spans="2:15">
      <c r="B60" t="s">
        <v>1506</v>
      </c>
      <c r="C60" t="s">
        <v>1507</v>
      </c>
      <c r="D60" t="s">
        <v>100</v>
      </c>
      <c r="E60" t="s">
        <v>123</v>
      </c>
      <c r="F60" t="s">
        <v>925</v>
      </c>
      <c r="G60" t="s">
        <v>755</v>
      </c>
      <c r="H60" t="s">
        <v>102</v>
      </c>
      <c r="I60" s="77">
        <v>631.74</v>
      </c>
      <c r="J60" s="77">
        <v>20430</v>
      </c>
      <c r="K60" s="77">
        <v>0</v>
      </c>
      <c r="L60" s="77">
        <v>129.064482</v>
      </c>
      <c r="M60" s="78">
        <v>0</v>
      </c>
      <c r="N60" s="78">
        <v>5.3E-3</v>
      </c>
      <c r="O60" s="78">
        <v>2.9999999999999997E-4</v>
      </c>
    </row>
    <row r="61" spans="2:15">
      <c r="B61" t="s">
        <v>1508</v>
      </c>
      <c r="C61" t="s">
        <v>1509</v>
      </c>
      <c r="D61" t="s">
        <v>100</v>
      </c>
      <c r="E61" t="s">
        <v>123</v>
      </c>
      <c r="F61" t="s">
        <v>1510</v>
      </c>
      <c r="G61" t="s">
        <v>755</v>
      </c>
      <c r="H61" t="s">
        <v>102</v>
      </c>
      <c r="I61" s="77">
        <v>9740.5</v>
      </c>
      <c r="J61" s="77">
        <v>653</v>
      </c>
      <c r="K61" s="77">
        <v>0.80478000000000005</v>
      </c>
      <c r="L61" s="77">
        <v>64.410245000000003</v>
      </c>
      <c r="M61" s="78">
        <v>0</v>
      </c>
      <c r="N61" s="78">
        <v>2.5999999999999999E-3</v>
      </c>
      <c r="O61" s="78">
        <v>2.0000000000000001E-4</v>
      </c>
    </row>
    <row r="62" spans="2:15">
      <c r="B62" t="s">
        <v>1511</v>
      </c>
      <c r="C62" t="s">
        <v>1512</v>
      </c>
      <c r="D62" t="s">
        <v>100</v>
      </c>
      <c r="E62" t="s">
        <v>123</v>
      </c>
      <c r="F62" t="s">
        <v>1513</v>
      </c>
      <c r="G62" t="s">
        <v>363</v>
      </c>
      <c r="H62" t="s">
        <v>102</v>
      </c>
      <c r="I62" s="77">
        <v>61.6</v>
      </c>
      <c r="J62" s="77">
        <v>13450</v>
      </c>
      <c r="K62" s="77">
        <v>0</v>
      </c>
      <c r="L62" s="77">
        <v>8.2851999999999997</v>
      </c>
      <c r="M62" s="78">
        <v>0</v>
      </c>
      <c r="N62" s="78">
        <v>2.9999999999999997E-4</v>
      </c>
      <c r="O62" s="78">
        <v>0</v>
      </c>
    </row>
    <row r="63" spans="2:15">
      <c r="B63" t="s">
        <v>1514</v>
      </c>
      <c r="C63" t="s">
        <v>1515</v>
      </c>
      <c r="D63" t="s">
        <v>100</v>
      </c>
      <c r="E63" t="s">
        <v>123</v>
      </c>
      <c r="F63" t="s">
        <v>1516</v>
      </c>
      <c r="G63" t="s">
        <v>112</v>
      </c>
      <c r="H63" t="s">
        <v>102</v>
      </c>
      <c r="I63" s="77">
        <v>617.33000000000004</v>
      </c>
      <c r="J63" s="77">
        <v>8579</v>
      </c>
      <c r="K63" s="77">
        <v>0</v>
      </c>
      <c r="L63" s="77">
        <v>52.960740700000002</v>
      </c>
      <c r="M63" s="78">
        <v>0</v>
      </c>
      <c r="N63" s="78">
        <v>2.2000000000000001E-3</v>
      </c>
      <c r="O63" s="78">
        <v>1E-4</v>
      </c>
    </row>
    <row r="64" spans="2:15">
      <c r="B64" t="s">
        <v>1517</v>
      </c>
      <c r="C64" t="s">
        <v>1518</v>
      </c>
      <c r="D64" t="s">
        <v>100</v>
      </c>
      <c r="E64" t="s">
        <v>123</v>
      </c>
      <c r="F64" t="s">
        <v>680</v>
      </c>
      <c r="G64" t="s">
        <v>112</v>
      </c>
      <c r="H64" t="s">
        <v>102</v>
      </c>
      <c r="I64" s="77">
        <v>101693.73</v>
      </c>
      <c r="J64" s="77">
        <v>60.9</v>
      </c>
      <c r="K64" s="77">
        <v>0</v>
      </c>
      <c r="L64" s="77">
        <v>61.931481570000003</v>
      </c>
      <c r="M64" s="78">
        <v>1E-4</v>
      </c>
      <c r="N64" s="78">
        <v>2.5000000000000001E-3</v>
      </c>
      <c r="O64" s="78">
        <v>2.0000000000000001E-4</v>
      </c>
    </row>
    <row r="65" spans="2:15">
      <c r="B65" t="s">
        <v>1519</v>
      </c>
      <c r="C65" t="s">
        <v>1520</v>
      </c>
      <c r="D65" t="s">
        <v>100</v>
      </c>
      <c r="E65" t="s">
        <v>123</v>
      </c>
      <c r="F65" t="s">
        <v>1521</v>
      </c>
      <c r="G65" t="s">
        <v>112</v>
      </c>
      <c r="H65" t="s">
        <v>102</v>
      </c>
      <c r="I65" s="77">
        <v>234.62</v>
      </c>
      <c r="J65" s="77">
        <v>40150</v>
      </c>
      <c r="K65" s="77">
        <v>0</v>
      </c>
      <c r="L65" s="77">
        <v>94.199929999999995</v>
      </c>
      <c r="M65" s="78">
        <v>0</v>
      </c>
      <c r="N65" s="78">
        <v>3.8999999999999998E-3</v>
      </c>
      <c r="O65" s="78">
        <v>2.0000000000000001E-4</v>
      </c>
    </row>
    <row r="66" spans="2:15">
      <c r="B66" t="s">
        <v>1522</v>
      </c>
      <c r="C66" t="s">
        <v>1523</v>
      </c>
      <c r="D66" t="s">
        <v>100</v>
      </c>
      <c r="E66" t="s">
        <v>123</v>
      </c>
      <c r="F66" t="s">
        <v>840</v>
      </c>
      <c r="G66" t="s">
        <v>841</v>
      </c>
      <c r="H66" t="s">
        <v>102</v>
      </c>
      <c r="I66" s="77">
        <v>262642.65999999997</v>
      </c>
      <c r="J66" s="77">
        <v>126</v>
      </c>
      <c r="K66" s="77">
        <v>0</v>
      </c>
      <c r="L66" s="77">
        <v>330.92975159999997</v>
      </c>
      <c r="M66" s="78">
        <v>1E-4</v>
      </c>
      <c r="N66" s="78">
        <v>1.3599999999999999E-2</v>
      </c>
      <c r="O66" s="78">
        <v>8.0000000000000004E-4</v>
      </c>
    </row>
    <row r="67" spans="2:15">
      <c r="B67" t="s">
        <v>1524</v>
      </c>
      <c r="C67" t="s">
        <v>1525</v>
      </c>
      <c r="D67" t="s">
        <v>100</v>
      </c>
      <c r="E67" t="s">
        <v>123</v>
      </c>
      <c r="F67" t="s">
        <v>1526</v>
      </c>
      <c r="G67" t="s">
        <v>841</v>
      </c>
      <c r="H67" t="s">
        <v>102</v>
      </c>
      <c r="I67" s="77">
        <v>867.48</v>
      </c>
      <c r="J67" s="77">
        <v>1796</v>
      </c>
      <c r="K67" s="77">
        <v>0</v>
      </c>
      <c r="L67" s="77">
        <v>15.579940799999999</v>
      </c>
      <c r="M67" s="78">
        <v>0</v>
      </c>
      <c r="N67" s="78">
        <v>5.9999999999999995E-4</v>
      </c>
      <c r="O67" s="78">
        <v>0</v>
      </c>
    </row>
    <row r="68" spans="2:15">
      <c r="B68" t="s">
        <v>1527</v>
      </c>
      <c r="C68" t="s">
        <v>1528</v>
      </c>
      <c r="D68" t="s">
        <v>100</v>
      </c>
      <c r="E68" t="s">
        <v>123</v>
      </c>
      <c r="F68" t="s">
        <v>1529</v>
      </c>
      <c r="G68" t="s">
        <v>841</v>
      </c>
      <c r="H68" t="s">
        <v>102</v>
      </c>
      <c r="I68" s="77">
        <v>4172.88</v>
      </c>
      <c r="J68" s="77">
        <v>1519</v>
      </c>
      <c r="K68" s="77">
        <v>0</v>
      </c>
      <c r="L68" s="77">
        <v>63.3860472</v>
      </c>
      <c r="M68" s="78">
        <v>0</v>
      </c>
      <c r="N68" s="78">
        <v>2.5999999999999999E-3</v>
      </c>
      <c r="O68" s="78">
        <v>2.0000000000000001E-4</v>
      </c>
    </row>
    <row r="69" spans="2:15">
      <c r="B69" t="s">
        <v>1530</v>
      </c>
      <c r="C69" t="s">
        <v>1531</v>
      </c>
      <c r="D69" t="s">
        <v>100</v>
      </c>
      <c r="E69" t="s">
        <v>123</v>
      </c>
      <c r="F69" t="s">
        <v>1532</v>
      </c>
      <c r="G69" t="s">
        <v>841</v>
      </c>
      <c r="H69" t="s">
        <v>102</v>
      </c>
      <c r="I69" s="77">
        <v>21077.42</v>
      </c>
      <c r="J69" s="77">
        <v>263.10000000000002</v>
      </c>
      <c r="K69" s="77">
        <v>0</v>
      </c>
      <c r="L69" s="77">
        <v>55.454692020000003</v>
      </c>
      <c r="M69" s="78">
        <v>0</v>
      </c>
      <c r="N69" s="78">
        <v>2.3E-3</v>
      </c>
      <c r="O69" s="78">
        <v>1E-4</v>
      </c>
    </row>
    <row r="70" spans="2:15">
      <c r="B70" t="s">
        <v>1533</v>
      </c>
      <c r="C70" t="s">
        <v>1534</v>
      </c>
      <c r="D70" t="s">
        <v>100</v>
      </c>
      <c r="E70" t="s">
        <v>123</v>
      </c>
      <c r="F70" t="s">
        <v>1535</v>
      </c>
      <c r="G70" t="s">
        <v>595</v>
      </c>
      <c r="H70" t="s">
        <v>102</v>
      </c>
      <c r="I70" s="77">
        <v>8349.52</v>
      </c>
      <c r="J70" s="77">
        <v>861.4</v>
      </c>
      <c r="K70" s="77">
        <v>0.93879999999999997</v>
      </c>
      <c r="L70" s="77">
        <v>72.861565279999994</v>
      </c>
      <c r="M70" s="78">
        <v>1E-4</v>
      </c>
      <c r="N70" s="78">
        <v>3.0000000000000001E-3</v>
      </c>
      <c r="O70" s="78">
        <v>2.0000000000000001E-4</v>
      </c>
    </row>
    <row r="71" spans="2:15">
      <c r="B71" t="s">
        <v>1536</v>
      </c>
      <c r="C71" t="s">
        <v>1537</v>
      </c>
      <c r="D71" t="s">
        <v>100</v>
      </c>
      <c r="E71" t="s">
        <v>123</v>
      </c>
      <c r="F71" t="s">
        <v>1538</v>
      </c>
      <c r="G71" t="s">
        <v>595</v>
      </c>
      <c r="H71" t="s">
        <v>102</v>
      </c>
      <c r="I71" s="77">
        <v>340.98</v>
      </c>
      <c r="J71" s="77">
        <v>14360</v>
      </c>
      <c r="K71" s="77">
        <v>0</v>
      </c>
      <c r="L71" s="77">
        <v>48.964728000000001</v>
      </c>
      <c r="M71" s="78">
        <v>0</v>
      </c>
      <c r="N71" s="78">
        <v>2E-3</v>
      </c>
      <c r="O71" s="78">
        <v>1E-4</v>
      </c>
    </row>
    <row r="72" spans="2:15">
      <c r="B72" t="s">
        <v>1539</v>
      </c>
      <c r="C72" t="s">
        <v>1540</v>
      </c>
      <c r="D72" t="s">
        <v>100</v>
      </c>
      <c r="E72" t="s">
        <v>123</v>
      </c>
      <c r="F72" t="s">
        <v>1541</v>
      </c>
      <c r="G72" t="s">
        <v>1443</v>
      </c>
      <c r="H72" t="s">
        <v>102</v>
      </c>
      <c r="I72" s="77">
        <v>745.93</v>
      </c>
      <c r="J72" s="77">
        <v>9869</v>
      </c>
      <c r="K72" s="77">
        <v>0</v>
      </c>
      <c r="L72" s="77">
        <v>73.615831700000001</v>
      </c>
      <c r="M72" s="78">
        <v>0</v>
      </c>
      <c r="N72" s="78">
        <v>3.0000000000000001E-3</v>
      </c>
      <c r="O72" s="78">
        <v>2.0000000000000001E-4</v>
      </c>
    </row>
    <row r="73" spans="2:15">
      <c r="B73" t="s">
        <v>1542</v>
      </c>
      <c r="C73" t="s">
        <v>1543</v>
      </c>
      <c r="D73" t="s">
        <v>100</v>
      </c>
      <c r="E73" t="s">
        <v>123</v>
      </c>
      <c r="F73" t="s">
        <v>1544</v>
      </c>
      <c r="G73" t="s">
        <v>1450</v>
      </c>
      <c r="H73" t="s">
        <v>102</v>
      </c>
      <c r="I73" s="77">
        <v>3510.15</v>
      </c>
      <c r="J73" s="77">
        <v>1221</v>
      </c>
      <c r="K73" s="77">
        <v>0</v>
      </c>
      <c r="L73" s="77">
        <v>42.858931499999997</v>
      </c>
      <c r="M73" s="78">
        <v>0</v>
      </c>
      <c r="N73" s="78">
        <v>1.8E-3</v>
      </c>
      <c r="O73" s="78">
        <v>1E-4</v>
      </c>
    </row>
    <row r="74" spans="2:15">
      <c r="B74" t="s">
        <v>1545</v>
      </c>
      <c r="C74" t="s">
        <v>1546</v>
      </c>
      <c r="D74" t="s">
        <v>100</v>
      </c>
      <c r="E74" t="s">
        <v>123</v>
      </c>
      <c r="F74" t="s">
        <v>771</v>
      </c>
      <c r="G74" t="s">
        <v>1004</v>
      </c>
      <c r="H74" t="s">
        <v>102</v>
      </c>
      <c r="I74" s="77">
        <v>1054.71</v>
      </c>
      <c r="J74" s="77">
        <v>33500</v>
      </c>
      <c r="K74" s="77">
        <v>0</v>
      </c>
      <c r="L74" s="77">
        <v>353.32785000000001</v>
      </c>
      <c r="M74" s="78">
        <v>1E-4</v>
      </c>
      <c r="N74" s="78">
        <v>1.4500000000000001E-2</v>
      </c>
      <c r="O74" s="78">
        <v>8.9999999999999998E-4</v>
      </c>
    </row>
    <row r="75" spans="2:15">
      <c r="B75" t="s">
        <v>1547</v>
      </c>
      <c r="C75" t="s">
        <v>1548</v>
      </c>
      <c r="D75" t="s">
        <v>100</v>
      </c>
      <c r="E75" t="s">
        <v>123</v>
      </c>
      <c r="F75" t="s">
        <v>1549</v>
      </c>
      <c r="G75" t="s">
        <v>886</v>
      </c>
      <c r="H75" t="s">
        <v>102</v>
      </c>
      <c r="I75" s="77">
        <v>247.26</v>
      </c>
      <c r="J75" s="77">
        <v>8193</v>
      </c>
      <c r="K75" s="77">
        <v>0.47388999999999998</v>
      </c>
      <c r="L75" s="77">
        <v>20.731901799999999</v>
      </c>
      <c r="M75" s="78">
        <v>0</v>
      </c>
      <c r="N75" s="78">
        <v>8.0000000000000004E-4</v>
      </c>
      <c r="O75" s="78">
        <v>1E-4</v>
      </c>
    </row>
    <row r="76" spans="2:15">
      <c r="B76" t="s">
        <v>1550</v>
      </c>
      <c r="C76" t="s">
        <v>1551</v>
      </c>
      <c r="D76" t="s">
        <v>100</v>
      </c>
      <c r="E76" t="s">
        <v>123</v>
      </c>
      <c r="F76" t="s">
        <v>1552</v>
      </c>
      <c r="G76" t="s">
        <v>886</v>
      </c>
      <c r="H76" t="s">
        <v>102</v>
      </c>
      <c r="I76" s="77">
        <v>355.1</v>
      </c>
      <c r="J76" s="77">
        <v>3586</v>
      </c>
      <c r="K76" s="77">
        <v>0</v>
      </c>
      <c r="L76" s="77">
        <v>12.733886</v>
      </c>
      <c r="M76" s="78">
        <v>0</v>
      </c>
      <c r="N76" s="78">
        <v>5.0000000000000001E-4</v>
      </c>
      <c r="O76" s="78">
        <v>0</v>
      </c>
    </row>
    <row r="77" spans="2:15">
      <c r="B77" t="s">
        <v>1553</v>
      </c>
      <c r="C77" t="s">
        <v>1554</v>
      </c>
      <c r="D77" t="s">
        <v>100</v>
      </c>
      <c r="E77" t="s">
        <v>123</v>
      </c>
      <c r="F77" t="s">
        <v>1555</v>
      </c>
      <c r="G77" t="s">
        <v>886</v>
      </c>
      <c r="H77" t="s">
        <v>102</v>
      </c>
      <c r="I77" s="77">
        <v>572.37</v>
      </c>
      <c r="J77" s="77">
        <v>11960</v>
      </c>
      <c r="K77" s="77">
        <v>0</v>
      </c>
      <c r="L77" s="77">
        <v>68.455451999999994</v>
      </c>
      <c r="M77" s="78">
        <v>0</v>
      </c>
      <c r="N77" s="78">
        <v>2.8E-3</v>
      </c>
      <c r="O77" s="78">
        <v>2.0000000000000001E-4</v>
      </c>
    </row>
    <row r="78" spans="2:15">
      <c r="B78" t="s">
        <v>1556</v>
      </c>
      <c r="C78" t="s">
        <v>1557</v>
      </c>
      <c r="D78" t="s">
        <v>100</v>
      </c>
      <c r="E78" t="s">
        <v>123</v>
      </c>
      <c r="F78" t="s">
        <v>1558</v>
      </c>
      <c r="G78" t="s">
        <v>886</v>
      </c>
      <c r="H78" t="s">
        <v>102</v>
      </c>
      <c r="I78" s="77">
        <v>255.89</v>
      </c>
      <c r="J78" s="77">
        <v>32520</v>
      </c>
      <c r="K78" s="77">
        <v>0</v>
      </c>
      <c r="L78" s="77">
        <v>83.215428000000003</v>
      </c>
      <c r="M78" s="78">
        <v>0</v>
      </c>
      <c r="N78" s="78">
        <v>3.3999999999999998E-3</v>
      </c>
      <c r="O78" s="78">
        <v>2.0000000000000001E-4</v>
      </c>
    </row>
    <row r="79" spans="2:15">
      <c r="B79" t="s">
        <v>1559</v>
      </c>
      <c r="C79" t="s">
        <v>1560</v>
      </c>
      <c r="D79" t="s">
        <v>100</v>
      </c>
      <c r="E79" t="s">
        <v>123</v>
      </c>
      <c r="F79" t="s">
        <v>1561</v>
      </c>
      <c r="G79" t="s">
        <v>941</v>
      </c>
      <c r="H79" t="s">
        <v>102</v>
      </c>
      <c r="I79" s="77">
        <v>9268.77</v>
      </c>
      <c r="J79" s="77">
        <v>1220</v>
      </c>
      <c r="K79" s="77">
        <v>1.3898299999999999</v>
      </c>
      <c r="L79" s="77">
        <v>114.468824</v>
      </c>
      <c r="M79" s="78">
        <v>1E-4</v>
      </c>
      <c r="N79" s="78">
        <v>4.7000000000000002E-3</v>
      </c>
      <c r="O79" s="78">
        <v>2.9999999999999997E-4</v>
      </c>
    </row>
    <row r="80" spans="2:15">
      <c r="B80" t="s">
        <v>1562</v>
      </c>
      <c r="C80" t="s">
        <v>1563</v>
      </c>
      <c r="D80" t="s">
        <v>100</v>
      </c>
      <c r="E80" t="s">
        <v>123</v>
      </c>
      <c r="F80" t="s">
        <v>1564</v>
      </c>
      <c r="G80" t="s">
        <v>744</v>
      </c>
      <c r="H80" t="s">
        <v>102</v>
      </c>
      <c r="I80" s="77">
        <v>230.28</v>
      </c>
      <c r="J80" s="77">
        <v>3174</v>
      </c>
      <c r="K80" s="77">
        <v>0</v>
      </c>
      <c r="L80" s="77">
        <v>7.3090871999999996</v>
      </c>
      <c r="M80" s="78">
        <v>0</v>
      </c>
      <c r="N80" s="78">
        <v>2.9999999999999997E-4</v>
      </c>
      <c r="O80" s="78">
        <v>0</v>
      </c>
    </row>
    <row r="81" spans="2:15">
      <c r="B81" t="s">
        <v>1565</v>
      </c>
      <c r="C81" t="s">
        <v>1566</v>
      </c>
      <c r="D81" t="s">
        <v>100</v>
      </c>
      <c r="E81" t="s">
        <v>123</v>
      </c>
      <c r="F81" t="s">
        <v>1567</v>
      </c>
      <c r="G81" t="s">
        <v>744</v>
      </c>
      <c r="H81" t="s">
        <v>102</v>
      </c>
      <c r="I81" s="77">
        <v>45.09</v>
      </c>
      <c r="J81" s="77">
        <v>4494</v>
      </c>
      <c r="K81" s="77">
        <v>0</v>
      </c>
      <c r="L81" s="77">
        <v>2.0263445999999998</v>
      </c>
      <c r="M81" s="78">
        <v>0</v>
      </c>
      <c r="N81" s="78">
        <v>1E-4</v>
      </c>
      <c r="O81" s="78">
        <v>0</v>
      </c>
    </row>
    <row r="82" spans="2:15">
      <c r="B82" t="s">
        <v>1568</v>
      </c>
      <c r="C82" t="s">
        <v>1569</v>
      </c>
      <c r="D82" t="s">
        <v>100</v>
      </c>
      <c r="E82" t="s">
        <v>123</v>
      </c>
      <c r="F82" t="s">
        <v>758</v>
      </c>
      <c r="G82" t="s">
        <v>744</v>
      </c>
      <c r="H82" t="s">
        <v>102</v>
      </c>
      <c r="I82" s="77">
        <v>6569.36</v>
      </c>
      <c r="J82" s="77">
        <v>1185</v>
      </c>
      <c r="K82" s="77">
        <v>0</v>
      </c>
      <c r="L82" s="77">
        <v>77.846915999999993</v>
      </c>
      <c r="M82" s="78">
        <v>0</v>
      </c>
      <c r="N82" s="78">
        <v>3.2000000000000002E-3</v>
      </c>
      <c r="O82" s="78">
        <v>2.0000000000000001E-4</v>
      </c>
    </row>
    <row r="83" spans="2:15">
      <c r="B83" t="s">
        <v>1570</v>
      </c>
      <c r="C83" t="s">
        <v>1571</v>
      </c>
      <c r="D83" t="s">
        <v>100</v>
      </c>
      <c r="E83" t="s">
        <v>123</v>
      </c>
      <c r="F83" t="s">
        <v>542</v>
      </c>
      <c r="G83" t="s">
        <v>395</v>
      </c>
      <c r="H83" t="s">
        <v>102</v>
      </c>
      <c r="I83" s="77">
        <v>141.6</v>
      </c>
      <c r="J83" s="77">
        <v>59120</v>
      </c>
      <c r="K83" s="77">
        <v>0</v>
      </c>
      <c r="L83" s="77">
        <v>83.713920000000002</v>
      </c>
      <c r="M83" s="78">
        <v>0</v>
      </c>
      <c r="N83" s="78">
        <v>3.3999999999999998E-3</v>
      </c>
      <c r="O83" s="78">
        <v>2.0000000000000001E-4</v>
      </c>
    </row>
    <row r="84" spans="2:15">
      <c r="B84" t="s">
        <v>1572</v>
      </c>
      <c r="C84" t="s">
        <v>1573</v>
      </c>
      <c r="D84" t="s">
        <v>100</v>
      </c>
      <c r="E84" t="s">
        <v>123</v>
      </c>
      <c r="F84" t="s">
        <v>582</v>
      </c>
      <c r="G84" t="s">
        <v>395</v>
      </c>
      <c r="H84" t="s">
        <v>102</v>
      </c>
      <c r="I84" s="77">
        <v>1384.23</v>
      </c>
      <c r="J84" s="77">
        <v>7670</v>
      </c>
      <c r="K84" s="77">
        <v>0</v>
      </c>
      <c r="L84" s="77">
        <v>106.170441</v>
      </c>
      <c r="M84" s="78">
        <v>0</v>
      </c>
      <c r="N84" s="78">
        <v>4.4000000000000003E-3</v>
      </c>
      <c r="O84" s="78">
        <v>2.9999999999999997E-4</v>
      </c>
    </row>
    <row r="85" spans="2:15">
      <c r="B85" t="s">
        <v>1574</v>
      </c>
      <c r="C85" t="s">
        <v>1575</v>
      </c>
      <c r="D85" t="s">
        <v>100</v>
      </c>
      <c r="E85" t="s">
        <v>123</v>
      </c>
      <c r="F85" t="s">
        <v>812</v>
      </c>
      <c r="G85" t="s">
        <v>395</v>
      </c>
      <c r="H85" t="s">
        <v>102</v>
      </c>
      <c r="I85" s="77">
        <v>51766.43</v>
      </c>
      <c r="J85" s="77">
        <v>160</v>
      </c>
      <c r="K85" s="77">
        <v>1.5004999999999999</v>
      </c>
      <c r="L85" s="77">
        <v>84.326787999999993</v>
      </c>
      <c r="M85" s="78">
        <v>1E-4</v>
      </c>
      <c r="N85" s="78">
        <v>3.5000000000000001E-3</v>
      </c>
      <c r="O85" s="78">
        <v>2.0000000000000001E-4</v>
      </c>
    </row>
    <row r="86" spans="2:15">
      <c r="B86" t="s">
        <v>1576</v>
      </c>
      <c r="C86" t="s">
        <v>1577</v>
      </c>
      <c r="D86" t="s">
        <v>100</v>
      </c>
      <c r="E86" t="s">
        <v>123</v>
      </c>
      <c r="F86" t="s">
        <v>499</v>
      </c>
      <c r="G86" t="s">
        <v>395</v>
      </c>
      <c r="H86" t="s">
        <v>102</v>
      </c>
      <c r="I86" s="77">
        <v>707.7</v>
      </c>
      <c r="J86" s="77">
        <v>19500</v>
      </c>
      <c r="K86" s="77">
        <v>0</v>
      </c>
      <c r="L86" s="77">
        <v>138.00149999999999</v>
      </c>
      <c r="M86" s="78">
        <v>1E-4</v>
      </c>
      <c r="N86" s="78">
        <v>5.7000000000000002E-3</v>
      </c>
      <c r="O86" s="78">
        <v>2.9999999999999997E-4</v>
      </c>
    </row>
    <row r="87" spans="2:15">
      <c r="B87" t="s">
        <v>1578</v>
      </c>
      <c r="C87" t="s">
        <v>1579</v>
      </c>
      <c r="D87" t="s">
        <v>100</v>
      </c>
      <c r="E87" t="s">
        <v>123</v>
      </c>
      <c r="F87" t="s">
        <v>503</v>
      </c>
      <c r="G87" t="s">
        <v>395</v>
      </c>
      <c r="H87" t="s">
        <v>102</v>
      </c>
      <c r="I87" s="77">
        <v>8843.26</v>
      </c>
      <c r="J87" s="77">
        <v>1570</v>
      </c>
      <c r="K87" s="77">
        <v>0</v>
      </c>
      <c r="L87" s="77">
        <v>138.83918199999999</v>
      </c>
      <c r="M87" s="78">
        <v>0</v>
      </c>
      <c r="N87" s="78">
        <v>5.7000000000000002E-3</v>
      </c>
      <c r="O87" s="78">
        <v>2.9999999999999997E-4</v>
      </c>
    </row>
    <row r="88" spans="2:15">
      <c r="B88" t="s">
        <v>1580</v>
      </c>
      <c r="C88" t="s">
        <v>1581</v>
      </c>
      <c r="D88" t="s">
        <v>100</v>
      </c>
      <c r="E88" t="s">
        <v>123</v>
      </c>
      <c r="F88" t="s">
        <v>1582</v>
      </c>
      <c r="G88" t="s">
        <v>125</v>
      </c>
      <c r="H88" t="s">
        <v>102</v>
      </c>
      <c r="I88" s="77">
        <v>2668.31</v>
      </c>
      <c r="J88" s="77">
        <v>1985</v>
      </c>
      <c r="K88" s="77">
        <v>0</v>
      </c>
      <c r="L88" s="77">
        <v>52.965953499999998</v>
      </c>
      <c r="M88" s="78">
        <v>0</v>
      </c>
      <c r="N88" s="78">
        <v>2.2000000000000001E-3</v>
      </c>
      <c r="O88" s="78">
        <v>1E-4</v>
      </c>
    </row>
    <row r="89" spans="2:15">
      <c r="B89" t="s">
        <v>1583</v>
      </c>
      <c r="C89" t="s">
        <v>1584</v>
      </c>
      <c r="D89" t="s">
        <v>100</v>
      </c>
      <c r="E89" t="s">
        <v>123</v>
      </c>
      <c r="F89" t="s">
        <v>1585</v>
      </c>
      <c r="G89" t="s">
        <v>1586</v>
      </c>
      <c r="H89" t="s">
        <v>102</v>
      </c>
      <c r="I89" s="77">
        <v>4796.1400000000003</v>
      </c>
      <c r="J89" s="77">
        <v>3813</v>
      </c>
      <c r="K89" s="77">
        <v>0</v>
      </c>
      <c r="L89" s="77">
        <v>182.8768182</v>
      </c>
      <c r="M89" s="78">
        <v>0</v>
      </c>
      <c r="N89" s="78">
        <v>7.4999999999999997E-3</v>
      </c>
      <c r="O89" s="78">
        <v>5.0000000000000001E-4</v>
      </c>
    </row>
    <row r="90" spans="2:15">
      <c r="B90" t="s">
        <v>1587</v>
      </c>
      <c r="C90" t="s">
        <v>1588</v>
      </c>
      <c r="D90" t="s">
        <v>100</v>
      </c>
      <c r="E90" t="s">
        <v>123</v>
      </c>
      <c r="F90" t="s">
        <v>1589</v>
      </c>
      <c r="G90" t="s">
        <v>845</v>
      </c>
      <c r="H90" t="s">
        <v>102</v>
      </c>
      <c r="I90" s="77">
        <v>565.92999999999995</v>
      </c>
      <c r="J90" s="77">
        <v>9714</v>
      </c>
      <c r="K90" s="77">
        <v>0</v>
      </c>
      <c r="L90" s="77">
        <v>54.974440199999997</v>
      </c>
      <c r="M90" s="78">
        <v>0</v>
      </c>
      <c r="N90" s="78">
        <v>2.3E-3</v>
      </c>
      <c r="O90" s="78">
        <v>1E-4</v>
      </c>
    </row>
    <row r="91" spans="2:15">
      <c r="B91" t="s">
        <v>1590</v>
      </c>
      <c r="C91" t="s">
        <v>1591</v>
      </c>
      <c r="D91" t="s">
        <v>100</v>
      </c>
      <c r="E91" t="s">
        <v>123</v>
      </c>
      <c r="F91" t="s">
        <v>1592</v>
      </c>
      <c r="G91" t="s">
        <v>845</v>
      </c>
      <c r="H91" t="s">
        <v>102</v>
      </c>
      <c r="I91" s="77">
        <v>530.70000000000005</v>
      </c>
      <c r="J91" s="77">
        <v>16530</v>
      </c>
      <c r="K91" s="77">
        <v>0</v>
      </c>
      <c r="L91" s="77">
        <v>87.724710000000002</v>
      </c>
      <c r="M91" s="78">
        <v>0</v>
      </c>
      <c r="N91" s="78">
        <v>3.5999999999999999E-3</v>
      </c>
      <c r="O91" s="78">
        <v>2.0000000000000001E-4</v>
      </c>
    </row>
    <row r="92" spans="2:15">
      <c r="B92" t="s">
        <v>1593</v>
      </c>
      <c r="C92" t="s">
        <v>1594</v>
      </c>
      <c r="D92" t="s">
        <v>100</v>
      </c>
      <c r="E92" t="s">
        <v>123</v>
      </c>
      <c r="F92" t="s">
        <v>1595</v>
      </c>
      <c r="G92" t="s">
        <v>845</v>
      </c>
      <c r="H92" t="s">
        <v>102</v>
      </c>
      <c r="I92" s="77">
        <v>290.60000000000002</v>
      </c>
      <c r="J92" s="77">
        <v>30550</v>
      </c>
      <c r="K92" s="77">
        <v>0</v>
      </c>
      <c r="L92" s="77">
        <v>88.778300000000002</v>
      </c>
      <c r="M92" s="78">
        <v>0</v>
      </c>
      <c r="N92" s="78">
        <v>3.5999999999999999E-3</v>
      </c>
      <c r="O92" s="78">
        <v>2.0000000000000001E-4</v>
      </c>
    </row>
    <row r="93" spans="2:15">
      <c r="B93" t="s">
        <v>1596</v>
      </c>
      <c r="C93" t="s">
        <v>1597</v>
      </c>
      <c r="D93" t="s">
        <v>100</v>
      </c>
      <c r="E93" t="s">
        <v>123</v>
      </c>
      <c r="F93" t="s">
        <v>1598</v>
      </c>
      <c r="G93" t="s">
        <v>845</v>
      </c>
      <c r="H93" t="s">
        <v>102</v>
      </c>
      <c r="I93" s="77">
        <v>552.20000000000005</v>
      </c>
      <c r="J93" s="77">
        <v>6565</v>
      </c>
      <c r="K93" s="77">
        <v>0</v>
      </c>
      <c r="L93" s="77">
        <v>36.251930000000002</v>
      </c>
      <c r="M93" s="78">
        <v>0</v>
      </c>
      <c r="N93" s="78">
        <v>1.5E-3</v>
      </c>
      <c r="O93" s="78">
        <v>1E-4</v>
      </c>
    </row>
    <row r="94" spans="2:15">
      <c r="B94" t="s">
        <v>1599</v>
      </c>
      <c r="C94" t="s">
        <v>1600</v>
      </c>
      <c r="D94" t="s">
        <v>100</v>
      </c>
      <c r="E94" t="s">
        <v>123</v>
      </c>
      <c r="F94" t="s">
        <v>1601</v>
      </c>
      <c r="G94" t="s">
        <v>845</v>
      </c>
      <c r="H94" t="s">
        <v>102</v>
      </c>
      <c r="I94" s="77">
        <v>260.01</v>
      </c>
      <c r="J94" s="77">
        <v>21280</v>
      </c>
      <c r="K94" s="77">
        <v>0</v>
      </c>
      <c r="L94" s="77">
        <v>55.330128000000002</v>
      </c>
      <c r="M94" s="78">
        <v>0</v>
      </c>
      <c r="N94" s="78">
        <v>2.3E-3</v>
      </c>
      <c r="O94" s="78">
        <v>1E-4</v>
      </c>
    </row>
    <row r="95" spans="2:15">
      <c r="B95" t="s">
        <v>1602</v>
      </c>
      <c r="C95" t="s">
        <v>1603</v>
      </c>
      <c r="D95" t="s">
        <v>100</v>
      </c>
      <c r="E95" t="s">
        <v>123</v>
      </c>
      <c r="F95" t="s">
        <v>844</v>
      </c>
      <c r="G95" t="s">
        <v>845</v>
      </c>
      <c r="H95" t="s">
        <v>102</v>
      </c>
      <c r="I95" s="77">
        <v>18636.82</v>
      </c>
      <c r="J95" s="77">
        <v>1741</v>
      </c>
      <c r="K95" s="77">
        <v>0</v>
      </c>
      <c r="L95" s="77">
        <v>324.4670362</v>
      </c>
      <c r="M95" s="78">
        <v>1E-4</v>
      </c>
      <c r="N95" s="78">
        <v>1.3299999999999999E-2</v>
      </c>
      <c r="O95" s="78">
        <v>8.0000000000000004E-4</v>
      </c>
    </row>
    <row r="96" spans="2:15">
      <c r="B96" t="s">
        <v>1604</v>
      </c>
      <c r="C96" t="s">
        <v>1605</v>
      </c>
      <c r="D96" t="s">
        <v>100</v>
      </c>
      <c r="E96" t="s">
        <v>123</v>
      </c>
      <c r="F96" t="s">
        <v>1606</v>
      </c>
      <c r="G96" t="s">
        <v>1607</v>
      </c>
      <c r="H96" t="s">
        <v>102</v>
      </c>
      <c r="I96" s="77">
        <v>5795.4</v>
      </c>
      <c r="J96" s="77">
        <v>3650</v>
      </c>
      <c r="K96" s="77">
        <v>2.3500200000000002</v>
      </c>
      <c r="L96" s="77">
        <v>213.88211999999999</v>
      </c>
      <c r="M96" s="78">
        <v>1E-4</v>
      </c>
      <c r="N96" s="78">
        <v>8.8000000000000005E-3</v>
      </c>
      <c r="O96" s="78">
        <v>5.0000000000000001E-4</v>
      </c>
    </row>
    <row r="97" spans="2:15">
      <c r="B97" t="s">
        <v>1608</v>
      </c>
      <c r="C97" t="s">
        <v>1609</v>
      </c>
      <c r="D97" t="s">
        <v>100</v>
      </c>
      <c r="E97" t="s">
        <v>123</v>
      </c>
      <c r="F97" t="s">
        <v>1610</v>
      </c>
      <c r="G97" t="s">
        <v>1607</v>
      </c>
      <c r="H97" t="s">
        <v>102</v>
      </c>
      <c r="I97" s="77">
        <v>1478.22</v>
      </c>
      <c r="J97" s="77">
        <v>14920</v>
      </c>
      <c r="K97" s="77">
        <v>1.8477699999999999</v>
      </c>
      <c r="L97" s="77">
        <v>222.39819399999999</v>
      </c>
      <c r="M97" s="78">
        <v>1E-4</v>
      </c>
      <c r="N97" s="78">
        <v>9.1000000000000004E-3</v>
      </c>
      <c r="O97" s="78">
        <v>5.9999999999999995E-4</v>
      </c>
    </row>
    <row r="98" spans="2:15">
      <c r="B98" t="s">
        <v>1611</v>
      </c>
      <c r="C98" t="s">
        <v>1612</v>
      </c>
      <c r="D98" t="s">
        <v>100</v>
      </c>
      <c r="E98" t="s">
        <v>123</v>
      </c>
      <c r="F98" t="s">
        <v>1613</v>
      </c>
      <c r="G98" t="s">
        <v>1607</v>
      </c>
      <c r="H98" t="s">
        <v>102</v>
      </c>
      <c r="I98" s="77">
        <v>3861.89</v>
      </c>
      <c r="J98" s="77">
        <v>6316</v>
      </c>
      <c r="K98" s="77">
        <v>2.2785199999999999</v>
      </c>
      <c r="L98" s="77">
        <v>246.19549240000001</v>
      </c>
      <c r="M98" s="78">
        <v>1E-4</v>
      </c>
      <c r="N98" s="78">
        <v>1.01E-2</v>
      </c>
      <c r="O98" s="78">
        <v>5.9999999999999995E-4</v>
      </c>
    </row>
    <row r="99" spans="2:15">
      <c r="B99" t="s">
        <v>1614</v>
      </c>
      <c r="C99" t="s">
        <v>1615</v>
      </c>
      <c r="D99" t="s">
        <v>100</v>
      </c>
      <c r="E99" t="s">
        <v>123</v>
      </c>
      <c r="F99" t="s">
        <v>1616</v>
      </c>
      <c r="G99" t="s">
        <v>127</v>
      </c>
      <c r="H99" t="s">
        <v>102</v>
      </c>
      <c r="I99" s="77">
        <v>445.11</v>
      </c>
      <c r="J99" s="77">
        <v>26300</v>
      </c>
      <c r="K99" s="77">
        <v>0</v>
      </c>
      <c r="L99" s="77">
        <v>117.06393</v>
      </c>
      <c r="M99" s="78">
        <v>1E-4</v>
      </c>
      <c r="N99" s="78">
        <v>4.7999999999999996E-3</v>
      </c>
      <c r="O99" s="78">
        <v>2.9999999999999997E-4</v>
      </c>
    </row>
    <row r="100" spans="2:15">
      <c r="B100" t="s">
        <v>1617</v>
      </c>
      <c r="C100" t="s">
        <v>1618</v>
      </c>
      <c r="D100" t="s">
        <v>100</v>
      </c>
      <c r="E100" t="s">
        <v>123</v>
      </c>
      <c r="F100" t="s">
        <v>1619</v>
      </c>
      <c r="G100" t="s">
        <v>127</v>
      </c>
      <c r="H100" t="s">
        <v>102</v>
      </c>
      <c r="I100" s="77">
        <v>41195.58</v>
      </c>
      <c r="J100" s="77">
        <v>181</v>
      </c>
      <c r="K100" s="77">
        <v>1.3686</v>
      </c>
      <c r="L100" s="77">
        <v>75.932599800000006</v>
      </c>
      <c r="M100" s="78">
        <v>1E-4</v>
      </c>
      <c r="N100" s="78">
        <v>3.0999999999999999E-3</v>
      </c>
      <c r="O100" s="78">
        <v>2.0000000000000001E-4</v>
      </c>
    </row>
    <row r="101" spans="2:15">
      <c r="B101" t="s">
        <v>1620</v>
      </c>
      <c r="C101" t="s">
        <v>1621</v>
      </c>
      <c r="D101" t="s">
        <v>100</v>
      </c>
      <c r="E101" t="s">
        <v>123</v>
      </c>
      <c r="F101" t="s">
        <v>1622</v>
      </c>
      <c r="G101" t="s">
        <v>128</v>
      </c>
      <c r="H101" t="s">
        <v>102</v>
      </c>
      <c r="I101" s="77">
        <v>1375.89</v>
      </c>
      <c r="J101" s="77">
        <v>703.5</v>
      </c>
      <c r="K101" s="77">
        <v>0.22309000000000001</v>
      </c>
      <c r="L101" s="77">
        <v>9.90247615</v>
      </c>
      <c r="M101" s="78">
        <v>0</v>
      </c>
      <c r="N101" s="78">
        <v>4.0000000000000002E-4</v>
      </c>
      <c r="O101" s="78">
        <v>0</v>
      </c>
    </row>
    <row r="102" spans="2:15">
      <c r="B102" t="s">
        <v>1623</v>
      </c>
      <c r="C102" t="s">
        <v>1624</v>
      </c>
      <c r="D102" t="s">
        <v>100</v>
      </c>
      <c r="E102" t="s">
        <v>123</v>
      </c>
      <c r="F102" t="s">
        <v>1625</v>
      </c>
      <c r="G102" t="s">
        <v>128</v>
      </c>
      <c r="H102" t="s">
        <v>102</v>
      </c>
      <c r="I102" s="77">
        <v>3840.84</v>
      </c>
      <c r="J102" s="77">
        <v>1500</v>
      </c>
      <c r="K102" s="77">
        <v>0</v>
      </c>
      <c r="L102" s="77">
        <v>57.6126</v>
      </c>
      <c r="M102" s="78">
        <v>0</v>
      </c>
      <c r="N102" s="78">
        <v>2.3999999999999998E-3</v>
      </c>
      <c r="O102" s="78">
        <v>1E-4</v>
      </c>
    </row>
    <row r="103" spans="2:15">
      <c r="B103" t="s">
        <v>1626</v>
      </c>
      <c r="C103" t="s">
        <v>1627</v>
      </c>
      <c r="D103" t="s">
        <v>100</v>
      </c>
      <c r="E103" t="s">
        <v>123</v>
      </c>
      <c r="F103" t="s">
        <v>1628</v>
      </c>
      <c r="G103" t="s">
        <v>129</v>
      </c>
      <c r="H103" t="s">
        <v>102</v>
      </c>
      <c r="I103" s="77">
        <v>574.9</v>
      </c>
      <c r="J103" s="77">
        <v>6095</v>
      </c>
      <c r="K103" s="77">
        <v>0</v>
      </c>
      <c r="L103" s="77">
        <v>35.040154999999999</v>
      </c>
      <c r="M103" s="78">
        <v>0</v>
      </c>
      <c r="N103" s="78">
        <v>1.4E-3</v>
      </c>
      <c r="O103" s="78">
        <v>1E-4</v>
      </c>
    </row>
    <row r="104" spans="2:15">
      <c r="B104" t="s">
        <v>1629</v>
      </c>
      <c r="C104" t="s">
        <v>1630</v>
      </c>
      <c r="D104" t="s">
        <v>100</v>
      </c>
      <c r="E104" t="s">
        <v>123</v>
      </c>
      <c r="F104" t="s">
        <v>1631</v>
      </c>
      <c r="G104" t="s">
        <v>129</v>
      </c>
      <c r="H104" t="s">
        <v>102</v>
      </c>
      <c r="I104" s="77">
        <v>16.190000000000001</v>
      </c>
      <c r="J104" s="77">
        <v>13850</v>
      </c>
      <c r="K104" s="77">
        <v>0</v>
      </c>
      <c r="L104" s="77">
        <v>2.2423150000000001</v>
      </c>
      <c r="M104" s="78">
        <v>0</v>
      </c>
      <c r="N104" s="78">
        <v>1E-4</v>
      </c>
      <c r="O104" s="78">
        <v>0</v>
      </c>
    </row>
    <row r="105" spans="2:15">
      <c r="B105" t="s">
        <v>1632</v>
      </c>
      <c r="C105" t="s">
        <v>1633</v>
      </c>
      <c r="D105" t="s">
        <v>100</v>
      </c>
      <c r="E105" t="s">
        <v>123</v>
      </c>
      <c r="F105" t="s">
        <v>934</v>
      </c>
      <c r="G105" t="s">
        <v>132</v>
      </c>
      <c r="H105" t="s">
        <v>102</v>
      </c>
      <c r="I105" s="77">
        <v>9615.73</v>
      </c>
      <c r="J105" s="77">
        <v>1666</v>
      </c>
      <c r="K105" s="77">
        <v>0</v>
      </c>
      <c r="L105" s="77">
        <v>160.1980618</v>
      </c>
      <c r="M105" s="78">
        <v>1E-4</v>
      </c>
      <c r="N105" s="78">
        <v>6.6E-3</v>
      </c>
      <c r="O105" s="78">
        <v>4.0000000000000002E-4</v>
      </c>
    </row>
    <row r="106" spans="2:15">
      <c r="B106" t="s">
        <v>1634</v>
      </c>
      <c r="C106" t="s">
        <v>1635</v>
      </c>
      <c r="D106" t="s">
        <v>100</v>
      </c>
      <c r="E106" t="s">
        <v>123</v>
      </c>
      <c r="F106" t="s">
        <v>738</v>
      </c>
      <c r="G106" t="s">
        <v>132</v>
      </c>
      <c r="H106" t="s">
        <v>102</v>
      </c>
      <c r="I106" s="77">
        <v>8524.9500000000007</v>
      </c>
      <c r="J106" s="77">
        <v>1290</v>
      </c>
      <c r="K106" s="77">
        <v>0</v>
      </c>
      <c r="L106" s="77">
        <v>109.97185500000001</v>
      </c>
      <c r="M106" s="78">
        <v>1E-4</v>
      </c>
      <c r="N106" s="78">
        <v>4.4999999999999997E-3</v>
      </c>
      <c r="O106" s="78">
        <v>2.9999999999999997E-4</v>
      </c>
    </row>
    <row r="107" spans="2:15">
      <c r="B107" s="79" t="s">
        <v>1636</v>
      </c>
      <c r="E107" s="16"/>
      <c r="F107" s="16"/>
      <c r="G107" s="16"/>
      <c r="I107" s="81">
        <v>192549.06</v>
      </c>
      <c r="K107" s="81">
        <v>3.0007999999999999</v>
      </c>
      <c r="L107" s="81">
        <v>1327.9964713183449</v>
      </c>
      <c r="N107" s="80">
        <v>5.4399999999999997E-2</v>
      </c>
      <c r="O107" s="80">
        <v>3.3E-3</v>
      </c>
    </row>
    <row r="108" spans="2:15">
      <c r="B108" t="s">
        <v>1637</v>
      </c>
      <c r="C108" t="s">
        <v>1638</v>
      </c>
      <c r="D108" t="s">
        <v>100</v>
      </c>
      <c r="E108" t="s">
        <v>123</v>
      </c>
      <c r="F108" t="s">
        <v>1639</v>
      </c>
      <c r="G108" t="s">
        <v>1640</v>
      </c>
      <c r="H108" t="s">
        <v>102</v>
      </c>
      <c r="I108" s="77">
        <v>638.88</v>
      </c>
      <c r="J108" s="77">
        <v>483.4</v>
      </c>
      <c r="K108" s="77">
        <v>0</v>
      </c>
      <c r="L108" s="77">
        <v>3.0883459200000001</v>
      </c>
      <c r="M108" s="78">
        <v>0</v>
      </c>
      <c r="N108" s="78">
        <v>1E-4</v>
      </c>
      <c r="O108" s="78">
        <v>0</v>
      </c>
    </row>
    <row r="109" spans="2:15">
      <c r="B109" t="s">
        <v>1641</v>
      </c>
      <c r="C109" t="s">
        <v>1642</v>
      </c>
      <c r="D109" t="s">
        <v>100</v>
      </c>
      <c r="E109" t="s">
        <v>123</v>
      </c>
      <c r="F109" t="s">
        <v>1643</v>
      </c>
      <c r="G109" t="s">
        <v>1640</v>
      </c>
      <c r="H109" t="s">
        <v>102</v>
      </c>
      <c r="I109" s="77">
        <v>1425.37</v>
      </c>
      <c r="J109" s="77">
        <v>3999</v>
      </c>
      <c r="K109" s="77">
        <v>0</v>
      </c>
      <c r="L109" s="77">
        <v>57.000546300000003</v>
      </c>
      <c r="M109" s="78">
        <v>1E-4</v>
      </c>
      <c r="N109" s="78">
        <v>2.3E-3</v>
      </c>
      <c r="O109" s="78">
        <v>1E-4</v>
      </c>
    </row>
    <row r="110" spans="2:15">
      <c r="B110" t="s">
        <v>1644</v>
      </c>
      <c r="C110" t="s">
        <v>1645</v>
      </c>
      <c r="D110" t="s">
        <v>100</v>
      </c>
      <c r="E110" t="s">
        <v>123</v>
      </c>
      <c r="F110" t="s">
        <v>821</v>
      </c>
      <c r="G110" t="s">
        <v>413</v>
      </c>
      <c r="H110" t="s">
        <v>102</v>
      </c>
      <c r="I110" s="77">
        <v>12055.99</v>
      </c>
      <c r="J110" s="77">
        <v>416.9</v>
      </c>
      <c r="K110" s="77">
        <v>0</v>
      </c>
      <c r="L110" s="77">
        <v>50.26142231</v>
      </c>
      <c r="M110" s="78">
        <v>0</v>
      </c>
      <c r="N110" s="78">
        <v>2.0999999999999999E-3</v>
      </c>
      <c r="O110" s="78">
        <v>1E-4</v>
      </c>
    </row>
    <row r="111" spans="2:15">
      <c r="B111" t="s">
        <v>1646</v>
      </c>
      <c r="C111" t="s">
        <v>1647</v>
      </c>
      <c r="D111" t="s">
        <v>100</v>
      </c>
      <c r="E111" t="s">
        <v>123</v>
      </c>
      <c r="F111" t="s">
        <v>1648</v>
      </c>
      <c r="G111" t="s">
        <v>413</v>
      </c>
      <c r="H111" t="s">
        <v>102</v>
      </c>
      <c r="I111" s="77">
        <v>809.46</v>
      </c>
      <c r="J111" s="77">
        <v>3768</v>
      </c>
      <c r="K111" s="77">
        <v>0</v>
      </c>
      <c r="L111" s="77">
        <v>30.500452800000001</v>
      </c>
      <c r="M111" s="78">
        <v>1E-4</v>
      </c>
      <c r="N111" s="78">
        <v>1.2999999999999999E-3</v>
      </c>
      <c r="O111" s="78">
        <v>1E-4</v>
      </c>
    </row>
    <row r="112" spans="2:15">
      <c r="B112" t="s">
        <v>1649</v>
      </c>
      <c r="C112" t="s">
        <v>1650</v>
      </c>
      <c r="D112" t="s">
        <v>100</v>
      </c>
      <c r="E112" t="s">
        <v>123</v>
      </c>
      <c r="F112" t="s">
        <v>1024</v>
      </c>
      <c r="G112" t="s">
        <v>803</v>
      </c>
      <c r="H112" t="s">
        <v>102</v>
      </c>
      <c r="I112" s="77">
        <v>125.51</v>
      </c>
      <c r="J112" s="77">
        <v>4338</v>
      </c>
      <c r="K112" s="77">
        <v>0</v>
      </c>
      <c r="L112" s="77">
        <v>5.4446237999999996</v>
      </c>
      <c r="M112" s="78">
        <v>0</v>
      </c>
      <c r="N112" s="78">
        <v>2.0000000000000001E-4</v>
      </c>
      <c r="O112" s="78">
        <v>0</v>
      </c>
    </row>
    <row r="113" spans="2:15">
      <c r="B113" t="s">
        <v>1651</v>
      </c>
      <c r="C113" t="s">
        <v>1652</v>
      </c>
      <c r="D113" t="s">
        <v>100</v>
      </c>
      <c r="E113" t="s">
        <v>123</v>
      </c>
      <c r="F113" t="s">
        <v>1653</v>
      </c>
      <c r="G113" t="s">
        <v>803</v>
      </c>
      <c r="H113" t="s">
        <v>102</v>
      </c>
      <c r="I113" s="77">
        <v>1295.46</v>
      </c>
      <c r="J113" s="77">
        <v>1211</v>
      </c>
      <c r="K113" s="77">
        <v>0</v>
      </c>
      <c r="L113" s="77">
        <v>15.6880206</v>
      </c>
      <c r="M113" s="78">
        <v>0</v>
      </c>
      <c r="N113" s="78">
        <v>5.9999999999999995E-4</v>
      </c>
      <c r="O113" s="78">
        <v>0</v>
      </c>
    </row>
    <row r="114" spans="2:15">
      <c r="B114" t="s">
        <v>1654</v>
      </c>
      <c r="C114" t="s">
        <v>1655</v>
      </c>
      <c r="D114" t="s">
        <v>100</v>
      </c>
      <c r="E114" t="s">
        <v>123</v>
      </c>
      <c r="F114" t="s">
        <v>1656</v>
      </c>
      <c r="G114" t="s">
        <v>803</v>
      </c>
      <c r="H114" t="s">
        <v>102</v>
      </c>
      <c r="I114" s="77">
        <v>1482.8</v>
      </c>
      <c r="J114" s="77">
        <v>428.7</v>
      </c>
      <c r="K114" s="77">
        <v>0</v>
      </c>
      <c r="L114" s="77">
        <v>6.3567635999999998</v>
      </c>
      <c r="M114" s="78">
        <v>0</v>
      </c>
      <c r="N114" s="78">
        <v>2.9999999999999997E-4</v>
      </c>
      <c r="O114" s="78">
        <v>0</v>
      </c>
    </row>
    <row r="115" spans="2:15">
      <c r="B115" t="s">
        <v>1657</v>
      </c>
      <c r="C115" t="s">
        <v>1658</v>
      </c>
      <c r="D115" t="s">
        <v>100</v>
      </c>
      <c r="E115" t="s">
        <v>123</v>
      </c>
      <c r="F115" t="s">
        <v>1659</v>
      </c>
      <c r="G115" t="s">
        <v>803</v>
      </c>
      <c r="H115" t="s">
        <v>102</v>
      </c>
      <c r="I115" s="77">
        <v>1400.28</v>
      </c>
      <c r="J115" s="77">
        <v>701.5</v>
      </c>
      <c r="K115" s="77">
        <v>0</v>
      </c>
      <c r="L115" s="77">
        <v>9.8229641999999995</v>
      </c>
      <c r="M115" s="78">
        <v>1E-4</v>
      </c>
      <c r="N115" s="78">
        <v>4.0000000000000002E-4</v>
      </c>
      <c r="O115" s="78">
        <v>0</v>
      </c>
    </row>
    <row r="116" spans="2:15">
      <c r="B116" t="s">
        <v>1660</v>
      </c>
      <c r="C116" t="s">
        <v>1661</v>
      </c>
      <c r="D116" t="s">
        <v>100</v>
      </c>
      <c r="E116" t="s">
        <v>123</v>
      </c>
      <c r="F116" t="s">
        <v>1662</v>
      </c>
      <c r="G116" t="s">
        <v>729</v>
      </c>
      <c r="H116" t="s">
        <v>102</v>
      </c>
      <c r="I116" s="77">
        <v>14556.41</v>
      </c>
      <c r="J116" s="77">
        <v>150.1</v>
      </c>
      <c r="K116" s="77">
        <v>0</v>
      </c>
      <c r="L116" s="77">
        <v>21.84917141</v>
      </c>
      <c r="M116" s="78">
        <v>1E-4</v>
      </c>
      <c r="N116" s="78">
        <v>8.9999999999999998E-4</v>
      </c>
      <c r="O116" s="78">
        <v>1E-4</v>
      </c>
    </row>
    <row r="117" spans="2:15">
      <c r="B117" t="s">
        <v>1663</v>
      </c>
      <c r="C117" t="s">
        <v>1664</v>
      </c>
      <c r="D117" t="s">
        <v>100</v>
      </c>
      <c r="E117" t="s">
        <v>123</v>
      </c>
      <c r="F117" t="s">
        <v>1665</v>
      </c>
      <c r="G117" t="s">
        <v>1666</v>
      </c>
      <c r="H117" t="s">
        <v>102</v>
      </c>
      <c r="I117" s="77">
        <v>429.88</v>
      </c>
      <c r="J117" s="77">
        <v>1684</v>
      </c>
      <c r="K117" s="77">
        <v>0</v>
      </c>
      <c r="L117" s="77">
        <v>7.2391791999999997</v>
      </c>
      <c r="M117" s="78">
        <v>0</v>
      </c>
      <c r="N117" s="78">
        <v>2.9999999999999997E-4</v>
      </c>
      <c r="O117" s="78">
        <v>0</v>
      </c>
    </row>
    <row r="118" spans="2:15">
      <c r="B118" t="s">
        <v>1667</v>
      </c>
      <c r="C118" t="s">
        <v>1668</v>
      </c>
      <c r="D118" t="s">
        <v>100</v>
      </c>
      <c r="E118" t="s">
        <v>123</v>
      </c>
      <c r="F118" t="s">
        <v>1011</v>
      </c>
      <c r="G118" t="s">
        <v>755</v>
      </c>
      <c r="H118" t="s">
        <v>102</v>
      </c>
      <c r="I118" s="77">
        <v>157.93</v>
      </c>
      <c r="J118" s="77">
        <v>3120</v>
      </c>
      <c r="K118" s="77">
        <v>0.14435999999999999</v>
      </c>
      <c r="L118" s="77">
        <v>5.0717759999999998</v>
      </c>
      <c r="M118" s="78">
        <v>0</v>
      </c>
      <c r="N118" s="78">
        <v>2.0000000000000001E-4</v>
      </c>
      <c r="O118" s="78">
        <v>0</v>
      </c>
    </row>
    <row r="119" spans="2:15">
      <c r="B119" t="s">
        <v>1669</v>
      </c>
      <c r="C119" t="s">
        <v>1670</v>
      </c>
      <c r="D119" t="s">
        <v>100</v>
      </c>
      <c r="E119" t="s">
        <v>123</v>
      </c>
      <c r="F119" t="s">
        <v>1671</v>
      </c>
      <c r="G119" t="s">
        <v>755</v>
      </c>
      <c r="H119" t="s">
        <v>102</v>
      </c>
      <c r="I119" s="77">
        <v>318.77</v>
      </c>
      <c r="J119" s="77">
        <v>26800</v>
      </c>
      <c r="K119" s="77">
        <v>0</v>
      </c>
      <c r="L119" s="77">
        <v>85.430359999999993</v>
      </c>
      <c r="M119" s="78">
        <v>1E-4</v>
      </c>
      <c r="N119" s="78">
        <v>3.5000000000000001E-3</v>
      </c>
      <c r="O119" s="78">
        <v>2.0000000000000001E-4</v>
      </c>
    </row>
    <row r="120" spans="2:15">
      <c r="B120" t="s">
        <v>1672</v>
      </c>
      <c r="C120" t="s">
        <v>1673</v>
      </c>
      <c r="D120" t="s">
        <v>100</v>
      </c>
      <c r="E120" t="s">
        <v>123</v>
      </c>
      <c r="F120" t="s">
        <v>1674</v>
      </c>
      <c r="G120" t="s">
        <v>755</v>
      </c>
      <c r="H120" t="s">
        <v>102</v>
      </c>
      <c r="I120" s="77">
        <v>9.91</v>
      </c>
      <c r="J120" s="77">
        <v>168.7</v>
      </c>
      <c r="K120" s="77">
        <v>0</v>
      </c>
      <c r="L120" s="77">
        <v>1.6718170000000001E-2</v>
      </c>
      <c r="M120" s="78">
        <v>0</v>
      </c>
      <c r="N120" s="78">
        <v>0</v>
      </c>
      <c r="O120" s="78">
        <v>0</v>
      </c>
    </row>
    <row r="121" spans="2:15">
      <c r="B121" t="s">
        <v>1675</v>
      </c>
      <c r="C121" t="s">
        <v>1676</v>
      </c>
      <c r="D121" t="s">
        <v>100</v>
      </c>
      <c r="E121" t="s">
        <v>123</v>
      </c>
      <c r="F121" t="s">
        <v>1021</v>
      </c>
      <c r="G121" t="s">
        <v>755</v>
      </c>
      <c r="H121" t="s">
        <v>102</v>
      </c>
      <c r="I121" s="77">
        <v>1683.45</v>
      </c>
      <c r="J121" s="77">
        <v>2616.0000100000002</v>
      </c>
      <c r="K121" s="77">
        <v>0</v>
      </c>
      <c r="L121" s="77">
        <v>44.039052168345002</v>
      </c>
      <c r="M121" s="78">
        <v>0</v>
      </c>
      <c r="N121" s="78">
        <v>1.8E-3</v>
      </c>
      <c r="O121" s="78">
        <v>1E-4</v>
      </c>
    </row>
    <row r="122" spans="2:15">
      <c r="B122" t="s">
        <v>1677</v>
      </c>
      <c r="C122" t="s">
        <v>1678</v>
      </c>
      <c r="D122" t="s">
        <v>100</v>
      </c>
      <c r="E122" t="s">
        <v>123</v>
      </c>
      <c r="F122" t="s">
        <v>1679</v>
      </c>
      <c r="G122" t="s">
        <v>755</v>
      </c>
      <c r="H122" t="s">
        <v>102</v>
      </c>
      <c r="I122" s="77">
        <v>1486.03</v>
      </c>
      <c r="J122" s="77">
        <v>2540</v>
      </c>
      <c r="K122" s="77">
        <v>0</v>
      </c>
      <c r="L122" s="77">
        <v>37.745162000000001</v>
      </c>
      <c r="M122" s="78">
        <v>0</v>
      </c>
      <c r="N122" s="78">
        <v>1.5E-3</v>
      </c>
      <c r="O122" s="78">
        <v>1E-4</v>
      </c>
    </row>
    <row r="123" spans="2:15">
      <c r="B123" t="s">
        <v>1680</v>
      </c>
      <c r="C123" t="s">
        <v>1681</v>
      </c>
      <c r="D123" t="s">
        <v>100</v>
      </c>
      <c r="E123" t="s">
        <v>123</v>
      </c>
      <c r="F123" t="s">
        <v>1682</v>
      </c>
      <c r="G123" t="s">
        <v>755</v>
      </c>
      <c r="H123" t="s">
        <v>102</v>
      </c>
      <c r="I123" s="77">
        <v>24747.67</v>
      </c>
      <c r="J123" s="77">
        <v>255.8</v>
      </c>
      <c r="K123" s="77">
        <v>0</v>
      </c>
      <c r="L123" s="77">
        <v>63.304539859999998</v>
      </c>
      <c r="M123" s="78">
        <v>0</v>
      </c>
      <c r="N123" s="78">
        <v>2.5999999999999999E-3</v>
      </c>
      <c r="O123" s="78">
        <v>2.0000000000000001E-4</v>
      </c>
    </row>
    <row r="124" spans="2:15">
      <c r="B124" t="s">
        <v>1683</v>
      </c>
      <c r="C124" t="s">
        <v>1684</v>
      </c>
      <c r="D124" t="s">
        <v>100</v>
      </c>
      <c r="E124" t="s">
        <v>123</v>
      </c>
      <c r="F124" t="s">
        <v>1685</v>
      </c>
      <c r="G124" t="s">
        <v>1686</v>
      </c>
      <c r="H124" t="s">
        <v>102</v>
      </c>
      <c r="I124" s="77">
        <v>216.31</v>
      </c>
      <c r="J124" s="77">
        <v>1964</v>
      </c>
      <c r="K124" s="77">
        <v>0</v>
      </c>
      <c r="L124" s="77">
        <v>4.2483284000000001</v>
      </c>
      <c r="M124" s="78">
        <v>0</v>
      </c>
      <c r="N124" s="78">
        <v>2.0000000000000001E-4</v>
      </c>
      <c r="O124" s="78">
        <v>0</v>
      </c>
    </row>
    <row r="125" spans="2:15">
      <c r="B125" t="s">
        <v>1687</v>
      </c>
      <c r="C125" t="s">
        <v>1688</v>
      </c>
      <c r="D125" t="s">
        <v>100</v>
      </c>
      <c r="E125" t="s">
        <v>123</v>
      </c>
      <c r="F125" t="s">
        <v>1689</v>
      </c>
      <c r="G125" t="s">
        <v>1690</v>
      </c>
      <c r="H125" t="s">
        <v>102</v>
      </c>
      <c r="I125" s="77">
        <v>850.25</v>
      </c>
      <c r="J125" s="77">
        <v>432.8</v>
      </c>
      <c r="K125" s="77">
        <v>0</v>
      </c>
      <c r="L125" s="77">
        <v>3.6798820000000001</v>
      </c>
      <c r="M125" s="78">
        <v>0</v>
      </c>
      <c r="N125" s="78">
        <v>2.0000000000000001E-4</v>
      </c>
      <c r="O125" s="78">
        <v>0</v>
      </c>
    </row>
    <row r="126" spans="2:15">
      <c r="B126" t="s">
        <v>1691</v>
      </c>
      <c r="C126" t="s">
        <v>1692</v>
      </c>
      <c r="D126" t="s">
        <v>100</v>
      </c>
      <c r="E126" t="s">
        <v>123</v>
      </c>
      <c r="F126" t="s">
        <v>1693</v>
      </c>
      <c r="G126" t="s">
        <v>112</v>
      </c>
      <c r="H126" t="s">
        <v>102</v>
      </c>
      <c r="I126" s="77">
        <v>408.07</v>
      </c>
      <c r="J126" s="77">
        <v>9584</v>
      </c>
      <c r="K126" s="77">
        <v>0</v>
      </c>
      <c r="L126" s="77">
        <v>39.109428800000003</v>
      </c>
      <c r="M126" s="78">
        <v>1E-4</v>
      </c>
      <c r="N126" s="78">
        <v>1.6000000000000001E-3</v>
      </c>
      <c r="O126" s="78">
        <v>1E-4</v>
      </c>
    </row>
    <row r="127" spans="2:15">
      <c r="B127" t="s">
        <v>1694</v>
      </c>
      <c r="C127" t="s">
        <v>1695</v>
      </c>
      <c r="D127" t="s">
        <v>100</v>
      </c>
      <c r="E127" t="s">
        <v>123</v>
      </c>
      <c r="F127" t="s">
        <v>1696</v>
      </c>
      <c r="G127" t="s">
        <v>112</v>
      </c>
      <c r="H127" t="s">
        <v>102</v>
      </c>
      <c r="I127" s="77">
        <v>891.32</v>
      </c>
      <c r="J127" s="77">
        <v>2097</v>
      </c>
      <c r="K127" s="77">
        <v>0</v>
      </c>
      <c r="L127" s="77">
        <v>18.690980400000001</v>
      </c>
      <c r="M127" s="78">
        <v>0</v>
      </c>
      <c r="N127" s="78">
        <v>8.0000000000000004E-4</v>
      </c>
      <c r="O127" s="78">
        <v>0</v>
      </c>
    </row>
    <row r="128" spans="2:15">
      <c r="B128" t="s">
        <v>1697</v>
      </c>
      <c r="C128" t="s">
        <v>1698</v>
      </c>
      <c r="D128" t="s">
        <v>100</v>
      </c>
      <c r="E128" t="s">
        <v>123</v>
      </c>
      <c r="F128" t="s">
        <v>1699</v>
      </c>
      <c r="G128" t="s">
        <v>112</v>
      </c>
      <c r="H128" t="s">
        <v>102</v>
      </c>
      <c r="I128" s="77">
        <v>207.44</v>
      </c>
      <c r="J128" s="77">
        <v>11000</v>
      </c>
      <c r="K128" s="77">
        <v>0</v>
      </c>
      <c r="L128" s="77">
        <v>22.8184</v>
      </c>
      <c r="M128" s="78">
        <v>0</v>
      </c>
      <c r="N128" s="78">
        <v>8.9999999999999998E-4</v>
      </c>
      <c r="O128" s="78">
        <v>1E-4</v>
      </c>
    </row>
    <row r="129" spans="2:15">
      <c r="B129" t="s">
        <v>1700</v>
      </c>
      <c r="C129" t="s">
        <v>1701</v>
      </c>
      <c r="D129" t="s">
        <v>100</v>
      </c>
      <c r="E129" t="s">
        <v>123</v>
      </c>
      <c r="F129" t="s">
        <v>1702</v>
      </c>
      <c r="G129" t="s">
        <v>112</v>
      </c>
      <c r="H129" t="s">
        <v>102</v>
      </c>
      <c r="I129" s="77">
        <v>4898.1499999999996</v>
      </c>
      <c r="J129" s="77">
        <v>483.7</v>
      </c>
      <c r="K129" s="77">
        <v>0</v>
      </c>
      <c r="L129" s="77">
        <v>23.692351550000001</v>
      </c>
      <c r="M129" s="78">
        <v>0</v>
      </c>
      <c r="N129" s="78">
        <v>1E-3</v>
      </c>
      <c r="O129" s="78">
        <v>1E-4</v>
      </c>
    </row>
    <row r="130" spans="2:15">
      <c r="B130" t="s">
        <v>1703</v>
      </c>
      <c r="C130" t="s">
        <v>1704</v>
      </c>
      <c r="D130" t="s">
        <v>100</v>
      </c>
      <c r="E130" t="s">
        <v>123</v>
      </c>
      <c r="F130" t="s">
        <v>806</v>
      </c>
      <c r="G130" t="s">
        <v>112</v>
      </c>
      <c r="H130" t="s">
        <v>102</v>
      </c>
      <c r="I130" s="77">
        <v>694.3</v>
      </c>
      <c r="J130" s="77">
        <v>5.0999999999999996</v>
      </c>
      <c r="K130" s="77">
        <v>0</v>
      </c>
      <c r="L130" s="77">
        <v>3.5409299999999998E-2</v>
      </c>
      <c r="M130" s="78">
        <v>0</v>
      </c>
      <c r="N130" s="78">
        <v>0</v>
      </c>
      <c r="O130" s="78">
        <v>0</v>
      </c>
    </row>
    <row r="131" spans="2:15">
      <c r="B131" t="s">
        <v>1705</v>
      </c>
      <c r="C131" t="s">
        <v>1706</v>
      </c>
      <c r="D131" t="s">
        <v>100</v>
      </c>
      <c r="E131" t="s">
        <v>123</v>
      </c>
      <c r="F131" t="s">
        <v>1707</v>
      </c>
      <c r="G131" t="s">
        <v>112</v>
      </c>
      <c r="H131" t="s">
        <v>102</v>
      </c>
      <c r="I131" s="77">
        <v>999.28</v>
      </c>
      <c r="J131" s="77">
        <v>7550</v>
      </c>
      <c r="K131" s="77">
        <v>0</v>
      </c>
      <c r="L131" s="77">
        <v>75.445639999999997</v>
      </c>
      <c r="M131" s="78">
        <v>0</v>
      </c>
      <c r="N131" s="78">
        <v>3.0999999999999999E-3</v>
      </c>
      <c r="O131" s="78">
        <v>2.0000000000000001E-4</v>
      </c>
    </row>
    <row r="132" spans="2:15">
      <c r="B132" t="s">
        <v>1708</v>
      </c>
      <c r="C132" t="s">
        <v>1709</v>
      </c>
      <c r="D132" t="s">
        <v>100</v>
      </c>
      <c r="E132" t="s">
        <v>123</v>
      </c>
      <c r="F132" t="s">
        <v>1710</v>
      </c>
      <c r="G132" t="s">
        <v>841</v>
      </c>
      <c r="H132" t="s">
        <v>102</v>
      </c>
      <c r="I132" s="77">
        <v>1030.22</v>
      </c>
      <c r="J132" s="77">
        <v>819.8</v>
      </c>
      <c r="K132" s="77">
        <v>0</v>
      </c>
      <c r="L132" s="77">
        <v>8.4457435600000004</v>
      </c>
      <c r="M132" s="78">
        <v>1E-4</v>
      </c>
      <c r="N132" s="78">
        <v>2.9999999999999997E-4</v>
      </c>
      <c r="O132" s="78">
        <v>0</v>
      </c>
    </row>
    <row r="133" spans="2:15">
      <c r="B133" t="s">
        <v>1711</v>
      </c>
      <c r="C133" t="s">
        <v>1712</v>
      </c>
      <c r="D133" t="s">
        <v>100</v>
      </c>
      <c r="E133" t="s">
        <v>123</v>
      </c>
      <c r="F133" t="s">
        <v>1052</v>
      </c>
      <c r="G133" t="s">
        <v>841</v>
      </c>
      <c r="H133" t="s">
        <v>102</v>
      </c>
      <c r="I133" s="77">
        <v>4301.29</v>
      </c>
      <c r="J133" s="77">
        <v>1003</v>
      </c>
      <c r="K133" s="77">
        <v>0</v>
      </c>
      <c r="L133" s="77">
        <v>43.141938699999997</v>
      </c>
      <c r="M133" s="78">
        <v>0</v>
      </c>
      <c r="N133" s="78">
        <v>1.8E-3</v>
      </c>
      <c r="O133" s="78">
        <v>1E-4</v>
      </c>
    </row>
    <row r="134" spans="2:15">
      <c r="B134" t="s">
        <v>1713</v>
      </c>
      <c r="C134" t="s">
        <v>1714</v>
      </c>
      <c r="D134" t="s">
        <v>100</v>
      </c>
      <c r="E134" t="s">
        <v>123</v>
      </c>
      <c r="F134" t="s">
        <v>1715</v>
      </c>
      <c r="G134" t="s">
        <v>1716</v>
      </c>
      <c r="H134" t="s">
        <v>102</v>
      </c>
      <c r="I134" s="77">
        <v>1416.62</v>
      </c>
      <c r="J134" s="77">
        <v>276.39999999999998</v>
      </c>
      <c r="K134" s="77">
        <v>0</v>
      </c>
      <c r="L134" s="77">
        <v>3.9155376799999999</v>
      </c>
      <c r="M134" s="78">
        <v>1E-4</v>
      </c>
      <c r="N134" s="78">
        <v>2.0000000000000001E-4</v>
      </c>
      <c r="O134" s="78">
        <v>0</v>
      </c>
    </row>
    <row r="135" spans="2:15">
      <c r="B135" t="s">
        <v>1717</v>
      </c>
      <c r="C135" t="s">
        <v>1718</v>
      </c>
      <c r="D135" t="s">
        <v>100</v>
      </c>
      <c r="E135" t="s">
        <v>123</v>
      </c>
      <c r="F135" t="s">
        <v>1719</v>
      </c>
      <c r="G135" t="s">
        <v>595</v>
      </c>
      <c r="H135" t="s">
        <v>102</v>
      </c>
      <c r="I135" s="77">
        <v>1753.21</v>
      </c>
      <c r="J135" s="77">
        <v>885</v>
      </c>
      <c r="K135" s="77">
        <v>0</v>
      </c>
      <c r="L135" s="77">
        <v>15.5159085</v>
      </c>
      <c r="M135" s="78">
        <v>1E-4</v>
      </c>
      <c r="N135" s="78">
        <v>5.9999999999999995E-4</v>
      </c>
      <c r="O135" s="78">
        <v>0</v>
      </c>
    </row>
    <row r="136" spans="2:15">
      <c r="B136" t="s">
        <v>1720</v>
      </c>
      <c r="C136" t="s">
        <v>1721</v>
      </c>
      <c r="D136" t="s">
        <v>100</v>
      </c>
      <c r="E136" t="s">
        <v>123</v>
      </c>
      <c r="F136" t="s">
        <v>1722</v>
      </c>
      <c r="G136" t="s">
        <v>595</v>
      </c>
      <c r="H136" t="s">
        <v>102</v>
      </c>
      <c r="I136" s="77">
        <v>1094.57</v>
      </c>
      <c r="J136" s="77">
        <v>702.2</v>
      </c>
      <c r="K136" s="77">
        <v>0</v>
      </c>
      <c r="L136" s="77">
        <v>7.6860705400000002</v>
      </c>
      <c r="M136" s="78">
        <v>1E-4</v>
      </c>
      <c r="N136" s="78">
        <v>2.9999999999999997E-4</v>
      </c>
      <c r="O136" s="78">
        <v>0</v>
      </c>
    </row>
    <row r="137" spans="2:15">
      <c r="B137" t="s">
        <v>1723</v>
      </c>
      <c r="C137" t="s">
        <v>1724</v>
      </c>
      <c r="D137" t="s">
        <v>100</v>
      </c>
      <c r="E137" t="s">
        <v>123</v>
      </c>
      <c r="F137" t="s">
        <v>1725</v>
      </c>
      <c r="G137" t="s">
        <v>595</v>
      </c>
      <c r="H137" t="s">
        <v>102</v>
      </c>
      <c r="I137" s="77">
        <v>478.23</v>
      </c>
      <c r="J137" s="77">
        <v>490</v>
      </c>
      <c r="K137" s="77">
        <v>0</v>
      </c>
      <c r="L137" s="77">
        <v>2.3433269999999999</v>
      </c>
      <c r="M137" s="78">
        <v>0</v>
      </c>
      <c r="N137" s="78">
        <v>1E-4</v>
      </c>
      <c r="O137" s="78">
        <v>0</v>
      </c>
    </row>
    <row r="138" spans="2:15">
      <c r="B138" t="s">
        <v>1726</v>
      </c>
      <c r="C138" t="s">
        <v>1727</v>
      </c>
      <c r="D138" t="s">
        <v>100</v>
      </c>
      <c r="E138" t="s">
        <v>123</v>
      </c>
      <c r="F138" t="s">
        <v>1728</v>
      </c>
      <c r="G138" t="s">
        <v>595</v>
      </c>
      <c r="H138" t="s">
        <v>102</v>
      </c>
      <c r="I138" s="77">
        <v>1049.21</v>
      </c>
      <c r="J138" s="77">
        <v>2190</v>
      </c>
      <c r="K138" s="77">
        <v>0</v>
      </c>
      <c r="L138" s="77">
        <v>22.977699000000001</v>
      </c>
      <c r="M138" s="78">
        <v>0</v>
      </c>
      <c r="N138" s="78">
        <v>8.9999999999999998E-4</v>
      </c>
      <c r="O138" s="78">
        <v>1E-4</v>
      </c>
    </row>
    <row r="139" spans="2:15">
      <c r="B139" t="s">
        <v>1729</v>
      </c>
      <c r="C139" t="s">
        <v>1730</v>
      </c>
      <c r="D139" t="s">
        <v>100</v>
      </c>
      <c r="E139" t="s">
        <v>123</v>
      </c>
      <c r="F139" t="s">
        <v>1731</v>
      </c>
      <c r="G139" t="s">
        <v>595</v>
      </c>
      <c r="H139" t="s">
        <v>102</v>
      </c>
      <c r="I139" s="77">
        <v>5363.05</v>
      </c>
      <c r="J139" s="77">
        <v>470.4</v>
      </c>
      <c r="K139" s="77">
        <v>0</v>
      </c>
      <c r="L139" s="77">
        <v>25.227787200000002</v>
      </c>
      <c r="M139" s="78">
        <v>1E-4</v>
      </c>
      <c r="N139" s="78">
        <v>1E-3</v>
      </c>
      <c r="O139" s="78">
        <v>1E-4</v>
      </c>
    </row>
    <row r="140" spans="2:15">
      <c r="B140" t="s">
        <v>1732</v>
      </c>
      <c r="C140" t="s">
        <v>1733</v>
      </c>
      <c r="D140" t="s">
        <v>100</v>
      </c>
      <c r="E140" t="s">
        <v>123</v>
      </c>
      <c r="F140" t="s">
        <v>1734</v>
      </c>
      <c r="G140" t="s">
        <v>595</v>
      </c>
      <c r="H140" t="s">
        <v>102</v>
      </c>
      <c r="I140" s="77">
        <v>323.87</v>
      </c>
      <c r="J140" s="77">
        <v>5790</v>
      </c>
      <c r="K140" s="77">
        <v>0</v>
      </c>
      <c r="L140" s="77">
        <v>18.752072999999999</v>
      </c>
      <c r="M140" s="78">
        <v>0</v>
      </c>
      <c r="N140" s="78">
        <v>8.0000000000000004E-4</v>
      </c>
      <c r="O140" s="78">
        <v>0</v>
      </c>
    </row>
    <row r="141" spans="2:15">
      <c r="B141" t="s">
        <v>1735</v>
      </c>
      <c r="C141" t="s">
        <v>1736</v>
      </c>
      <c r="D141" t="s">
        <v>100</v>
      </c>
      <c r="E141" t="s">
        <v>123</v>
      </c>
      <c r="F141" t="s">
        <v>1737</v>
      </c>
      <c r="G141" t="s">
        <v>595</v>
      </c>
      <c r="H141" t="s">
        <v>102</v>
      </c>
      <c r="I141" s="77">
        <v>1269.94</v>
      </c>
      <c r="J141" s="77">
        <v>1013</v>
      </c>
      <c r="K141" s="77">
        <v>0.20945</v>
      </c>
      <c r="L141" s="77">
        <v>13.073942199999999</v>
      </c>
      <c r="M141" s="78">
        <v>1E-4</v>
      </c>
      <c r="N141" s="78">
        <v>5.0000000000000001E-4</v>
      </c>
      <c r="O141" s="78">
        <v>0</v>
      </c>
    </row>
    <row r="142" spans="2:15">
      <c r="B142" t="s">
        <v>1738</v>
      </c>
      <c r="C142" t="s">
        <v>1739</v>
      </c>
      <c r="D142" t="s">
        <v>100</v>
      </c>
      <c r="E142" t="s">
        <v>123</v>
      </c>
      <c r="F142" t="s">
        <v>1740</v>
      </c>
      <c r="G142" t="s">
        <v>1450</v>
      </c>
      <c r="H142" t="s">
        <v>102</v>
      </c>
      <c r="I142" s="77">
        <v>759.3</v>
      </c>
      <c r="J142" s="77">
        <v>1780</v>
      </c>
      <c r="K142" s="77">
        <v>0</v>
      </c>
      <c r="L142" s="77">
        <v>13.51554</v>
      </c>
      <c r="M142" s="78">
        <v>1E-4</v>
      </c>
      <c r="N142" s="78">
        <v>5.9999999999999995E-4</v>
      </c>
      <c r="O142" s="78">
        <v>0</v>
      </c>
    </row>
    <row r="143" spans="2:15">
      <c r="B143" t="s">
        <v>1741</v>
      </c>
      <c r="C143" t="s">
        <v>1742</v>
      </c>
      <c r="D143" t="s">
        <v>100</v>
      </c>
      <c r="E143" t="s">
        <v>123</v>
      </c>
      <c r="F143" t="s">
        <v>1743</v>
      </c>
      <c r="G143" t="s">
        <v>1450</v>
      </c>
      <c r="H143" t="s">
        <v>102</v>
      </c>
      <c r="I143" s="77">
        <v>32.020000000000003</v>
      </c>
      <c r="J143" s="77">
        <v>11220</v>
      </c>
      <c r="K143" s="77">
        <v>0</v>
      </c>
      <c r="L143" s="77">
        <v>3.5926439999999999</v>
      </c>
      <c r="M143" s="78">
        <v>0</v>
      </c>
      <c r="N143" s="78">
        <v>1E-4</v>
      </c>
      <c r="O143" s="78">
        <v>0</v>
      </c>
    </row>
    <row r="144" spans="2:15">
      <c r="B144" t="s">
        <v>1744</v>
      </c>
      <c r="C144" t="s">
        <v>1745</v>
      </c>
      <c r="D144" t="s">
        <v>100</v>
      </c>
      <c r="E144" t="s">
        <v>123</v>
      </c>
      <c r="F144" t="s">
        <v>1746</v>
      </c>
      <c r="G144" t="s">
        <v>1450</v>
      </c>
      <c r="H144" t="s">
        <v>102</v>
      </c>
      <c r="I144" s="77">
        <v>552.79999999999995</v>
      </c>
      <c r="J144" s="77">
        <v>7922</v>
      </c>
      <c r="K144" s="77">
        <v>0</v>
      </c>
      <c r="L144" s="77">
        <v>43.792816000000002</v>
      </c>
      <c r="M144" s="78">
        <v>0</v>
      </c>
      <c r="N144" s="78">
        <v>1.8E-3</v>
      </c>
      <c r="O144" s="78">
        <v>1E-4</v>
      </c>
    </row>
    <row r="145" spans="2:15">
      <c r="B145" t="s">
        <v>1747</v>
      </c>
      <c r="C145" t="s">
        <v>1748</v>
      </c>
      <c r="D145" t="s">
        <v>100</v>
      </c>
      <c r="E145" t="s">
        <v>123</v>
      </c>
      <c r="F145" t="s">
        <v>1749</v>
      </c>
      <c r="G145" t="s">
        <v>1750</v>
      </c>
      <c r="H145" t="s">
        <v>102</v>
      </c>
      <c r="I145" s="77">
        <v>1052.56</v>
      </c>
      <c r="J145" s="77">
        <v>751.1</v>
      </c>
      <c r="K145" s="77">
        <v>0</v>
      </c>
      <c r="L145" s="77">
        <v>7.9057781599999997</v>
      </c>
      <c r="M145" s="78">
        <v>0</v>
      </c>
      <c r="N145" s="78">
        <v>2.9999999999999997E-4</v>
      </c>
      <c r="O145" s="78">
        <v>0</v>
      </c>
    </row>
    <row r="146" spans="2:15">
      <c r="B146" t="s">
        <v>1751</v>
      </c>
      <c r="C146" t="s">
        <v>1752</v>
      </c>
      <c r="D146" t="s">
        <v>100</v>
      </c>
      <c r="E146" t="s">
        <v>123</v>
      </c>
      <c r="F146" t="s">
        <v>1753</v>
      </c>
      <c r="G146" t="s">
        <v>1004</v>
      </c>
      <c r="H146" t="s">
        <v>102</v>
      </c>
      <c r="I146" s="77">
        <v>522.36</v>
      </c>
      <c r="J146" s="77">
        <v>7273</v>
      </c>
      <c r="K146" s="77">
        <v>0</v>
      </c>
      <c r="L146" s="77">
        <v>37.991242800000002</v>
      </c>
      <c r="M146" s="78">
        <v>0</v>
      </c>
      <c r="N146" s="78">
        <v>1.6000000000000001E-3</v>
      </c>
      <c r="O146" s="78">
        <v>1E-4</v>
      </c>
    </row>
    <row r="147" spans="2:15">
      <c r="B147" t="s">
        <v>1754</v>
      </c>
      <c r="C147" t="s">
        <v>1755</v>
      </c>
      <c r="D147" t="s">
        <v>100</v>
      </c>
      <c r="E147" t="s">
        <v>123</v>
      </c>
      <c r="F147" t="s">
        <v>1756</v>
      </c>
      <c r="G147" t="s">
        <v>886</v>
      </c>
      <c r="H147" t="s">
        <v>102</v>
      </c>
      <c r="I147" s="77">
        <v>1554.56</v>
      </c>
      <c r="J147" s="77">
        <v>510.5</v>
      </c>
      <c r="K147" s="77">
        <v>0</v>
      </c>
      <c r="L147" s="77">
        <v>7.9360287999999999</v>
      </c>
      <c r="M147" s="78">
        <v>0</v>
      </c>
      <c r="N147" s="78">
        <v>2.9999999999999997E-4</v>
      </c>
      <c r="O147" s="78">
        <v>0</v>
      </c>
    </row>
    <row r="148" spans="2:15">
      <c r="B148" t="s">
        <v>1757</v>
      </c>
      <c r="C148" t="s">
        <v>1758</v>
      </c>
      <c r="D148" t="s">
        <v>100</v>
      </c>
      <c r="E148" t="s">
        <v>123</v>
      </c>
      <c r="F148" t="s">
        <v>1759</v>
      </c>
      <c r="G148" t="s">
        <v>886</v>
      </c>
      <c r="H148" t="s">
        <v>102</v>
      </c>
      <c r="I148" s="77">
        <v>5363.22</v>
      </c>
      <c r="J148" s="77">
        <v>221.9</v>
      </c>
      <c r="K148" s="77">
        <v>0</v>
      </c>
      <c r="L148" s="77">
        <v>11.900985179999999</v>
      </c>
      <c r="M148" s="78">
        <v>0</v>
      </c>
      <c r="N148" s="78">
        <v>5.0000000000000001E-4</v>
      </c>
      <c r="O148" s="78">
        <v>0</v>
      </c>
    </row>
    <row r="149" spans="2:15">
      <c r="B149" t="s">
        <v>1760</v>
      </c>
      <c r="C149" t="s">
        <v>1761</v>
      </c>
      <c r="D149" t="s">
        <v>100</v>
      </c>
      <c r="E149" t="s">
        <v>123</v>
      </c>
      <c r="F149" t="s">
        <v>1762</v>
      </c>
      <c r="G149" t="s">
        <v>886</v>
      </c>
      <c r="H149" t="s">
        <v>102</v>
      </c>
      <c r="I149" s="77">
        <v>2059.31</v>
      </c>
      <c r="J149" s="77">
        <v>881.6</v>
      </c>
      <c r="K149" s="77">
        <v>0</v>
      </c>
      <c r="L149" s="77">
        <v>18.154876959999999</v>
      </c>
      <c r="M149" s="78">
        <v>1E-4</v>
      </c>
      <c r="N149" s="78">
        <v>6.9999999999999999E-4</v>
      </c>
      <c r="O149" s="78">
        <v>0</v>
      </c>
    </row>
    <row r="150" spans="2:15">
      <c r="B150" t="s">
        <v>1763</v>
      </c>
      <c r="C150" t="s">
        <v>1764</v>
      </c>
      <c r="D150" t="s">
        <v>100</v>
      </c>
      <c r="E150" t="s">
        <v>123</v>
      </c>
      <c r="F150" t="s">
        <v>1765</v>
      </c>
      <c r="G150" t="s">
        <v>941</v>
      </c>
      <c r="H150" t="s">
        <v>102</v>
      </c>
      <c r="I150" s="77">
        <v>432.12</v>
      </c>
      <c r="J150" s="77">
        <v>7908</v>
      </c>
      <c r="K150" s="77">
        <v>0</v>
      </c>
      <c r="L150" s="77">
        <v>34.172049600000001</v>
      </c>
      <c r="M150" s="78">
        <v>0</v>
      </c>
      <c r="N150" s="78">
        <v>1.4E-3</v>
      </c>
      <c r="O150" s="78">
        <v>1E-4</v>
      </c>
    </row>
    <row r="151" spans="2:15">
      <c r="B151" t="s">
        <v>1766</v>
      </c>
      <c r="C151" t="s">
        <v>1767</v>
      </c>
      <c r="D151" t="s">
        <v>100</v>
      </c>
      <c r="E151" t="s">
        <v>123</v>
      </c>
      <c r="F151" t="s">
        <v>1768</v>
      </c>
      <c r="G151" t="s">
        <v>941</v>
      </c>
      <c r="H151" t="s">
        <v>102</v>
      </c>
      <c r="I151" s="77">
        <v>5829.59</v>
      </c>
      <c r="J151" s="77">
        <v>414.8</v>
      </c>
      <c r="K151" s="77">
        <v>0</v>
      </c>
      <c r="L151" s="77">
        <v>24.18113932</v>
      </c>
      <c r="M151" s="78">
        <v>0</v>
      </c>
      <c r="N151" s="78">
        <v>1E-3</v>
      </c>
      <c r="O151" s="78">
        <v>1E-4</v>
      </c>
    </row>
    <row r="152" spans="2:15">
      <c r="B152" t="s">
        <v>1769</v>
      </c>
      <c r="C152" t="s">
        <v>1770</v>
      </c>
      <c r="D152" t="s">
        <v>100</v>
      </c>
      <c r="E152" t="s">
        <v>123</v>
      </c>
      <c r="F152" t="s">
        <v>1771</v>
      </c>
      <c r="G152" t="s">
        <v>941</v>
      </c>
      <c r="H152" t="s">
        <v>102</v>
      </c>
      <c r="I152" s="77">
        <v>90.94</v>
      </c>
      <c r="J152" s="77">
        <v>17030</v>
      </c>
      <c r="K152" s="77">
        <v>0</v>
      </c>
      <c r="L152" s="77">
        <v>15.487081999999999</v>
      </c>
      <c r="M152" s="78">
        <v>0</v>
      </c>
      <c r="N152" s="78">
        <v>5.9999999999999995E-4</v>
      </c>
      <c r="O152" s="78">
        <v>0</v>
      </c>
    </row>
    <row r="153" spans="2:15">
      <c r="B153" t="s">
        <v>1772</v>
      </c>
      <c r="C153" t="s">
        <v>1773</v>
      </c>
      <c r="D153" t="s">
        <v>100</v>
      </c>
      <c r="E153" t="s">
        <v>123</v>
      </c>
      <c r="F153" t="s">
        <v>1774</v>
      </c>
      <c r="G153" t="s">
        <v>941</v>
      </c>
      <c r="H153" t="s">
        <v>102</v>
      </c>
      <c r="I153" s="77">
        <v>656.38</v>
      </c>
      <c r="J153" s="77">
        <v>227.3</v>
      </c>
      <c r="K153" s="77">
        <v>0</v>
      </c>
      <c r="L153" s="77">
        <v>1.49195174</v>
      </c>
      <c r="M153" s="78">
        <v>0</v>
      </c>
      <c r="N153" s="78">
        <v>1E-4</v>
      </c>
      <c r="O153" s="78">
        <v>0</v>
      </c>
    </row>
    <row r="154" spans="2:15">
      <c r="B154" t="s">
        <v>1775</v>
      </c>
      <c r="C154" t="s">
        <v>1776</v>
      </c>
      <c r="D154" t="s">
        <v>100</v>
      </c>
      <c r="E154" t="s">
        <v>123</v>
      </c>
      <c r="F154" t="s">
        <v>1777</v>
      </c>
      <c r="G154" t="s">
        <v>744</v>
      </c>
      <c r="H154" t="s">
        <v>102</v>
      </c>
      <c r="I154" s="77">
        <v>6347.15</v>
      </c>
      <c r="J154" s="77">
        <v>388.5</v>
      </c>
      <c r="K154" s="77">
        <v>0.58521999999999996</v>
      </c>
      <c r="L154" s="77">
        <v>25.243897749999999</v>
      </c>
      <c r="M154" s="78">
        <v>0</v>
      </c>
      <c r="N154" s="78">
        <v>1E-3</v>
      </c>
      <c r="O154" s="78">
        <v>1E-4</v>
      </c>
    </row>
    <row r="155" spans="2:15">
      <c r="B155" t="s">
        <v>1778</v>
      </c>
      <c r="C155" t="s">
        <v>1779</v>
      </c>
      <c r="D155" t="s">
        <v>100</v>
      </c>
      <c r="E155" t="s">
        <v>123</v>
      </c>
      <c r="F155" t="s">
        <v>1038</v>
      </c>
      <c r="G155" t="s">
        <v>395</v>
      </c>
      <c r="H155" t="s">
        <v>102</v>
      </c>
      <c r="I155" s="77">
        <v>7189.83</v>
      </c>
      <c r="J155" s="77">
        <v>576</v>
      </c>
      <c r="K155" s="77">
        <v>0</v>
      </c>
      <c r="L155" s="77">
        <v>41.413420799999997</v>
      </c>
      <c r="M155" s="78">
        <v>1E-4</v>
      </c>
      <c r="N155" s="78">
        <v>1.6999999999999999E-3</v>
      </c>
      <c r="O155" s="78">
        <v>1E-4</v>
      </c>
    </row>
    <row r="156" spans="2:15">
      <c r="B156" t="s">
        <v>1780</v>
      </c>
      <c r="C156" t="s">
        <v>1781</v>
      </c>
      <c r="D156" t="s">
        <v>100</v>
      </c>
      <c r="E156" t="s">
        <v>123</v>
      </c>
      <c r="F156" t="s">
        <v>1782</v>
      </c>
      <c r="G156" t="s">
        <v>1783</v>
      </c>
      <c r="H156" t="s">
        <v>102</v>
      </c>
      <c r="I156" s="77">
        <v>15668.11</v>
      </c>
      <c r="J156" s="77">
        <v>174.1</v>
      </c>
      <c r="K156" s="77">
        <v>0</v>
      </c>
      <c r="L156" s="77">
        <v>27.278179510000001</v>
      </c>
      <c r="M156" s="78">
        <v>1E-4</v>
      </c>
      <c r="N156" s="78">
        <v>1.1000000000000001E-3</v>
      </c>
      <c r="O156" s="78">
        <v>1E-4</v>
      </c>
    </row>
    <row r="157" spans="2:15">
      <c r="B157" t="s">
        <v>1784</v>
      </c>
      <c r="C157" t="s">
        <v>1785</v>
      </c>
      <c r="D157" t="s">
        <v>100</v>
      </c>
      <c r="E157" t="s">
        <v>123</v>
      </c>
      <c r="F157" t="s">
        <v>1786</v>
      </c>
      <c r="G157" t="s">
        <v>1783</v>
      </c>
      <c r="H157" t="s">
        <v>102</v>
      </c>
      <c r="I157" s="77">
        <v>92.61</v>
      </c>
      <c r="J157" s="77">
        <v>711</v>
      </c>
      <c r="K157" s="77">
        <v>0</v>
      </c>
      <c r="L157" s="77">
        <v>0.65845710000000002</v>
      </c>
      <c r="M157" s="78">
        <v>0</v>
      </c>
      <c r="N157" s="78">
        <v>0</v>
      </c>
      <c r="O157" s="78">
        <v>0</v>
      </c>
    </row>
    <row r="158" spans="2:15">
      <c r="B158" t="s">
        <v>1787</v>
      </c>
      <c r="C158" t="s">
        <v>1788</v>
      </c>
      <c r="D158" t="s">
        <v>100</v>
      </c>
      <c r="E158" t="s">
        <v>123</v>
      </c>
      <c r="F158" t="s">
        <v>1789</v>
      </c>
      <c r="G158" t="s">
        <v>1790</v>
      </c>
      <c r="H158" t="s">
        <v>102</v>
      </c>
      <c r="I158" s="77">
        <v>4650.91</v>
      </c>
      <c r="J158" s="77">
        <v>670.4</v>
      </c>
      <c r="K158" s="77">
        <v>0</v>
      </c>
      <c r="L158" s="77">
        <v>31.17970064</v>
      </c>
      <c r="M158" s="78">
        <v>0</v>
      </c>
      <c r="N158" s="78">
        <v>1.2999999999999999E-3</v>
      </c>
      <c r="O158" s="78">
        <v>1E-4</v>
      </c>
    </row>
    <row r="159" spans="2:15">
      <c r="B159" t="s">
        <v>1791</v>
      </c>
      <c r="C159" t="s">
        <v>1792</v>
      </c>
      <c r="D159" t="s">
        <v>100</v>
      </c>
      <c r="E159" t="s">
        <v>123</v>
      </c>
      <c r="F159" t="s">
        <v>1793</v>
      </c>
      <c r="G159" t="s">
        <v>125</v>
      </c>
      <c r="H159" t="s">
        <v>102</v>
      </c>
      <c r="I159" s="77">
        <v>82.73</v>
      </c>
      <c r="J159" s="77">
        <v>7258</v>
      </c>
      <c r="K159" s="77">
        <v>0</v>
      </c>
      <c r="L159" s="77">
        <v>6.0045434000000002</v>
      </c>
      <c r="M159" s="78">
        <v>0</v>
      </c>
      <c r="N159" s="78">
        <v>2.0000000000000001E-4</v>
      </c>
      <c r="O159" s="78">
        <v>0</v>
      </c>
    </row>
    <row r="160" spans="2:15">
      <c r="B160" t="s">
        <v>1794</v>
      </c>
      <c r="C160" t="s">
        <v>1795</v>
      </c>
      <c r="D160" t="s">
        <v>100</v>
      </c>
      <c r="E160" t="s">
        <v>123</v>
      </c>
      <c r="F160" t="s">
        <v>1796</v>
      </c>
      <c r="G160" t="s">
        <v>125</v>
      </c>
      <c r="H160" t="s">
        <v>102</v>
      </c>
      <c r="I160" s="77">
        <v>626.17999999999995</v>
      </c>
      <c r="J160" s="77">
        <v>318.89999999999998</v>
      </c>
      <c r="K160" s="77">
        <v>0</v>
      </c>
      <c r="L160" s="77">
        <v>1.9968880200000001</v>
      </c>
      <c r="M160" s="78">
        <v>0</v>
      </c>
      <c r="N160" s="78">
        <v>1E-4</v>
      </c>
      <c r="O160" s="78">
        <v>0</v>
      </c>
    </row>
    <row r="161" spans="2:15">
      <c r="B161" t="s">
        <v>1797</v>
      </c>
      <c r="C161" t="s">
        <v>1798</v>
      </c>
      <c r="D161" t="s">
        <v>100</v>
      </c>
      <c r="E161" t="s">
        <v>123</v>
      </c>
      <c r="F161" t="s">
        <v>1799</v>
      </c>
      <c r="G161" t="s">
        <v>125</v>
      </c>
      <c r="H161" t="s">
        <v>102</v>
      </c>
      <c r="I161" s="77">
        <v>5227.6000000000004</v>
      </c>
      <c r="J161" s="77">
        <v>194.5</v>
      </c>
      <c r="K161" s="77">
        <v>0</v>
      </c>
      <c r="L161" s="77">
        <v>10.167681999999999</v>
      </c>
      <c r="M161" s="78">
        <v>0</v>
      </c>
      <c r="N161" s="78">
        <v>4.0000000000000002E-4</v>
      </c>
      <c r="O161" s="78">
        <v>0</v>
      </c>
    </row>
    <row r="162" spans="2:15">
      <c r="B162" t="s">
        <v>1800</v>
      </c>
      <c r="C162" t="s">
        <v>1801</v>
      </c>
      <c r="D162" t="s">
        <v>100</v>
      </c>
      <c r="E162" t="s">
        <v>123</v>
      </c>
      <c r="F162" t="s">
        <v>1802</v>
      </c>
      <c r="G162" t="s">
        <v>125</v>
      </c>
      <c r="H162" t="s">
        <v>102</v>
      </c>
      <c r="I162" s="77">
        <v>1316.58</v>
      </c>
      <c r="J162" s="77">
        <v>676</v>
      </c>
      <c r="K162" s="77">
        <v>0</v>
      </c>
      <c r="L162" s="77">
        <v>8.9000807999999996</v>
      </c>
      <c r="M162" s="78">
        <v>1E-4</v>
      </c>
      <c r="N162" s="78">
        <v>4.0000000000000002E-4</v>
      </c>
      <c r="O162" s="78">
        <v>0</v>
      </c>
    </row>
    <row r="163" spans="2:15">
      <c r="B163" t="s">
        <v>1803</v>
      </c>
      <c r="C163" t="s">
        <v>1804</v>
      </c>
      <c r="D163" t="s">
        <v>100</v>
      </c>
      <c r="E163" t="s">
        <v>123</v>
      </c>
      <c r="F163" t="s">
        <v>1805</v>
      </c>
      <c r="G163" t="s">
        <v>125</v>
      </c>
      <c r="H163" t="s">
        <v>102</v>
      </c>
      <c r="I163" s="77">
        <v>427.5</v>
      </c>
      <c r="J163" s="77">
        <v>546.4</v>
      </c>
      <c r="K163" s="77">
        <v>0</v>
      </c>
      <c r="L163" s="77">
        <v>2.3358599999999998</v>
      </c>
      <c r="M163" s="78">
        <v>1E-4</v>
      </c>
      <c r="N163" s="78">
        <v>1E-4</v>
      </c>
      <c r="O163" s="78">
        <v>0</v>
      </c>
    </row>
    <row r="164" spans="2:15">
      <c r="B164" t="s">
        <v>1806</v>
      </c>
      <c r="C164" t="s">
        <v>1807</v>
      </c>
      <c r="D164" t="s">
        <v>100</v>
      </c>
      <c r="E164" t="s">
        <v>123</v>
      </c>
      <c r="F164" t="s">
        <v>1808</v>
      </c>
      <c r="G164" t="s">
        <v>125</v>
      </c>
      <c r="H164" t="s">
        <v>102</v>
      </c>
      <c r="I164" s="77">
        <v>3484.86</v>
      </c>
      <c r="J164" s="77">
        <v>265.39999999999998</v>
      </c>
      <c r="K164" s="77">
        <v>0</v>
      </c>
      <c r="L164" s="77">
        <v>9.2488184400000009</v>
      </c>
      <c r="M164" s="78">
        <v>0</v>
      </c>
      <c r="N164" s="78">
        <v>4.0000000000000002E-4</v>
      </c>
      <c r="O164" s="78">
        <v>0</v>
      </c>
    </row>
    <row r="165" spans="2:15">
      <c r="B165" t="s">
        <v>1809</v>
      </c>
      <c r="C165" t="s">
        <v>1810</v>
      </c>
      <c r="D165" t="s">
        <v>100</v>
      </c>
      <c r="E165" t="s">
        <v>123</v>
      </c>
      <c r="F165" t="s">
        <v>1811</v>
      </c>
      <c r="G165" t="s">
        <v>1586</v>
      </c>
      <c r="H165" t="s">
        <v>102</v>
      </c>
      <c r="I165" s="77">
        <v>1312.64</v>
      </c>
      <c r="J165" s="77">
        <v>108.9</v>
      </c>
      <c r="K165" s="77">
        <v>0</v>
      </c>
      <c r="L165" s="77">
        <v>1.42946496</v>
      </c>
      <c r="M165" s="78">
        <v>0</v>
      </c>
      <c r="N165" s="78">
        <v>1E-4</v>
      </c>
      <c r="O165" s="78">
        <v>0</v>
      </c>
    </row>
    <row r="166" spans="2:15">
      <c r="B166" t="s">
        <v>1812</v>
      </c>
      <c r="C166" t="s">
        <v>1813</v>
      </c>
      <c r="D166" t="s">
        <v>100</v>
      </c>
      <c r="E166" t="s">
        <v>123</v>
      </c>
      <c r="F166" t="s">
        <v>1814</v>
      </c>
      <c r="G166" t="s">
        <v>1586</v>
      </c>
      <c r="H166" t="s">
        <v>102</v>
      </c>
      <c r="I166" s="77">
        <v>5450.21</v>
      </c>
      <c r="J166" s="77">
        <v>51.5</v>
      </c>
      <c r="K166" s="77">
        <v>0</v>
      </c>
      <c r="L166" s="77">
        <v>2.8068581500000001</v>
      </c>
      <c r="M166" s="78">
        <v>1E-4</v>
      </c>
      <c r="N166" s="78">
        <v>1E-4</v>
      </c>
      <c r="O166" s="78">
        <v>0</v>
      </c>
    </row>
    <row r="167" spans="2:15">
      <c r="B167" t="s">
        <v>1815</v>
      </c>
      <c r="C167" t="s">
        <v>1816</v>
      </c>
      <c r="D167" t="s">
        <v>100</v>
      </c>
      <c r="E167" t="s">
        <v>123</v>
      </c>
      <c r="F167" t="s">
        <v>1817</v>
      </c>
      <c r="G167" t="s">
        <v>1586</v>
      </c>
      <c r="H167" t="s">
        <v>102</v>
      </c>
      <c r="I167" s="77">
        <v>926.9</v>
      </c>
      <c r="J167" s="77">
        <v>654.6</v>
      </c>
      <c r="K167" s="77">
        <v>0</v>
      </c>
      <c r="L167" s="77">
        <v>6.0674874000000001</v>
      </c>
      <c r="M167" s="78">
        <v>0</v>
      </c>
      <c r="N167" s="78">
        <v>2.0000000000000001E-4</v>
      </c>
      <c r="O167" s="78">
        <v>0</v>
      </c>
    </row>
    <row r="168" spans="2:15">
      <c r="B168" t="s">
        <v>1818</v>
      </c>
      <c r="C168" t="s">
        <v>1819</v>
      </c>
      <c r="D168" t="s">
        <v>100</v>
      </c>
      <c r="E168" t="s">
        <v>123</v>
      </c>
      <c r="F168" t="s">
        <v>1820</v>
      </c>
      <c r="G168" t="s">
        <v>845</v>
      </c>
      <c r="H168" t="s">
        <v>102</v>
      </c>
      <c r="I168" s="77">
        <v>3274.41</v>
      </c>
      <c r="J168" s="77">
        <v>97.2</v>
      </c>
      <c r="K168" s="77">
        <v>0</v>
      </c>
      <c r="L168" s="77">
        <v>3.1827265200000001</v>
      </c>
      <c r="M168" s="78">
        <v>0</v>
      </c>
      <c r="N168" s="78">
        <v>1E-4</v>
      </c>
      <c r="O168" s="78">
        <v>0</v>
      </c>
    </row>
    <row r="169" spans="2:15">
      <c r="B169" t="s">
        <v>1821</v>
      </c>
      <c r="C169" t="s">
        <v>1822</v>
      </c>
      <c r="D169" t="s">
        <v>100</v>
      </c>
      <c r="E169" t="s">
        <v>123</v>
      </c>
      <c r="F169" t="s">
        <v>1823</v>
      </c>
      <c r="G169" t="s">
        <v>845</v>
      </c>
      <c r="H169" t="s">
        <v>102</v>
      </c>
      <c r="I169" s="77">
        <v>2177.44</v>
      </c>
      <c r="J169" s="77">
        <v>353.6</v>
      </c>
      <c r="K169" s="77">
        <v>0</v>
      </c>
      <c r="L169" s="77">
        <v>7.6994278400000002</v>
      </c>
      <c r="M169" s="78">
        <v>0</v>
      </c>
      <c r="N169" s="78">
        <v>2.9999999999999997E-4</v>
      </c>
      <c r="O169" s="78">
        <v>0</v>
      </c>
    </row>
    <row r="170" spans="2:15">
      <c r="B170" t="s">
        <v>1824</v>
      </c>
      <c r="C170" t="s">
        <v>1825</v>
      </c>
      <c r="D170" t="s">
        <v>100</v>
      </c>
      <c r="E170" t="s">
        <v>123</v>
      </c>
      <c r="F170" t="s">
        <v>1826</v>
      </c>
      <c r="G170" t="s">
        <v>845</v>
      </c>
      <c r="H170" t="s">
        <v>102</v>
      </c>
      <c r="I170" s="77">
        <v>2896.38</v>
      </c>
      <c r="J170" s="77">
        <v>701.5</v>
      </c>
      <c r="K170" s="77">
        <v>1.25044</v>
      </c>
      <c r="L170" s="77">
        <v>21.568545700000001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1827</v>
      </c>
      <c r="C171" t="s">
        <v>1828</v>
      </c>
      <c r="D171" t="s">
        <v>100</v>
      </c>
      <c r="E171" t="s">
        <v>123</v>
      </c>
      <c r="F171" t="s">
        <v>1829</v>
      </c>
      <c r="G171" t="s">
        <v>127</v>
      </c>
      <c r="H171" t="s">
        <v>102</v>
      </c>
      <c r="I171" s="77">
        <v>2827.4</v>
      </c>
      <c r="J171" s="77">
        <v>455</v>
      </c>
      <c r="K171" s="77">
        <v>5.1400000000000001E-2</v>
      </c>
      <c r="L171" s="77">
        <v>12.916069999999999</v>
      </c>
      <c r="M171" s="78">
        <v>1E-4</v>
      </c>
      <c r="N171" s="78">
        <v>5.0000000000000001E-4</v>
      </c>
      <c r="O171" s="78">
        <v>0</v>
      </c>
    </row>
    <row r="172" spans="2:15">
      <c r="B172" t="s">
        <v>1830</v>
      </c>
      <c r="C172" t="s">
        <v>1831</v>
      </c>
      <c r="D172" t="s">
        <v>100</v>
      </c>
      <c r="E172" t="s">
        <v>123</v>
      </c>
      <c r="F172" t="s">
        <v>1832</v>
      </c>
      <c r="G172" t="s">
        <v>127</v>
      </c>
      <c r="H172" t="s">
        <v>102</v>
      </c>
      <c r="I172" s="77">
        <v>1243.3</v>
      </c>
      <c r="J172" s="77">
        <v>2137</v>
      </c>
      <c r="K172" s="77">
        <v>0</v>
      </c>
      <c r="L172" s="77">
        <v>26.569320999999999</v>
      </c>
      <c r="M172" s="78">
        <v>1E-4</v>
      </c>
      <c r="N172" s="78">
        <v>1.1000000000000001E-3</v>
      </c>
      <c r="O172" s="78">
        <v>1E-4</v>
      </c>
    </row>
    <row r="173" spans="2:15">
      <c r="B173" t="s">
        <v>1833</v>
      </c>
      <c r="C173" t="s">
        <v>1834</v>
      </c>
      <c r="D173" t="s">
        <v>100</v>
      </c>
      <c r="E173" t="s">
        <v>123</v>
      </c>
      <c r="F173" t="s">
        <v>1835</v>
      </c>
      <c r="G173" t="s">
        <v>127</v>
      </c>
      <c r="H173" t="s">
        <v>102</v>
      </c>
      <c r="I173" s="77">
        <v>475.82</v>
      </c>
      <c r="J173" s="77">
        <v>1946</v>
      </c>
      <c r="K173" s="77">
        <v>0</v>
      </c>
      <c r="L173" s="77">
        <v>9.2594571999999999</v>
      </c>
      <c r="M173" s="78">
        <v>1E-4</v>
      </c>
      <c r="N173" s="78">
        <v>4.0000000000000002E-4</v>
      </c>
      <c r="O173" s="78">
        <v>0</v>
      </c>
    </row>
    <row r="174" spans="2:15">
      <c r="B174" t="s">
        <v>1836</v>
      </c>
      <c r="C174" t="s">
        <v>1837</v>
      </c>
      <c r="D174" t="s">
        <v>100</v>
      </c>
      <c r="E174" t="s">
        <v>123</v>
      </c>
      <c r="F174" t="s">
        <v>1838</v>
      </c>
      <c r="G174" t="s">
        <v>127</v>
      </c>
      <c r="H174" t="s">
        <v>102</v>
      </c>
      <c r="I174" s="77">
        <v>5052.3100000000004</v>
      </c>
      <c r="J174" s="77">
        <v>365.1</v>
      </c>
      <c r="K174" s="77">
        <v>0</v>
      </c>
      <c r="L174" s="77">
        <v>18.445983810000001</v>
      </c>
      <c r="M174" s="78">
        <v>1E-4</v>
      </c>
      <c r="N174" s="78">
        <v>8.0000000000000004E-4</v>
      </c>
      <c r="O174" s="78">
        <v>0</v>
      </c>
    </row>
    <row r="175" spans="2:15">
      <c r="B175" t="s">
        <v>1839</v>
      </c>
      <c r="C175" t="s">
        <v>1840</v>
      </c>
      <c r="D175" t="s">
        <v>100</v>
      </c>
      <c r="E175" t="s">
        <v>123</v>
      </c>
      <c r="F175" t="s">
        <v>1841</v>
      </c>
      <c r="G175" t="s">
        <v>127</v>
      </c>
      <c r="H175" t="s">
        <v>102</v>
      </c>
      <c r="I175" s="77">
        <v>759.93</v>
      </c>
      <c r="J175" s="77">
        <v>1355</v>
      </c>
      <c r="K175" s="77">
        <v>0.75992999999999999</v>
      </c>
      <c r="L175" s="77">
        <v>11.056981499999999</v>
      </c>
      <c r="M175" s="78">
        <v>1E-4</v>
      </c>
      <c r="N175" s="78">
        <v>5.0000000000000001E-4</v>
      </c>
      <c r="O175" s="78">
        <v>0</v>
      </c>
    </row>
    <row r="176" spans="2:15">
      <c r="B176" t="s">
        <v>1842</v>
      </c>
      <c r="C176" t="s">
        <v>1843</v>
      </c>
      <c r="D176" t="s">
        <v>100</v>
      </c>
      <c r="E176" t="s">
        <v>123</v>
      </c>
      <c r="F176" t="s">
        <v>871</v>
      </c>
      <c r="G176" t="s">
        <v>128</v>
      </c>
      <c r="H176" t="s">
        <v>102</v>
      </c>
      <c r="I176" s="77">
        <v>2065.11</v>
      </c>
      <c r="J176" s="77">
        <v>834</v>
      </c>
      <c r="K176" s="77">
        <v>0</v>
      </c>
      <c r="L176" s="77">
        <v>17.2230174</v>
      </c>
      <c r="M176" s="78">
        <v>0</v>
      </c>
      <c r="N176" s="78">
        <v>6.9999999999999999E-4</v>
      </c>
      <c r="O176" s="78">
        <v>0</v>
      </c>
    </row>
    <row r="177" spans="2:15">
      <c r="B177" t="s">
        <v>1844</v>
      </c>
      <c r="C177" t="s">
        <v>1845</v>
      </c>
      <c r="D177" t="s">
        <v>100</v>
      </c>
      <c r="E177" t="s">
        <v>123</v>
      </c>
      <c r="F177" t="s">
        <v>1846</v>
      </c>
      <c r="G177" t="s">
        <v>129</v>
      </c>
      <c r="H177" t="s">
        <v>102</v>
      </c>
      <c r="I177" s="77">
        <v>434.95</v>
      </c>
      <c r="J177" s="77">
        <v>2060</v>
      </c>
      <c r="K177" s="77">
        <v>0</v>
      </c>
      <c r="L177" s="77">
        <v>8.9599700000000002</v>
      </c>
      <c r="M177" s="78">
        <v>0</v>
      </c>
      <c r="N177" s="78">
        <v>4.0000000000000002E-4</v>
      </c>
      <c r="O177" s="78">
        <v>0</v>
      </c>
    </row>
    <row r="178" spans="2:15">
      <c r="B178" t="s">
        <v>1847</v>
      </c>
      <c r="C178" t="s">
        <v>1848</v>
      </c>
      <c r="D178" t="s">
        <v>100</v>
      </c>
      <c r="E178" t="s">
        <v>123</v>
      </c>
      <c r="F178" t="s">
        <v>1849</v>
      </c>
      <c r="G178" t="s">
        <v>129</v>
      </c>
      <c r="H178" t="s">
        <v>102</v>
      </c>
      <c r="I178" s="77">
        <v>8545.5300000000007</v>
      </c>
      <c r="J178" s="77">
        <v>44.1</v>
      </c>
      <c r="K178" s="77">
        <v>0</v>
      </c>
      <c r="L178" s="77">
        <v>3.7685787300000002</v>
      </c>
      <c r="M178" s="78">
        <v>1E-4</v>
      </c>
      <c r="N178" s="78">
        <v>2.0000000000000001E-4</v>
      </c>
      <c r="O178" s="78">
        <v>0</v>
      </c>
    </row>
    <row r="179" spans="2:15">
      <c r="B179" t="s">
        <v>1850</v>
      </c>
      <c r="C179" t="s">
        <v>1851</v>
      </c>
      <c r="D179" t="s">
        <v>100</v>
      </c>
      <c r="E179" t="s">
        <v>123</v>
      </c>
      <c r="F179" t="s">
        <v>1852</v>
      </c>
      <c r="G179" t="s">
        <v>129</v>
      </c>
      <c r="H179" t="s">
        <v>102</v>
      </c>
      <c r="I179" s="77">
        <v>1218.3800000000001</v>
      </c>
      <c r="J179" s="77">
        <v>68.400000000000006</v>
      </c>
      <c r="K179" s="77">
        <v>0</v>
      </c>
      <c r="L179" s="77">
        <v>0.83337192000000004</v>
      </c>
      <c r="M179" s="78">
        <v>0</v>
      </c>
      <c r="N179" s="78">
        <v>0</v>
      </c>
      <c r="O179" s="78">
        <v>0</v>
      </c>
    </row>
    <row r="180" spans="2:15">
      <c r="B180" s="79" t="s">
        <v>1853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225</v>
      </c>
      <c r="E182" s="16"/>
      <c r="F182" s="16"/>
      <c r="G182" s="16"/>
      <c r="I182" s="81">
        <v>55346.59</v>
      </c>
      <c r="K182" s="81">
        <v>1.3297300000000001</v>
      </c>
      <c r="L182" s="81">
        <v>5623.1678913901433</v>
      </c>
      <c r="N182" s="80">
        <v>0.23050000000000001</v>
      </c>
      <c r="O182" s="80">
        <v>1.4200000000000001E-2</v>
      </c>
    </row>
    <row r="183" spans="2:15">
      <c r="B183" s="79" t="s">
        <v>358</v>
      </c>
      <c r="E183" s="16"/>
      <c r="F183" s="16"/>
      <c r="G183" s="16"/>
      <c r="I183" s="81">
        <v>35936.06</v>
      </c>
      <c r="K183" s="81">
        <v>0</v>
      </c>
      <c r="L183" s="81">
        <v>2557.0902975416002</v>
      </c>
      <c r="N183" s="80">
        <v>0.1048</v>
      </c>
      <c r="O183" s="80">
        <v>6.4000000000000003E-3</v>
      </c>
    </row>
    <row r="184" spans="2:15">
      <c r="B184" t="s">
        <v>1854</v>
      </c>
      <c r="C184" t="s">
        <v>1855</v>
      </c>
      <c r="D184" t="s">
        <v>1856</v>
      </c>
      <c r="E184" t="s">
        <v>1062</v>
      </c>
      <c r="F184" t="s">
        <v>1857</v>
      </c>
      <c r="G184" t="s">
        <v>1146</v>
      </c>
      <c r="H184" t="s">
        <v>106</v>
      </c>
      <c r="I184" s="77">
        <v>306.82</v>
      </c>
      <c r="J184" s="77">
        <v>1940</v>
      </c>
      <c r="K184" s="77">
        <v>0</v>
      </c>
      <c r="L184" s="77">
        <v>21.344976488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1858</v>
      </c>
      <c r="C185" t="s">
        <v>1859</v>
      </c>
      <c r="D185" t="s">
        <v>1856</v>
      </c>
      <c r="E185" t="s">
        <v>1062</v>
      </c>
      <c r="F185" t="s">
        <v>1398</v>
      </c>
      <c r="G185" t="s">
        <v>1258</v>
      </c>
      <c r="H185" t="s">
        <v>106</v>
      </c>
      <c r="I185" s="77">
        <v>737.46</v>
      </c>
      <c r="J185" s="77">
        <v>8469</v>
      </c>
      <c r="K185" s="77">
        <v>0</v>
      </c>
      <c r="L185" s="77">
        <v>223.96537781640001</v>
      </c>
      <c r="M185" s="78">
        <v>0</v>
      </c>
      <c r="N185" s="78">
        <v>9.1999999999999998E-3</v>
      </c>
      <c r="O185" s="78">
        <v>5.9999999999999995E-4</v>
      </c>
    </row>
    <row r="186" spans="2:15">
      <c r="B186" t="s">
        <v>1860</v>
      </c>
      <c r="C186" t="s">
        <v>1861</v>
      </c>
      <c r="D186" t="s">
        <v>1856</v>
      </c>
      <c r="E186" t="s">
        <v>1062</v>
      </c>
      <c r="F186" t="s">
        <v>1862</v>
      </c>
      <c r="G186" t="s">
        <v>1863</v>
      </c>
      <c r="H186" t="s">
        <v>106</v>
      </c>
      <c r="I186" s="77">
        <v>637.48</v>
      </c>
      <c r="J186" s="77">
        <v>3152</v>
      </c>
      <c r="K186" s="77">
        <v>0</v>
      </c>
      <c r="L186" s="77">
        <v>72.054823385600002</v>
      </c>
      <c r="M186" s="78">
        <v>0</v>
      </c>
      <c r="N186" s="78">
        <v>3.0000000000000001E-3</v>
      </c>
      <c r="O186" s="78">
        <v>2.0000000000000001E-4</v>
      </c>
    </row>
    <row r="187" spans="2:15">
      <c r="B187" t="s">
        <v>1864</v>
      </c>
      <c r="C187" t="s">
        <v>1865</v>
      </c>
      <c r="D187" t="s">
        <v>1856</v>
      </c>
      <c r="E187" t="s">
        <v>1062</v>
      </c>
      <c r="F187" t="s">
        <v>1866</v>
      </c>
      <c r="G187" t="s">
        <v>1245</v>
      </c>
      <c r="H187" t="s">
        <v>106</v>
      </c>
      <c r="I187" s="77">
        <v>797.12</v>
      </c>
      <c r="J187" s="77">
        <v>403</v>
      </c>
      <c r="K187" s="77">
        <v>0</v>
      </c>
      <c r="L187" s="77">
        <v>11.5196434496</v>
      </c>
      <c r="M187" s="78">
        <v>0</v>
      </c>
      <c r="N187" s="78">
        <v>5.0000000000000001E-4</v>
      </c>
      <c r="O187" s="78">
        <v>0</v>
      </c>
    </row>
    <row r="188" spans="2:15">
      <c r="B188" t="s">
        <v>1867</v>
      </c>
      <c r="C188" t="s">
        <v>1868</v>
      </c>
      <c r="D188" t="s">
        <v>1856</v>
      </c>
      <c r="E188" t="s">
        <v>1062</v>
      </c>
      <c r="F188" t="s">
        <v>1869</v>
      </c>
      <c r="G188" t="s">
        <v>1245</v>
      </c>
      <c r="H188" t="s">
        <v>106</v>
      </c>
      <c r="I188" s="77">
        <v>452.31</v>
      </c>
      <c r="J188" s="77">
        <v>838</v>
      </c>
      <c r="K188" s="77">
        <v>0</v>
      </c>
      <c r="L188" s="77">
        <v>13.592223070799999</v>
      </c>
      <c r="M188" s="78">
        <v>0</v>
      </c>
      <c r="N188" s="78">
        <v>5.9999999999999995E-4</v>
      </c>
      <c r="O188" s="78">
        <v>0</v>
      </c>
    </row>
    <row r="189" spans="2:15">
      <c r="B189" t="s">
        <v>1870</v>
      </c>
      <c r="C189" t="s">
        <v>1871</v>
      </c>
      <c r="D189" t="s">
        <v>1856</v>
      </c>
      <c r="E189" t="s">
        <v>1062</v>
      </c>
      <c r="F189" t="s">
        <v>1872</v>
      </c>
      <c r="G189" t="s">
        <v>1873</v>
      </c>
      <c r="H189" t="s">
        <v>106</v>
      </c>
      <c r="I189" s="77">
        <v>531.14</v>
      </c>
      <c r="J189" s="77">
        <v>2996</v>
      </c>
      <c r="K189" s="77">
        <v>0</v>
      </c>
      <c r="L189" s="77">
        <v>57.063854478400003</v>
      </c>
      <c r="M189" s="78">
        <v>0</v>
      </c>
      <c r="N189" s="78">
        <v>2.3E-3</v>
      </c>
      <c r="O189" s="78">
        <v>1E-4</v>
      </c>
    </row>
    <row r="190" spans="2:15">
      <c r="B190" t="s">
        <v>1874</v>
      </c>
      <c r="C190" t="s">
        <v>1875</v>
      </c>
      <c r="D190" t="s">
        <v>1876</v>
      </c>
      <c r="E190" t="s">
        <v>1062</v>
      </c>
      <c r="F190" t="s">
        <v>1877</v>
      </c>
      <c r="G190" t="s">
        <v>1873</v>
      </c>
      <c r="H190" t="s">
        <v>106</v>
      </c>
      <c r="I190" s="77">
        <v>129.38999999999999</v>
      </c>
      <c r="J190" s="77">
        <v>3390</v>
      </c>
      <c r="K190" s="77">
        <v>0</v>
      </c>
      <c r="L190" s="77">
        <v>15.729347106000001</v>
      </c>
      <c r="M190" s="78">
        <v>0</v>
      </c>
      <c r="N190" s="78">
        <v>5.9999999999999995E-4</v>
      </c>
      <c r="O190" s="78">
        <v>0</v>
      </c>
    </row>
    <row r="191" spans="2:15">
      <c r="B191" t="s">
        <v>1878</v>
      </c>
      <c r="C191" t="s">
        <v>1879</v>
      </c>
      <c r="D191" t="s">
        <v>1856</v>
      </c>
      <c r="E191" t="s">
        <v>1062</v>
      </c>
      <c r="F191" t="s">
        <v>1088</v>
      </c>
      <c r="G191" t="s">
        <v>1089</v>
      </c>
      <c r="H191" t="s">
        <v>106</v>
      </c>
      <c r="I191" s="77">
        <v>167.67</v>
      </c>
      <c r="J191" s="77">
        <v>29603</v>
      </c>
      <c r="K191" s="77">
        <v>0</v>
      </c>
      <c r="L191" s="77">
        <v>177.99236545860001</v>
      </c>
      <c r="M191" s="78">
        <v>0</v>
      </c>
      <c r="N191" s="78">
        <v>7.3000000000000001E-3</v>
      </c>
      <c r="O191" s="78">
        <v>4.0000000000000002E-4</v>
      </c>
    </row>
    <row r="192" spans="2:15">
      <c r="B192" t="s">
        <v>1880</v>
      </c>
      <c r="C192" t="s">
        <v>1881</v>
      </c>
      <c r="D192" t="s">
        <v>1856</v>
      </c>
      <c r="E192" t="s">
        <v>1062</v>
      </c>
      <c r="F192" t="s">
        <v>1541</v>
      </c>
      <c r="G192" t="s">
        <v>1089</v>
      </c>
      <c r="H192" t="s">
        <v>106</v>
      </c>
      <c r="I192" s="77">
        <v>992.31</v>
      </c>
      <c r="J192" s="77">
        <v>2776</v>
      </c>
      <c r="K192" s="77">
        <v>0</v>
      </c>
      <c r="L192" s="77">
        <v>98.781840801599998</v>
      </c>
      <c r="M192" s="78">
        <v>0</v>
      </c>
      <c r="N192" s="78">
        <v>4.0000000000000001E-3</v>
      </c>
      <c r="O192" s="78">
        <v>2.0000000000000001E-4</v>
      </c>
    </row>
    <row r="193" spans="2:15">
      <c r="B193" t="s">
        <v>1882</v>
      </c>
      <c r="C193" t="s">
        <v>1883</v>
      </c>
      <c r="D193" t="s">
        <v>1856</v>
      </c>
      <c r="E193" t="s">
        <v>1062</v>
      </c>
      <c r="F193" t="s">
        <v>1884</v>
      </c>
      <c r="G193" t="s">
        <v>1201</v>
      </c>
      <c r="H193" t="s">
        <v>106</v>
      </c>
      <c r="I193" s="77">
        <v>97.16</v>
      </c>
      <c r="J193" s="77">
        <v>1907</v>
      </c>
      <c r="K193" s="77">
        <v>0</v>
      </c>
      <c r="L193" s="77">
        <v>6.6442885432000001</v>
      </c>
      <c r="M193" s="78">
        <v>0</v>
      </c>
      <c r="N193" s="78">
        <v>2.9999999999999997E-4</v>
      </c>
      <c r="O193" s="78">
        <v>0</v>
      </c>
    </row>
    <row r="194" spans="2:15">
      <c r="B194" t="s">
        <v>1885</v>
      </c>
      <c r="C194" t="s">
        <v>1886</v>
      </c>
      <c r="D194" t="s">
        <v>1856</v>
      </c>
      <c r="E194" t="s">
        <v>1062</v>
      </c>
      <c r="F194" t="s">
        <v>1887</v>
      </c>
      <c r="G194" t="s">
        <v>1201</v>
      </c>
      <c r="H194" t="s">
        <v>106</v>
      </c>
      <c r="I194" s="77">
        <v>97.45</v>
      </c>
      <c r="J194" s="77">
        <v>13669</v>
      </c>
      <c r="K194" s="77">
        <v>0</v>
      </c>
      <c r="L194" s="77">
        <v>47.767099633000001</v>
      </c>
      <c r="M194" s="78">
        <v>0</v>
      </c>
      <c r="N194" s="78">
        <v>2E-3</v>
      </c>
      <c r="O194" s="78">
        <v>1E-4</v>
      </c>
    </row>
    <row r="195" spans="2:15">
      <c r="B195" t="s">
        <v>1888</v>
      </c>
      <c r="C195" t="s">
        <v>1889</v>
      </c>
      <c r="D195" t="s">
        <v>1876</v>
      </c>
      <c r="E195" t="s">
        <v>1062</v>
      </c>
      <c r="F195" t="s">
        <v>1890</v>
      </c>
      <c r="G195" t="s">
        <v>1201</v>
      </c>
      <c r="H195" t="s">
        <v>106</v>
      </c>
      <c r="I195" s="77">
        <v>478.38</v>
      </c>
      <c r="J195" s="77">
        <v>543</v>
      </c>
      <c r="K195" s="77">
        <v>0</v>
      </c>
      <c r="L195" s="77">
        <v>9.3150057923999992</v>
      </c>
      <c r="M195" s="78">
        <v>0</v>
      </c>
      <c r="N195" s="78">
        <v>4.0000000000000002E-4</v>
      </c>
      <c r="O195" s="78">
        <v>0</v>
      </c>
    </row>
    <row r="196" spans="2:15">
      <c r="B196" t="s">
        <v>1891</v>
      </c>
      <c r="C196" t="s">
        <v>1892</v>
      </c>
      <c r="D196" t="s">
        <v>1876</v>
      </c>
      <c r="E196" t="s">
        <v>1062</v>
      </c>
      <c r="F196" t="s">
        <v>1893</v>
      </c>
      <c r="G196" t="s">
        <v>1201</v>
      </c>
      <c r="H196" t="s">
        <v>106</v>
      </c>
      <c r="I196" s="77">
        <v>1027.92</v>
      </c>
      <c r="J196" s="77">
        <v>675</v>
      </c>
      <c r="K196" s="77">
        <v>0</v>
      </c>
      <c r="L196" s="77">
        <v>24.881317559999999</v>
      </c>
      <c r="M196" s="78">
        <v>0</v>
      </c>
      <c r="N196" s="78">
        <v>1E-3</v>
      </c>
      <c r="O196" s="78">
        <v>1E-4</v>
      </c>
    </row>
    <row r="197" spans="2:15">
      <c r="B197" t="s">
        <v>1894</v>
      </c>
      <c r="C197" t="s">
        <v>1895</v>
      </c>
      <c r="D197" t="s">
        <v>107</v>
      </c>
      <c r="E197" t="s">
        <v>1062</v>
      </c>
      <c r="F197" t="s">
        <v>1896</v>
      </c>
      <c r="G197" t="s">
        <v>1201</v>
      </c>
      <c r="H197" t="s">
        <v>120</v>
      </c>
      <c r="I197" s="77">
        <v>8614.84</v>
      </c>
      <c r="J197" s="77">
        <v>14</v>
      </c>
      <c r="K197" s="77">
        <v>0</v>
      </c>
      <c r="L197" s="77">
        <v>2.8963953563999998</v>
      </c>
      <c r="M197" s="78">
        <v>0</v>
      </c>
      <c r="N197" s="78">
        <v>1E-4</v>
      </c>
      <c r="O197" s="78">
        <v>0</v>
      </c>
    </row>
    <row r="198" spans="2:15">
      <c r="B198" t="s">
        <v>1897</v>
      </c>
      <c r="C198" t="s">
        <v>1898</v>
      </c>
      <c r="D198" t="s">
        <v>1856</v>
      </c>
      <c r="E198" t="s">
        <v>1062</v>
      </c>
      <c r="F198" t="s">
        <v>1899</v>
      </c>
      <c r="G198" t="s">
        <v>1201</v>
      </c>
      <c r="H198" t="s">
        <v>106</v>
      </c>
      <c r="I198" s="77">
        <v>128.91999999999999</v>
      </c>
      <c r="J198" s="77">
        <v>9605</v>
      </c>
      <c r="K198" s="77">
        <v>0</v>
      </c>
      <c r="L198" s="77">
        <v>44.404598876000001</v>
      </c>
      <c r="M198" s="78">
        <v>0</v>
      </c>
      <c r="N198" s="78">
        <v>1.8E-3</v>
      </c>
      <c r="O198" s="78">
        <v>1E-4</v>
      </c>
    </row>
    <row r="199" spans="2:15">
      <c r="B199" t="s">
        <v>1900</v>
      </c>
      <c r="C199" t="s">
        <v>1901</v>
      </c>
      <c r="D199" t="s">
        <v>1856</v>
      </c>
      <c r="E199" t="s">
        <v>1062</v>
      </c>
      <c r="F199" t="s">
        <v>1902</v>
      </c>
      <c r="G199" t="s">
        <v>1201</v>
      </c>
      <c r="H199" t="s">
        <v>106</v>
      </c>
      <c r="I199" s="77">
        <v>97.94</v>
      </c>
      <c r="J199" s="77">
        <v>14219</v>
      </c>
      <c r="K199" s="77">
        <v>0</v>
      </c>
      <c r="L199" s="77">
        <v>49.938953719600001</v>
      </c>
      <c r="M199" s="78">
        <v>0</v>
      </c>
      <c r="N199" s="78">
        <v>2E-3</v>
      </c>
      <c r="O199" s="78">
        <v>1E-4</v>
      </c>
    </row>
    <row r="200" spans="2:15">
      <c r="B200" t="s">
        <v>1903</v>
      </c>
      <c r="C200" t="s">
        <v>1904</v>
      </c>
      <c r="D200" t="s">
        <v>1856</v>
      </c>
      <c r="E200" t="s">
        <v>1062</v>
      </c>
      <c r="F200" t="s">
        <v>1905</v>
      </c>
      <c r="G200" t="s">
        <v>1201</v>
      </c>
      <c r="H200" t="s">
        <v>106</v>
      </c>
      <c r="I200" s="77">
        <v>135.38999999999999</v>
      </c>
      <c r="J200" s="77">
        <v>12763</v>
      </c>
      <c r="K200" s="77">
        <v>0</v>
      </c>
      <c r="L200" s="77">
        <v>61.965454960199999</v>
      </c>
      <c r="M200" s="78">
        <v>0</v>
      </c>
      <c r="N200" s="78">
        <v>2.5000000000000001E-3</v>
      </c>
      <c r="O200" s="78">
        <v>2.0000000000000001E-4</v>
      </c>
    </row>
    <row r="201" spans="2:15">
      <c r="B201" t="s">
        <v>1906</v>
      </c>
      <c r="C201" t="s">
        <v>1907</v>
      </c>
      <c r="D201" t="s">
        <v>1856</v>
      </c>
      <c r="E201" t="s">
        <v>1062</v>
      </c>
      <c r="F201" t="s">
        <v>1908</v>
      </c>
      <c r="G201" t="s">
        <v>1154</v>
      </c>
      <c r="H201" t="s">
        <v>106</v>
      </c>
      <c r="I201" s="77">
        <v>906.82</v>
      </c>
      <c r="J201" s="77">
        <v>330</v>
      </c>
      <c r="K201" s="77">
        <v>0</v>
      </c>
      <c r="L201" s="77">
        <v>10.731126516</v>
      </c>
      <c r="M201" s="78">
        <v>0</v>
      </c>
      <c r="N201" s="78">
        <v>4.0000000000000002E-4</v>
      </c>
      <c r="O201" s="78">
        <v>0</v>
      </c>
    </row>
    <row r="202" spans="2:15">
      <c r="B202" t="s">
        <v>1909</v>
      </c>
      <c r="C202" t="s">
        <v>1910</v>
      </c>
      <c r="D202" t="s">
        <v>1856</v>
      </c>
      <c r="E202" t="s">
        <v>1062</v>
      </c>
      <c r="F202" t="s">
        <v>1911</v>
      </c>
      <c r="G202" t="s">
        <v>1154</v>
      </c>
      <c r="H202" t="s">
        <v>106</v>
      </c>
      <c r="I202" s="77">
        <v>1337.57</v>
      </c>
      <c r="J202" s="77">
        <v>328</v>
      </c>
      <c r="K202" s="77">
        <v>0</v>
      </c>
      <c r="L202" s="77">
        <v>15.7326053456</v>
      </c>
      <c r="M202" s="78">
        <v>0</v>
      </c>
      <c r="N202" s="78">
        <v>5.9999999999999995E-4</v>
      </c>
      <c r="O202" s="78">
        <v>0</v>
      </c>
    </row>
    <row r="203" spans="2:15">
      <c r="B203" t="s">
        <v>1912</v>
      </c>
      <c r="C203" t="s">
        <v>1913</v>
      </c>
      <c r="D203" t="s">
        <v>1856</v>
      </c>
      <c r="E203" t="s">
        <v>1062</v>
      </c>
      <c r="F203" t="s">
        <v>1049</v>
      </c>
      <c r="G203" t="s">
        <v>830</v>
      </c>
      <c r="H203" t="s">
        <v>106</v>
      </c>
      <c r="I203" s="77">
        <v>4.53</v>
      </c>
      <c r="J203" s="77">
        <v>17030</v>
      </c>
      <c r="K203" s="77">
        <v>0</v>
      </c>
      <c r="L203" s="77">
        <v>2.7664519740000002</v>
      </c>
      <c r="M203" s="78">
        <v>0</v>
      </c>
      <c r="N203" s="78">
        <v>1E-4</v>
      </c>
      <c r="O203" s="78">
        <v>0</v>
      </c>
    </row>
    <row r="204" spans="2:15">
      <c r="B204" t="s">
        <v>1914</v>
      </c>
      <c r="C204" t="s">
        <v>1915</v>
      </c>
      <c r="D204" t="s">
        <v>1856</v>
      </c>
      <c r="E204" t="s">
        <v>1062</v>
      </c>
      <c r="F204" t="s">
        <v>1442</v>
      </c>
      <c r="G204" t="s">
        <v>1443</v>
      </c>
      <c r="H204" t="s">
        <v>106</v>
      </c>
      <c r="I204" s="77">
        <v>363.25</v>
      </c>
      <c r="J204" s="77">
        <v>4236</v>
      </c>
      <c r="K204" s="77">
        <v>0</v>
      </c>
      <c r="L204" s="77">
        <v>55.178750219999998</v>
      </c>
      <c r="M204" s="78">
        <v>0</v>
      </c>
      <c r="N204" s="78">
        <v>2.3E-3</v>
      </c>
      <c r="O204" s="78">
        <v>1E-4</v>
      </c>
    </row>
    <row r="205" spans="2:15">
      <c r="B205" t="s">
        <v>1916</v>
      </c>
      <c r="C205" t="s">
        <v>1917</v>
      </c>
      <c r="D205" t="s">
        <v>1856</v>
      </c>
      <c r="E205" t="s">
        <v>1062</v>
      </c>
      <c r="F205" t="s">
        <v>1446</v>
      </c>
      <c r="G205" t="s">
        <v>1443</v>
      </c>
      <c r="H205" t="s">
        <v>106</v>
      </c>
      <c r="I205" s="77">
        <v>681.21</v>
      </c>
      <c r="J205" s="77">
        <v>10313</v>
      </c>
      <c r="K205" s="77">
        <v>0</v>
      </c>
      <c r="L205" s="77">
        <v>251.92792965780001</v>
      </c>
      <c r="M205" s="78">
        <v>0</v>
      </c>
      <c r="N205" s="78">
        <v>1.03E-2</v>
      </c>
      <c r="O205" s="78">
        <v>5.9999999999999995E-4</v>
      </c>
    </row>
    <row r="206" spans="2:15">
      <c r="B206" t="s">
        <v>1918</v>
      </c>
      <c r="C206" t="s">
        <v>1919</v>
      </c>
      <c r="D206" t="s">
        <v>1876</v>
      </c>
      <c r="E206" t="s">
        <v>1062</v>
      </c>
      <c r="F206" t="s">
        <v>1079</v>
      </c>
      <c r="G206" t="s">
        <v>1080</v>
      </c>
      <c r="H206" t="s">
        <v>106</v>
      </c>
      <c r="I206" s="77">
        <v>15113.4</v>
      </c>
      <c r="J206" s="77">
        <v>882</v>
      </c>
      <c r="K206" s="77">
        <v>0</v>
      </c>
      <c r="L206" s="77">
        <v>478.01447416799999</v>
      </c>
      <c r="M206" s="78">
        <v>0</v>
      </c>
      <c r="N206" s="78">
        <v>1.9599999999999999E-2</v>
      </c>
      <c r="O206" s="78">
        <v>1.1999999999999999E-3</v>
      </c>
    </row>
    <row r="207" spans="2:15">
      <c r="B207" t="s">
        <v>1920</v>
      </c>
      <c r="C207" t="s">
        <v>1921</v>
      </c>
      <c r="D207" t="s">
        <v>1856</v>
      </c>
      <c r="E207" t="s">
        <v>1062</v>
      </c>
      <c r="F207" t="s">
        <v>1472</v>
      </c>
      <c r="G207" t="s">
        <v>129</v>
      </c>
      <c r="H207" t="s">
        <v>106</v>
      </c>
      <c r="I207" s="77">
        <v>777.78</v>
      </c>
      <c r="J207" s="77">
        <v>22440</v>
      </c>
      <c r="K207" s="77">
        <v>0</v>
      </c>
      <c r="L207" s="77">
        <v>625.87832155199999</v>
      </c>
      <c r="M207" s="78">
        <v>0</v>
      </c>
      <c r="N207" s="78">
        <v>2.5700000000000001E-2</v>
      </c>
      <c r="O207" s="78">
        <v>1.6000000000000001E-3</v>
      </c>
    </row>
    <row r="208" spans="2:15">
      <c r="B208" t="s">
        <v>1922</v>
      </c>
      <c r="C208" t="s">
        <v>1923</v>
      </c>
      <c r="D208" t="s">
        <v>1856</v>
      </c>
      <c r="E208" t="s">
        <v>1062</v>
      </c>
      <c r="F208" t="s">
        <v>1924</v>
      </c>
      <c r="G208" t="s">
        <v>129</v>
      </c>
      <c r="H208" t="s">
        <v>106</v>
      </c>
      <c r="I208" s="77">
        <v>78.78</v>
      </c>
      <c r="J208" s="77">
        <v>2129</v>
      </c>
      <c r="K208" s="77">
        <v>0</v>
      </c>
      <c r="L208" s="77">
        <v>6.0145331532000004</v>
      </c>
      <c r="M208" s="78">
        <v>0</v>
      </c>
      <c r="N208" s="78">
        <v>2.0000000000000001E-4</v>
      </c>
      <c r="O208" s="78">
        <v>0</v>
      </c>
    </row>
    <row r="209" spans="2:15">
      <c r="B209" t="s">
        <v>1925</v>
      </c>
      <c r="C209" t="s">
        <v>1926</v>
      </c>
      <c r="D209" t="s">
        <v>1856</v>
      </c>
      <c r="E209" t="s">
        <v>1062</v>
      </c>
      <c r="F209" t="s">
        <v>1631</v>
      </c>
      <c r="G209" t="s">
        <v>129</v>
      </c>
      <c r="H209" t="s">
        <v>106</v>
      </c>
      <c r="I209" s="77">
        <v>1243.02</v>
      </c>
      <c r="J209" s="77">
        <v>3836</v>
      </c>
      <c r="K209" s="77">
        <v>0</v>
      </c>
      <c r="L209" s="77">
        <v>170.98853845919999</v>
      </c>
      <c r="M209" s="78">
        <v>0</v>
      </c>
      <c r="N209" s="78">
        <v>7.0000000000000001E-3</v>
      </c>
      <c r="O209" s="78">
        <v>4.0000000000000002E-4</v>
      </c>
    </row>
    <row r="210" spans="2:15">
      <c r="B210" s="79" t="s">
        <v>359</v>
      </c>
      <c r="E210" s="16"/>
      <c r="F210" s="16"/>
      <c r="G210" s="16"/>
      <c r="I210" s="81">
        <v>19410.53</v>
      </c>
      <c r="K210" s="81">
        <v>1.3297300000000001</v>
      </c>
      <c r="L210" s="81">
        <v>3066.0775938485435</v>
      </c>
      <c r="N210" s="80">
        <v>0.12570000000000001</v>
      </c>
      <c r="O210" s="80">
        <v>7.7000000000000002E-3</v>
      </c>
    </row>
    <row r="211" spans="2:15">
      <c r="B211" t="s">
        <v>1927</v>
      </c>
      <c r="C211" t="s">
        <v>1928</v>
      </c>
      <c r="D211" t="s">
        <v>1876</v>
      </c>
      <c r="E211" t="s">
        <v>1062</v>
      </c>
      <c r="F211" t="s">
        <v>1929</v>
      </c>
      <c r="G211" t="s">
        <v>1146</v>
      </c>
      <c r="H211" t="s">
        <v>106</v>
      </c>
      <c r="I211" s="77">
        <v>173.27</v>
      </c>
      <c r="J211" s="77">
        <v>13310</v>
      </c>
      <c r="K211" s="77">
        <v>0</v>
      </c>
      <c r="L211" s="77">
        <v>82.701181882</v>
      </c>
      <c r="M211" s="78">
        <v>0</v>
      </c>
      <c r="N211" s="78">
        <v>3.3999999999999998E-3</v>
      </c>
      <c r="O211" s="78">
        <v>2.0000000000000001E-4</v>
      </c>
    </row>
    <row r="212" spans="2:15">
      <c r="B212" t="s">
        <v>1930</v>
      </c>
      <c r="C212" t="s">
        <v>1931</v>
      </c>
      <c r="D212" t="s">
        <v>1876</v>
      </c>
      <c r="E212" t="s">
        <v>1062</v>
      </c>
      <c r="F212" t="s">
        <v>1932</v>
      </c>
      <c r="G212" t="s">
        <v>1146</v>
      </c>
      <c r="H212" t="s">
        <v>106</v>
      </c>
      <c r="I212" s="77">
        <v>205.84</v>
      </c>
      <c r="J212" s="77">
        <v>21104</v>
      </c>
      <c r="K212" s="77">
        <v>0</v>
      </c>
      <c r="L212" s="77">
        <v>155.77753832959999</v>
      </c>
      <c r="M212" s="78">
        <v>0</v>
      </c>
      <c r="N212" s="78">
        <v>6.4000000000000003E-3</v>
      </c>
      <c r="O212" s="78">
        <v>4.0000000000000002E-4</v>
      </c>
    </row>
    <row r="213" spans="2:15">
      <c r="B213" t="s">
        <v>1933</v>
      </c>
      <c r="C213" t="s">
        <v>1934</v>
      </c>
      <c r="D213" t="s">
        <v>1876</v>
      </c>
      <c r="E213" t="s">
        <v>1062</v>
      </c>
      <c r="F213" t="s">
        <v>1935</v>
      </c>
      <c r="G213" t="s">
        <v>1146</v>
      </c>
      <c r="H213" t="s">
        <v>106</v>
      </c>
      <c r="I213" s="77">
        <v>62.38</v>
      </c>
      <c r="J213" s="77">
        <v>40370</v>
      </c>
      <c r="K213" s="77">
        <v>0.28186</v>
      </c>
      <c r="L213" s="77">
        <v>90.587402315999995</v>
      </c>
      <c r="M213" s="78">
        <v>0</v>
      </c>
      <c r="N213" s="78">
        <v>3.7000000000000002E-3</v>
      </c>
      <c r="O213" s="78">
        <v>2.0000000000000001E-4</v>
      </c>
    </row>
    <row r="214" spans="2:15">
      <c r="B214" t="s">
        <v>1936</v>
      </c>
      <c r="C214" t="s">
        <v>1937</v>
      </c>
      <c r="D214" t="s">
        <v>123</v>
      </c>
      <c r="E214" t="s">
        <v>1062</v>
      </c>
      <c r="F214" t="s">
        <v>1938</v>
      </c>
      <c r="G214" t="s">
        <v>1146</v>
      </c>
      <c r="H214" t="s">
        <v>110</v>
      </c>
      <c r="I214" s="77">
        <v>211.39</v>
      </c>
      <c r="J214" s="77">
        <v>9964</v>
      </c>
      <c r="K214" s="77">
        <v>0</v>
      </c>
      <c r="L214" s="77">
        <v>82.06526942152</v>
      </c>
      <c r="M214" s="78">
        <v>0</v>
      </c>
      <c r="N214" s="78">
        <v>3.3999999999999998E-3</v>
      </c>
      <c r="O214" s="78">
        <v>2.0000000000000001E-4</v>
      </c>
    </row>
    <row r="215" spans="2:15">
      <c r="B215" t="s">
        <v>1939</v>
      </c>
      <c r="C215" t="s">
        <v>1940</v>
      </c>
      <c r="D215" t="s">
        <v>1856</v>
      </c>
      <c r="E215" t="s">
        <v>1062</v>
      </c>
      <c r="F215" t="s">
        <v>1941</v>
      </c>
      <c r="G215" t="s">
        <v>1146</v>
      </c>
      <c r="H215" t="s">
        <v>106</v>
      </c>
      <c r="I215" s="77">
        <v>194.06</v>
      </c>
      <c r="J215" s="77">
        <v>8559</v>
      </c>
      <c r="K215" s="77">
        <v>0</v>
      </c>
      <c r="L215" s="77">
        <v>59.562009104399998</v>
      </c>
      <c r="M215" s="78">
        <v>0</v>
      </c>
      <c r="N215" s="78">
        <v>2.3999999999999998E-3</v>
      </c>
      <c r="O215" s="78">
        <v>2.0000000000000001E-4</v>
      </c>
    </row>
    <row r="216" spans="2:15">
      <c r="B216" t="s">
        <v>1942</v>
      </c>
      <c r="C216" t="s">
        <v>1943</v>
      </c>
      <c r="D216" t="s">
        <v>1856</v>
      </c>
      <c r="E216" t="s">
        <v>1062</v>
      </c>
      <c r="F216" t="s">
        <v>1944</v>
      </c>
      <c r="G216" t="s">
        <v>1146</v>
      </c>
      <c r="H216" t="s">
        <v>106</v>
      </c>
      <c r="I216" s="77">
        <v>848.37</v>
      </c>
      <c r="J216" s="77">
        <v>1230</v>
      </c>
      <c r="K216" s="77">
        <v>0</v>
      </c>
      <c r="L216" s="77">
        <v>37.419734286000001</v>
      </c>
      <c r="M216" s="78">
        <v>0</v>
      </c>
      <c r="N216" s="78">
        <v>1.5E-3</v>
      </c>
      <c r="O216" s="78">
        <v>1E-4</v>
      </c>
    </row>
    <row r="217" spans="2:15">
      <c r="B217" t="s">
        <v>1945</v>
      </c>
      <c r="C217" t="s">
        <v>1946</v>
      </c>
      <c r="D217" t="s">
        <v>1856</v>
      </c>
      <c r="E217" t="s">
        <v>1062</v>
      </c>
      <c r="F217" t="s">
        <v>1947</v>
      </c>
      <c r="G217" t="s">
        <v>1146</v>
      </c>
      <c r="H217" t="s">
        <v>106</v>
      </c>
      <c r="I217" s="77">
        <v>249.5</v>
      </c>
      <c r="J217" s="77">
        <v>9737</v>
      </c>
      <c r="K217" s="77">
        <v>0</v>
      </c>
      <c r="L217" s="77">
        <v>87.117620590000001</v>
      </c>
      <c r="M217" s="78">
        <v>0</v>
      </c>
      <c r="N217" s="78">
        <v>3.5999999999999999E-3</v>
      </c>
      <c r="O217" s="78">
        <v>2.0000000000000001E-4</v>
      </c>
    </row>
    <row r="218" spans="2:15">
      <c r="B218" t="s">
        <v>1948</v>
      </c>
      <c r="C218" t="s">
        <v>1949</v>
      </c>
      <c r="D218" t="s">
        <v>123</v>
      </c>
      <c r="E218" t="s">
        <v>1062</v>
      </c>
      <c r="F218" t="s">
        <v>1950</v>
      </c>
      <c r="G218" t="s">
        <v>1146</v>
      </c>
      <c r="H218" t="s">
        <v>110</v>
      </c>
      <c r="I218" s="77">
        <v>262.67</v>
      </c>
      <c r="J218" s="77">
        <v>15310</v>
      </c>
      <c r="K218" s="77">
        <v>0</v>
      </c>
      <c r="L218" s="77">
        <v>156.6848141474</v>
      </c>
      <c r="M218" s="78">
        <v>0</v>
      </c>
      <c r="N218" s="78">
        <v>6.4000000000000003E-3</v>
      </c>
      <c r="O218" s="78">
        <v>4.0000000000000002E-4</v>
      </c>
    </row>
    <row r="219" spans="2:15">
      <c r="B219" t="s">
        <v>1951</v>
      </c>
      <c r="C219" t="s">
        <v>1952</v>
      </c>
      <c r="D219" t="s">
        <v>123</v>
      </c>
      <c r="E219" t="s">
        <v>1062</v>
      </c>
      <c r="F219" t="s">
        <v>1953</v>
      </c>
      <c r="G219" t="s">
        <v>1146</v>
      </c>
      <c r="H219" t="s">
        <v>110</v>
      </c>
      <c r="I219" s="77">
        <v>218.32</v>
      </c>
      <c r="J219" s="77">
        <v>14822</v>
      </c>
      <c r="K219" s="77">
        <v>0</v>
      </c>
      <c r="L219" s="77">
        <v>126.07865687648</v>
      </c>
      <c r="M219" s="78">
        <v>0</v>
      </c>
      <c r="N219" s="78">
        <v>5.1999999999999998E-3</v>
      </c>
      <c r="O219" s="78">
        <v>2.9999999999999997E-4</v>
      </c>
    </row>
    <row r="220" spans="2:15">
      <c r="B220" t="s">
        <v>1954</v>
      </c>
      <c r="C220" t="s">
        <v>1955</v>
      </c>
      <c r="D220" t="s">
        <v>123</v>
      </c>
      <c r="E220" t="s">
        <v>1062</v>
      </c>
      <c r="F220" t="s">
        <v>1956</v>
      </c>
      <c r="G220" t="s">
        <v>1146</v>
      </c>
      <c r="H220" t="s">
        <v>110</v>
      </c>
      <c r="I220" s="77">
        <v>464.36</v>
      </c>
      <c r="J220" s="77">
        <v>10542</v>
      </c>
      <c r="K220" s="77">
        <v>0</v>
      </c>
      <c r="L220" s="77">
        <v>190.73002092144</v>
      </c>
      <c r="M220" s="78">
        <v>0</v>
      </c>
      <c r="N220" s="78">
        <v>7.7999999999999996E-3</v>
      </c>
      <c r="O220" s="78">
        <v>5.0000000000000001E-4</v>
      </c>
    </row>
    <row r="221" spans="2:15">
      <c r="B221" t="s">
        <v>1957</v>
      </c>
      <c r="C221" t="s">
        <v>1958</v>
      </c>
      <c r="D221" t="s">
        <v>1876</v>
      </c>
      <c r="E221" t="s">
        <v>1062</v>
      </c>
      <c r="F221" t="s">
        <v>1959</v>
      </c>
      <c r="G221" t="s">
        <v>1102</v>
      </c>
      <c r="H221" t="s">
        <v>106</v>
      </c>
      <c r="I221" s="77">
        <v>380.61</v>
      </c>
      <c r="J221" s="77">
        <v>8611</v>
      </c>
      <c r="K221" s="77">
        <v>0</v>
      </c>
      <c r="L221" s="77">
        <v>117.5287369806</v>
      </c>
      <c r="M221" s="78">
        <v>0</v>
      </c>
      <c r="N221" s="78">
        <v>4.7999999999999996E-3</v>
      </c>
      <c r="O221" s="78">
        <v>2.9999999999999997E-4</v>
      </c>
    </row>
    <row r="222" spans="2:15">
      <c r="B222" t="s">
        <v>1960</v>
      </c>
      <c r="C222" t="s">
        <v>1961</v>
      </c>
      <c r="D222" t="s">
        <v>1856</v>
      </c>
      <c r="E222" t="s">
        <v>1062</v>
      </c>
      <c r="F222" t="s">
        <v>1962</v>
      </c>
      <c r="G222" t="s">
        <v>1102</v>
      </c>
      <c r="H222" t="s">
        <v>110</v>
      </c>
      <c r="I222" s="77">
        <v>172.57</v>
      </c>
      <c r="J222" s="77">
        <v>13696</v>
      </c>
      <c r="K222" s="77">
        <v>0</v>
      </c>
      <c r="L222" s="77">
        <v>92.087416368640007</v>
      </c>
      <c r="M222" s="78">
        <v>0</v>
      </c>
      <c r="N222" s="78">
        <v>3.8E-3</v>
      </c>
      <c r="O222" s="78">
        <v>2.0000000000000001E-4</v>
      </c>
    </row>
    <row r="223" spans="2:15">
      <c r="B223" t="s">
        <v>1963</v>
      </c>
      <c r="C223" t="s">
        <v>1964</v>
      </c>
      <c r="D223" t="s">
        <v>1856</v>
      </c>
      <c r="E223" t="s">
        <v>1062</v>
      </c>
      <c r="F223" t="s">
        <v>1965</v>
      </c>
      <c r="G223" t="s">
        <v>1102</v>
      </c>
      <c r="H223" t="s">
        <v>110</v>
      </c>
      <c r="I223" s="77">
        <v>248.51</v>
      </c>
      <c r="J223" s="77">
        <v>13650</v>
      </c>
      <c r="K223" s="77">
        <v>0</v>
      </c>
      <c r="L223" s="77">
        <v>132.16539636300001</v>
      </c>
      <c r="M223" s="78">
        <v>0</v>
      </c>
      <c r="N223" s="78">
        <v>5.4000000000000003E-3</v>
      </c>
      <c r="O223" s="78">
        <v>2.9999999999999997E-4</v>
      </c>
    </row>
    <row r="224" spans="2:15">
      <c r="B224" t="s">
        <v>1966</v>
      </c>
      <c r="C224" t="s">
        <v>1967</v>
      </c>
      <c r="D224" t="s">
        <v>1968</v>
      </c>
      <c r="E224" t="s">
        <v>1062</v>
      </c>
      <c r="F224" t="s">
        <v>1434</v>
      </c>
      <c r="G224" t="s">
        <v>1258</v>
      </c>
      <c r="H224" t="s">
        <v>113</v>
      </c>
      <c r="I224" s="77">
        <v>2570.39</v>
      </c>
      <c r="J224" s="77">
        <v>1312</v>
      </c>
      <c r="K224" s="77">
        <v>0</v>
      </c>
      <c r="L224" s="77">
        <v>149.26703006016001</v>
      </c>
      <c r="M224" s="78">
        <v>0</v>
      </c>
      <c r="N224" s="78">
        <v>6.1000000000000004E-3</v>
      </c>
      <c r="O224" s="78">
        <v>4.0000000000000002E-4</v>
      </c>
    </row>
    <row r="225" spans="2:15">
      <c r="B225" t="s">
        <v>1969</v>
      </c>
      <c r="C225" t="s">
        <v>1970</v>
      </c>
      <c r="D225" t="s">
        <v>1876</v>
      </c>
      <c r="E225" t="s">
        <v>1062</v>
      </c>
      <c r="F225" t="s">
        <v>1971</v>
      </c>
      <c r="G225" t="s">
        <v>1972</v>
      </c>
      <c r="H225" t="s">
        <v>106</v>
      </c>
      <c r="I225" s="77">
        <v>96.45</v>
      </c>
      <c r="J225" s="77">
        <v>24672</v>
      </c>
      <c r="K225" s="77">
        <v>0</v>
      </c>
      <c r="L225" s="77">
        <v>85.332972384000001</v>
      </c>
      <c r="M225" s="78">
        <v>0</v>
      </c>
      <c r="N225" s="78">
        <v>3.5000000000000001E-3</v>
      </c>
      <c r="O225" s="78">
        <v>2.0000000000000001E-4</v>
      </c>
    </row>
    <row r="226" spans="2:15">
      <c r="B226" t="s">
        <v>1973</v>
      </c>
      <c r="C226" t="s">
        <v>1974</v>
      </c>
      <c r="D226" t="s">
        <v>1856</v>
      </c>
      <c r="E226" t="s">
        <v>1062</v>
      </c>
      <c r="F226" t="s">
        <v>1975</v>
      </c>
      <c r="G226" t="s">
        <v>1863</v>
      </c>
      <c r="H226" t="s">
        <v>106</v>
      </c>
      <c r="I226" s="77">
        <v>1295.46</v>
      </c>
      <c r="J226" s="77">
        <v>70.09</v>
      </c>
      <c r="K226" s="77">
        <v>0</v>
      </c>
      <c r="L226" s="77">
        <v>3.256044659604</v>
      </c>
      <c r="M226" s="78">
        <v>0</v>
      </c>
      <c r="N226" s="78">
        <v>1E-4</v>
      </c>
      <c r="O226" s="78">
        <v>0</v>
      </c>
    </row>
    <row r="227" spans="2:15">
      <c r="B227" t="s">
        <v>1976</v>
      </c>
      <c r="C227" t="s">
        <v>1977</v>
      </c>
      <c r="D227" t="s">
        <v>1876</v>
      </c>
      <c r="E227" t="s">
        <v>1062</v>
      </c>
      <c r="F227" t="s">
        <v>1978</v>
      </c>
      <c r="G227" t="s">
        <v>1311</v>
      </c>
      <c r="H227" t="s">
        <v>106</v>
      </c>
      <c r="I227" s="77">
        <v>77.73</v>
      </c>
      <c r="J227" s="77">
        <v>7268</v>
      </c>
      <c r="K227" s="77">
        <v>0.14892</v>
      </c>
      <c r="L227" s="77">
        <v>20.407727210400001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1979</v>
      </c>
      <c r="C228" t="s">
        <v>1980</v>
      </c>
      <c r="D228" t="s">
        <v>1856</v>
      </c>
      <c r="E228" t="s">
        <v>1062</v>
      </c>
      <c r="F228" t="s">
        <v>1981</v>
      </c>
      <c r="G228" t="s">
        <v>1274</v>
      </c>
      <c r="H228" t="s">
        <v>106</v>
      </c>
      <c r="I228" s="77">
        <v>209.22</v>
      </c>
      <c r="J228" s="77">
        <v>10132</v>
      </c>
      <c r="K228" s="77">
        <v>0</v>
      </c>
      <c r="L228" s="77">
        <v>76.016639054400002</v>
      </c>
      <c r="M228" s="78">
        <v>0</v>
      </c>
      <c r="N228" s="78">
        <v>3.0999999999999999E-3</v>
      </c>
      <c r="O228" s="78">
        <v>2.0000000000000001E-4</v>
      </c>
    </row>
    <row r="229" spans="2:15">
      <c r="B229" t="s">
        <v>1982</v>
      </c>
      <c r="C229" t="s">
        <v>1983</v>
      </c>
      <c r="D229" t="s">
        <v>1856</v>
      </c>
      <c r="E229" t="s">
        <v>1062</v>
      </c>
      <c r="F229" t="s">
        <v>1984</v>
      </c>
      <c r="G229" t="s">
        <v>1274</v>
      </c>
      <c r="H229" t="s">
        <v>106</v>
      </c>
      <c r="I229" s="77">
        <v>821.52</v>
      </c>
      <c r="J229" s="77">
        <v>505.62599999999998</v>
      </c>
      <c r="K229" s="77">
        <v>0</v>
      </c>
      <c r="L229" s="77">
        <v>4.1538187151999999</v>
      </c>
      <c r="M229" s="78">
        <v>0</v>
      </c>
      <c r="N229" s="78">
        <v>2.0000000000000001E-4</v>
      </c>
      <c r="O229" s="78">
        <v>0</v>
      </c>
    </row>
    <row r="230" spans="2:15">
      <c r="B230" t="s">
        <v>1985</v>
      </c>
      <c r="C230" t="s">
        <v>1986</v>
      </c>
      <c r="D230" t="s">
        <v>1856</v>
      </c>
      <c r="E230" t="s">
        <v>1062</v>
      </c>
      <c r="F230" t="s">
        <v>1987</v>
      </c>
      <c r="G230" t="s">
        <v>1274</v>
      </c>
      <c r="H230" t="s">
        <v>106</v>
      </c>
      <c r="I230" s="77">
        <v>221.78</v>
      </c>
      <c r="J230" s="77">
        <v>20784</v>
      </c>
      <c r="K230" s="77">
        <v>0</v>
      </c>
      <c r="L230" s="77">
        <v>165.29579214719999</v>
      </c>
      <c r="M230" s="78">
        <v>0</v>
      </c>
      <c r="N230" s="78">
        <v>6.7999999999999996E-3</v>
      </c>
      <c r="O230" s="78">
        <v>4.0000000000000002E-4</v>
      </c>
    </row>
    <row r="231" spans="2:15">
      <c r="B231" t="s">
        <v>1988</v>
      </c>
      <c r="C231" t="s">
        <v>1989</v>
      </c>
      <c r="D231" t="s">
        <v>1856</v>
      </c>
      <c r="E231" t="s">
        <v>1062</v>
      </c>
      <c r="F231" t="s">
        <v>1990</v>
      </c>
      <c r="G231" t="s">
        <v>1106</v>
      </c>
      <c r="H231" t="s">
        <v>106</v>
      </c>
      <c r="I231" s="77">
        <v>777.28</v>
      </c>
      <c r="J231" s="77">
        <v>1025</v>
      </c>
      <c r="K231" s="77">
        <v>0</v>
      </c>
      <c r="L231" s="77">
        <v>28.570092320000001</v>
      </c>
      <c r="M231" s="78">
        <v>0</v>
      </c>
      <c r="N231" s="78">
        <v>1.1999999999999999E-3</v>
      </c>
      <c r="O231" s="78">
        <v>1E-4</v>
      </c>
    </row>
    <row r="232" spans="2:15">
      <c r="B232" t="s">
        <v>1991</v>
      </c>
      <c r="C232" t="s">
        <v>1992</v>
      </c>
      <c r="D232" t="s">
        <v>1876</v>
      </c>
      <c r="E232" t="s">
        <v>1062</v>
      </c>
      <c r="F232" t="s">
        <v>1993</v>
      </c>
      <c r="G232" t="s">
        <v>1245</v>
      </c>
      <c r="H232" t="s">
        <v>106</v>
      </c>
      <c r="I232" s="77">
        <v>589.11</v>
      </c>
      <c r="J232" s="77">
        <v>4038</v>
      </c>
      <c r="K232" s="77">
        <v>0</v>
      </c>
      <c r="L232" s="77">
        <v>85.304706814799999</v>
      </c>
      <c r="M232" s="78">
        <v>0</v>
      </c>
      <c r="N232" s="78">
        <v>3.5000000000000001E-3</v>
      </c>
      <c r="O232" s="78">
        <v>2.0000000000000001E-4</v>
      </c>
    </row>
    <row r="233" spans="2:15">
      <c r="B233" t="s">
        <v>1994</v>
      </c>
      <c r="C233" t="s">
        <v>1995</v>
      </c>
      <c r="D233" t="s">
        <v>1996</v>
      </c>
      <c r="E233" t="s">
        <v>1062</v>
      </c>
      <c r="F233" t="s">
        <v>1997</v>
      </c>
      <c r="G233" t="s">
        <v>1119</v>
      </c>
      <c r="H233" t="s">
        <v>110</v>
      </c>
      <c r="I233" s="77">
        <v>4922.76</v>
      </c>
      <c r="J233" s="77">
        <v>148.5</v>
      </c>
      <c r="K233" s="77">
        <v>0</v>
      </c>
      <c r="L233" s="77">
        <v>28.482385405319999</v>
      </c>
      <c r="M233" s="78">
        <v>0</v>
      </c>
      <c r="N233" s="78">
        <v>1.1999999999999999E-3</v>
      </c>
      <c r="O233" s="78">
        <v>1E-4</v>
      </c>
    </row>
    <row r="234" spans="2:15">
      <c r="B234" t="s">
        <v>1998</v>
      </c>
      <c r="C234" t="s">
        <v>1999</v>
      </c>
      <c r="D234" t="s">
        <v>1856</v>
      </c>
      <c r="E234" t="s">
        <v>1062</v>
      </c>
      <c r="F234" t="s">
        <v>2000</v>
      </c>
      <c r="G234" t="s">
        <v>1873</v>
      </c>
      <c r="H234" t="s">
        <v>106</v>
      </c>
      <c r="I234" s="77">
        <v>232.18</v>
      </c>
      <c r="J234" s="77">
        <v>10200</v>
      </c>
      <c r="K234" s="77">
        <v>0</v>
      </c>
      <c r="L234" s="77">
        <v>84.924942959999996</v>
      </c>
      <c r="M234" s="78">
        <v>0</v>
      </c>
      <c r="N234" s="78">
        <v>3.5000000000000001E-3</v>
      </c>
      <c r="O234" s="78">
        <v>2.0000000000000001E-4</v>
      </c>
    </row>
    <row r="235" spans="2:15">
      <c r="B235" t="s">
        <v>2001</v>
      </c>
      <c r="C235" t="s">
        <v>2002</v>
      </c>
      <c r="D235" t="s">
        <v>123</v>
      </c>
      <c r="E235" t="s">
        <v>1062</v>
      </c>
      <c r="F235" t="s">
        <v>2003</v>
      </c>
      <c r="G235" t="s">
        <v>1089</v>
      </c>
      <c r="H235" t="s">
        <v>110</v>
      </c>
      <c r="I235" s="77">
        <v>58.91</v>
      </c>
      <c r="J235" s="77">
        <v>62370</v>
      </c>
      <c r="K235" s="77">
        <v>0</v>
      </c>
      <c r="L235" s="77">
        <v>143.1548310654</v>
      </c>
      <c r="M235" s="78">
        <v>0</v>
      </c>
      <c r="N235" s="78">
        <v>5.8999999999999999E-3</v>
      </c>
      <c r="O235" s="78">
        <v>4.0000000000000002E-4</v>
      </c>
    </row>
    <row r="236" spans="2:15">
      <c r="B236" t="s">
        <v>2004</v>
      </c>
      <c r="C236" t="s">
        <v>2005</v>
      </c>
      <c r="D236" t="s">
        <v>1876</v>
      </c>
      <c r="E236" t="s">
        <v>1062</v>
      </c>
      <c r="F236" t="s">
        <v>2006</v>
      </c>
      <c r="G236" t="s">
        <v>1089</v>
      </c>
      <c r="H236" t="s">
        <v>106</v>
      </c>
      <c r="I236" s="77">
        <v>259.89999999999998</v>
      </c>
      <c r="J236" s="77">
        <v>9291.875690999992</v>
      </c>
      <c r="K236" s="77">
        <v>0</v>
      </c>
      <c r="L236" s="77">
        <v>86.600411526379602</v>
      </c>
      <c r="M236" s="78">
        <v>0</v>
      </c>
      <c r="N236" s="78">
        <v>3.5999999999999999E-3</v>
      </c>
      <c r="O236" s="78">
        <v>2.0000000000000001E-4</v>
      </c>
    </row>
    <row r="237" spans="2:15">
      <c r="B237" t="s">
        <v>2007</v>
      </c>
      <c r="C237" t="s">
        <v>2008</v>
      </c>
      <c r="D237" t="s">
        <v>1856</v>
      </c>
      <c r="E237" t="s">
        <v>1062</v>
      </c>
      <c r="F237" t="s">
        <v>2009</v>
      </c>
      <c r="G237" t="s">
        <v>1201</v>
      </c>
      <c r="H237" t="s">
        <v>106</v>
      </c>
      <c r="I237" s="77">
        <v>85.11</v>
      </c>
      <c r="J237" s="77">
        <v>13172</v>
      </c>
      <c r="K237" s="77">
        <v>0</v>
      </c>
      <c r="L237" s="77">
        <v>40.201531471199999</v>
      </c>
      <c r="M237" s="78">
        <v>0</v>
      </c>
      <c r="N237" s="78">
        <v>1.6000000000000001E-3</v>
      </c>
      <c r="O237" s="78">
        <v>1E-4</v>
      </c>
    </row>
    <row r="238" spans="2:15">
      <c r="B238" t="s">
        <v>2010</v>
      </c>
      <c r="C238" t="s">
        <v>2011</v>
      </c>
      <c r="D238" t="s">
        <v>1856</v>
      </c>
      <c r="E238" t="s">
        <v>1062</v>
      </c>
      <c r="F238" t="s">
        <v>2012</v>
      </c>
      <c r="G238" t="s">
        <v>1201</v>
      </c>
      <c r="H238" t="s">
        <v>106</v>
      </c>
      <c r="I238" s="77">
        <v>149.13999999999999</v>
      </c>
      <c r="J238" s="77">
        <v>6581</v>
      </c>
      <c r="K238" s="77">
        <v>0</v>
      </c>
      <c r="L238" s="77">
        <v>35.196243592400002</v>
      </c>
      <c r="M238" s="78">
        <v>0</v>
      </c>
      <c r="N238" s="78">
        <v>1.4E-3</v>
      </c>
      <c r="O238" s="78">
        <v>1E-4</v>
      </c>
    </row>
    <row r="239" spans="2:15">
      <c r="B239" t="s">
        <v>2013</v>
      </c>
      <c r="C239" t="s">
        <v>2014</v>
      </c>
      <c r="D239" t="s">
        <v>1856</v>
      </c>
      <c r="E239" t="s">
        <v>1062</v>
      </c>
      <c r="F239" t="s">
        <v>2015</v>
      </c>
      <c r="G239" t="s">
        <v>1201</v>
      </c>
      <c r="H239" t="s">
        <v>106</v>
      </c>
      <c r="I239" s="77">
        <v>150.21</v>
      </c>
      <c r="J239" s="77">
        <v>19357</v>
      </c>
      <c r="K239" s="77">
        <v>0</v>
      </c>
      <c r="L239" s="77">
        <v>104.2670728242</v>
      </c>
      <c r="M239" s="78">
        <v>0</v>
      </c>
      <c r="N239" s="78">
        <v>4.3E-3</v>
      </c>
      <c r="O239" s="78">
        <v>2.9999999999999997E-4</v>
      </c>
    </row>
    <row r="240" spans="2:15">
      <c r="B240" t="s">
        <v>2016</v>
      </c>
      <c r="C240" t="s">
        <v>2017</v>
      </c>
      <c r="D240" t="s">
        <v>1876</v>
      </c>
      <c r="E240" t="s">
        <v>1062</v>
      </c>
      <c r="F240" t="s">
        <v>2018</v>
      </c>
      <c r="G240" t="s">
        <v>1201</v>
      </c>
      <c r="H240" t="s">
        <v>106</v>
      </c>
      <c r="I240" s="77">
        <v>712.51</v>
      </c>
      <c r="J240" s="77">
        <v>1526</v>
      </c>
      <c r="K240" s="77">
        <v>0</v>
      </c>
      <c r="L240" s="77">
        <v>38.990228723599998</v>
      </c>
      <c r="M240" s="78">
        <v>0</v>
      </c>
      <c r="N240" s="78">
        <v>1.6000000000000001E-3</v>
      </c>
      <c r="O240" s="78">
        <v>1E-4</v>
      </c>
    </row>
    <row r="241" spans="2:15">
      <c r="B241" t="s">
        <v>2019</v>
      </c>
      <c r="C241" t="s">
        <v>2020</v>
      </c>
      <c r="D241" t="s">
        <v>1856</v>
      </c>
      <c r="E241" t="s">
        <v>1062</v>
      </c>
      <c r="F241" t="s">
        <v>2021</v>
      </c>
      <c r="G241" t="s">
        <v>1154</v>
      </c>
      <c r="H241" t="s">
        <v>106</v>
      </c>
      <c r="I241" s="77">
        <v>238.3</v>
      </c>
      <c r="J241" s="77">
        <v>16236</v>
      </c>
      <c r="K241" s="77">
        <v>0</v>
      </c>
      <c r="L241" s="77">
        <v>138.743731368</v>
      </c>
      <c r="M241" s="78">
        <v>0</v>
      </c>
      <c r="N241" s="78">
        <v>5.7000000000000002E-3</v>
      </c>
      <c r="O241" s="78">
        <v>2.9999999999999997E-4</v>
      </c>
    </row>
    <row r="242" spans="2:15">
      <c r="B242" t="s">
        <v>2022</v>
      </c>
      <c r="C242" t="s">
        <v>2023</v>
      </c>
      <c r="D242" t="s">
        <v>1856</v>
      </c>
      <c r="E242" t="s">
        <v>1062</v>
      </c>
      <c r="F242" t="s">
        <v>2024</v>
      </c>
      <c r="G242" t="s">
        <v>1154</v>
      </c>
      <c r="H242" t="s">
        <v>106</v>
      </c>
      <c r="I242" s="77">
        <v>54.06</v>
      </c>
      <c r="J242" s="77">
        <v>63375</v>
      </c>
      <c r="K242" s="77">
        <v>0.89895000000000003</v>
      </c>
      <c r="L242" s="77">
        <v>123.75719264999999</v>
      </c>
      <c r="M242" s="78">
        <v>0</v>
      </c>
      <c r="N242" s="78">
        <v>5.1000000000000004E-3</v>
      </c>
      <c r="O242" s="78">
        <v>2.9999999999999997E-4</v>
      </c>
    </row>
    <row r="243" spans="2:15">
      <c r="B243" t="s">
        <v>2025</v>
      </c>
      <c r="C243" t="s">
        <v>2026</v>
      </c>
      <c r="D243" t="s">
        <v>1876</v>
      </c>
      <c r="E243" t="s">
        <v>1062</v>
      </c>
      <c r="F243" t="s">
        <v>1984</v>
      </c>
      <c r="G243" t="s">
        <v>1154</v>
      </c>
      <c r="H243" t="s">
        <v>106</v>
      </c>
      <c r="I243" s="77">
        <v>1984.16</v>
      </c>
      <c r="J243" s="77">
        <v>247</v>
      </c>
      <c r="K243" s="77">
        <v>0</v>
      </c>
      <c r="L243" s="77">
        <v>17.5745384672</v>
      </c>
      <c r="M243" s="78">
        <v>0</v>
      </c>
      <c r="N243" s="78">
        <v>6.9999999999999999E-4</v>
      </c>
      <c r="O243" s="78">
        <v>0</v>
      </c>
    </row>
    <row r="244" spans="2:15">
      <c r="B244" t="s">
        <v>2027</v>
      </c>
      <c r="C244" t="s">
        <v>2028</v>
      </c>
      <c r="D244" t="s">
        <v>1856</v>
      </c>
      <c r="E244" t="s">
        <v>1062</v>
      </c>
      <c r="F244" t="s">
        <v>2029</v>
      </c>
      <c r="G244" t="s">
        <v>1154</v>
      </c>
      <c r="H244" t="s">
        <v>106</v>
      </c>
      <c r="I244" s="77">
        <v>187.13</v>
      </c>
      <c r="J244" s="77">
        <v>12740</v>
      </c>
      <c r="K244" s="77">
        <v>0</v>
      </c>
      <c r="L244" s="77">
        <v>85.491538132000002</v>
      </c>
      <c r="M244" s="78">
        <v>0</v>
      </c>
      <c r="N244" s="78">
        <v>3.5000000000000001E-3</v>
      </c>
      <c r="O244" s="78">
        <v>2.0000000000000001E-4</v>
      </c>
    </row>
    <row r="245" spans="2:15">
      <c r="B245" t="s">
        <v>2030</v>
      </c>
      <c r="C245" t="s">
        <v>2031</v>
      </c>
      <c r="D245" t="s">
        <v>1968</v>
      </c>
      <c r="E245" t="s">
        <v>1062</v>
      </c>
      <c r="F245" t="s">
        <v>2032</v>
      </c>
      <c r="G245" t="s">
        <v>1154</v>
      </c>
      <c r="H245" t="s">
        <v>106</v>
      </c>
      <c r="I245" s="77">
        <v>25.37</v>
      </c>
      <c r="J245" s="77">
        <v>121550</v>
      </c>
      <c r="K245" s="77">
        <v>0</v>
      </c>
      <c r="L245" s="77">
        <v>110.58232470999999</v>
      </c>
      <c r="M245" s="78">
        <v>0</v>
      </c>
      <c r="N245" s="78">
        <v>4.4999999999999997E-3</v>
      </c>
      <c r="O245" s="78">
        <v>2.9999999999999997E-4</v>
      </c>
    </row>
    <row r="246" spans="2:15">
      <c r="B246" t="s">
        <v>227</v>
      </c>
      <c r="E246" s="16"/>
      <c r="F246" s="16"/>
      <c r="G246" s="16"/>
    </row>
    <row r="247" spans="2:15">
      <c r="B247" t="s">
        <v>352</v>
      </c>
      <c r="E247" s="16"/>
      <c r="F247" s="16"/>
      <c r="G247" s="16"/>
    </row>
    <row r="248" spans="2:15">
      <c r="B248" t="s">
        <v>353</v>
      </c>
      <c r="E248" s="16"/>
      <c r="F248" s="16"/>
      <c r="G248" s="16"/>
    </row>
    <row r="249" spans="2:15">
      <c r="B249" t="s">
        <v>354</v>
      </c>
      <c r="E249" s="16"/>
      <c r="F249" s="16"/>
      <c r="G249" s="16"/>
    </row>
    <row r="250" spans="2:15">
      <c r="B250" s="16" t="s">
        <v>355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3715</v>
      </c>
    </row>
    <row r="3" spans="2:63" s="1" customFormat="1">
      <c r="B3" s="2" t="s">
        <v>2</v>
      </c>
      <c r="C3" s="26" t="s">
        <v>3716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3251248.8</v>
      </c>
      <c r="I11" s="7"/>
      <c r="J11" s="75">
        <v>0.1343</v>
      </c>
      <c r="K11" s="75">
        <v>33902.08151806167</v>
      </c>
      <c r="L11" s="7"/>
      <c r="M11" s="76">
        <v>1</v>
      </c>
      <c r="N11" s="76">
        <v>8.5400000000000004E-2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3017606.44</v>
      </c>
      <c r="J12" s="81">
        <v>0</v>
      </c>
      <c r="K12" s="81">
        <v>15853.713377901</v>
      </c>
      <c r="M12" s="80">
        <v>0.46760000000000002</v>
      </c>
      <c r="N12" s="80">
        <v>0.04</v>
      </c>
    </row>
    <row r="13" spans="2:63">
      <c r="B13" s="79" t="s">
        <v>2033</v>
      </c>
      <c r="D13" s="16"/>
      <c r="E13" s="16"/>
      <c r="F13" s="16"/>
      <c r="G13" s="16"/>
      <c r="H13" s="81">
        <v>124839.39</v>
      </c>
      <c r="J13" s="81">
        <v>0</v>
      </c>
      <c r="K13" s="81">
        <v>3855.9253647</v>
      </c>
      <c r="M13" s="80">
        <v>0.1137</v>
      </c>
      <c r="N13" s="80">
        <v>9.7000000000000003E-3</v>
      </c>
    </row>
    <row r="14" spans="2:63">
      <c r="B14" t="s">
        <v>2034</v>
      </c>
      <c r="C14" t="s">
        <v>2035</v>
      </c>
      <c r="D14" t="s">
        <v>100</v>
      </c>
      <c r="E14" t="s">
        <v>2036</v>
      </c>
      <c r="F14" t="s">
        <v>2037</v>
      </c>
      <c r="G14" t="s">
        <v>102</v>
      </c>
      <c r="H14" s="77">
        <v>38577</v>
      </c>
      <c r="I14" s="77">
        <v>1616</v>
      </c>
      <c r="J14" s="77">
        <v>0</v>
      </c>
      <c r="K14" s="77">
        <v>623.40431999999998</v>
      </c>
      <c r="L14" s="78">
        <v>2.0000000000000001E-4</v>
      </c>
      <c r="M14" s="78">
        <v>1.84E-2</v>
      </c>
      <c r="N14" s="78">
        <v>1.6000000000000001E-3</v>
      </c>
    </row>
    <row r="15" spans="2:63">
      <c r="B15" t="s">
        <v>2038</v>
      </c>
      <c r="C15" t="s">
        <v>2039</v>
      </c>
      <c r="D15" t="s">
        <v>100</v>
      </c>
      <c r="E15" t="s">
        <v>2036</v>
      </c>
      <c r="F15" t="s">
        <v>2037</v>
      </c>
      <c r="G15" t="s">
        <v>102</v>
      </c>
      <c r="H15" s="77">
        <v>11088.38</v>
      </c>
      <c r="I15" s="77">
        <v>2939</v>
      </c>
      <c r="J15" s="77">
        <v>0</v>
      </c>
      <c r="K15" s="77">
        <v>325.88748820000001</v>
      </c>
      <c r="L15" s="78">
        <v>2.0000000000000001E-4</v>
      </c>
      <c r="M15" s="78">
        <v>9.5999999999999992E-3</v>
      </c>
      <c r="N15" s="78">
        <v>8.0000000000000004E-4</v>
      </c>
    </row>
    <row r="16" spans="2:63">
      <c r="B16" t="s">
        <v>2040</v>
      </c>
      <c r="C16" t="s">
        <v>2041</v>
      </c>
      <c r="D16" t="s">
        <v>100</v>
      </c>
      <c r="E16" t="s">
        <v>2036</v>
      </c>
      <c r="F16" t="s">
        <v>2037</v>
      </c>
      <c r="G16" t="s">
        <v>102</v>
      </c>
      <c r="H16" s="77">
        <v>6579.66</v>
      </c>
      <c r="I16" s="77">
        <v>1701</v>
      </c>
      <c r="J16" s="77">
        <v>0</v>
      </c>
      <c r="K16" s="77">
        <v>111.9200166</v>
      </c>
      <c r="L16" s="78">
        <v>1E-4</v>
      </c>
      <c r="M16" s="78">
        <v>3.3E-3</v>
      </c>
      <c r="N16" s="78">
        <v>2.9999999999999997E-4</v>
      </c>
    </row>
    <row r="17" spans="2:14">
      <c r="B17" t="s">
        <v>2042</v>
      </c>
      <c r="C17" t="s">
        <v>2043</v>
      </c>
      <c r="D17" t="s">
        <v>100</v>
      </c>
      <c r="E17" t="s">
        <v>2044</v>
      </c>
      <c r="F17" t="s">
        <v>2037</v>
      </c>
      <c r="G17" t="s">
        <v>102</v>
      </c>
      <c r="H17" s="77">
        <v>20617</v>
      </c>
      <c r="I17" s="77">
        <v>1607</v>
      </c>
      <c r="J17" s="77">
        <v>0</v>
      </c>
      <c r="K17" s="77">
        <v>331.31518999999997</v>
      </c>
      <c r="L17" s="78">
        <v>4.0000000000000002E-4</v>
      </c>
      <c r="M17" s="78">
        <v>9.7999999999999997E-3</v>
      </c>
      <c r="N17" s="78">
        <v>8.0000000000000004E-4</v>
      </c>
    </row>
    <row r="18" spans="2:14">
      <c r="B18" t="s">
        <v>2045</v>
      </c>
      <c r="C18" t="s">
        <v>2046</v>
      </c>
      <c r="D18" t="s">
        <v>100</v>
      </c>
      <c r="E18" t="s">
        <v>2044</v>
      </c>
      <c r="F18" t="s">
        <v>2037</v>
      </c>
      <c r="G18" t="s">
        <v>102</v>
      </c>
      <c r="H18" s="77">
        <v>22223.040000000001</v>
      </c>
      <c r="I18" s="77">
        <v>2899</v>
      </c>
      <c r="J18" s="77">
        <v>0</v>
      </c>
      <c r="K18" s="77">
        <v>644.24592959999995</v>
      </c>
      <c r="L18" s="78">
        <v>2.0000000000000001E-4</v>
      </c>
      <c r="M18" s="78">
        <v>1.9E-2</v>
      </c>
      <c r="N18" s="78">
        <v>1.6000000000000001E-3</v>
      </c>
    </row>
    <row r="19" spans="2:14">
      <c r="B19" t="s">
        <v>2047</v>
      </c>
      <c r="C19" t="s">
        <v>2048</v>
      </c>
      <c r="D19" t="s">
        <v>100</v>
      </c>
      <c r="E19" t="s">
        <v>2044</v>
      </c>
      <c r="F19" t="s">
        <v>2037</v>
      </c>
      <c r="G19" t="s">
        <v>102</v>
      </c>
      <c r="H19" s="77">
        <v>6606.22</v>
      </c>
      <c r="I19" s="77">
        <v>1700</v>
      </c>
      <c r="J19" s="77">
        <v>0</v>
      </c>
      <c r="K19" s="77">
        <v>112.30574</v>
      </c>
      <c r="L19" s="78">
        <v>0</v>
      </c>
      <c r="M19" s="78">
        <v>3.3E-3</v>
      </c>
      <c r="N19" s="78">
        <v>2.9999999999999997E-4</v>
      </c>
    </row>
    <row r="20" spans="2:14">
      <c r="B20" t="s">
        <v>2049</v>
      </c>
      <c r="C20" t="s">
        <v>2050</v>
      </c>
      <c r="D20" t="s">
        <v>100</v>
      </c>
      <c r="E20" t="s">
        <v>2044</v>
      </c>
      <c r="F20" t="s">
        <v>2037</v>
      </c>
      <c r="G20" t="s">
        <v>102</v>
      </c>
      <c r="H20" s="77">
        <v>5355.13</v>
      </c>
      <c r="I20" s="77">
        <v>1717</v>
      </c>
      <c r="J20" s="77">
        <v>0</v>
      </c>
      <c r="K20" s="77">
        <v>91.947582100000005</v>
      </c>
      <c r="L20" s="78">
        <v>1E-4</v>
      </c>
      <c r="M20" s="78">
        <v>2.7000000000000001E-3</v>
      </c>
      <c r="N20" s="78">
        <v>2.0000000000000001E-4</v>
      </c>
    </row>
    <row r="21" spans="2:14">
      <c r="B21" t="s">
        <v>2051</v>
      </c>
      <c r="C21" t="s">
        <v>2052</v>
      </c>
      <c r="D21" t="s">
        <v>100</v>
      </c>
      <c r="E21" t="s">
        <v>2053</v>
      </c>
      <c r="F21" t="s">
        <v>2037</v>
      </c>
      <c r="G21" t="s">
        <v>102</v>
      </c>
      <c r="H21" s="77">
        <v>5107.13</v>
      </c>
      <c r="I21" s="77">
        <v>2914</v>
      </c>
      <c r="J21" s="77">
        <v>0</v>
      </c>
      <c r="K21" s="77">
        <v>148.82176820000001</v>
      </c>
      <c r="L21" s="78">
        <v>1E-4</v>
      </c>
      <c r="M21" s="78">
        <v>4.4000000000000003E-3</v>
      </c>
      <c r="N21" s="78">
        <v>4.0000000000000002E-4</v>
      </c>
    </row>
    <row r="22" spans="2:14">
      <c r="B22" t="s">
        <v>2054</v>
      </c>
      <c r="C22" t="s">
        <v>2055</v>
      </c>
      <c r="D22" t="s">
        <v>100</v>
      </c>
      <c r="E22" t="s">
        <v>2056</v>
      </c>
      <c r="F22" t="s">
        <v>2037</v>
      </c>
      <c r="G22" t="s">
        <v>102</v>
      </c>
      <c r="H22" s="77">
        <v>747.7</v>
      </c>
      <c r="I22" s="77">
        <v>28460</v>
      </c>
      <c r="J22" s="77">
        <v>0</v>
      </c>
      <c r="K22" s="77">
        <v>212.79542000000001</v>
      </c>
      <c r="L22" s="78">
        <v>1E-4</v>
      </c>
      <c r="M22" s="78">
        <v>6.3E-3</v>
      </c>
      <c r="N22" s="78">
        <v>5.0000000000000001E-4</v>
      </c>
    </row>
    <row r="23" spans="2:14">
      <c r="B23" t="s">
        <v>2057</v>
      </c>
      <c r="C23" t="s">
        <v>2058</v>
      </c>
      <c r="D23" t="s">
        <v>100</v>
      </c>
      <c r="E23" t="s">
        <v>2056</v>
      </c>
      <c r="F23" t="s">
        <v>2037</v>
      </c>
      <c r="G23" t="s">
        <v>102</v>
      </c>
      <c r="H23" s="77">
        <v>750.4</v>
      </c>
      <c r="I23" s="77">
        <v>16970</v>
      </c>
      <c r="J23" s="77">
        <v>0</v>
      </c>
      <c r="K23" s="77">
        <v>127.34287999999999</v>
      </c>
      <c r="L23" s="78">
        <v>0</v>
      </c>
      <c r="M23" s="78">
        <v>3.8E-3</v>
      </c>
      <c r="N23" s="78">
        <v>2.9999999999999997E-4</v>
      </c>
    </row>
    <row r="24" spans="2:14">
      <c r="B24" t="s">
        <v>2059</v>
      </c>
      <c r="C24" t="s">
        <v>2060</v>
      </c>
      <c r="D24" t="s">
        <v>100</v>
      </c>
      <c r="E24" t="s">
        <v>2056</v>
      </c>
      <c r="F24" t="s">
        <v>2037</v>
      </c>
      <c r="G24" t="s">
        <v>102</v>
      </c>
      <c r="H24" s="77">
        <v>574.73</v>
      </c>
      <c r="I24" s="77">
        <v>17100</v>
      </c>
      <c r="J24" s="77">
        <v>0</v>
      </c>
      <c r="K24" s="77">
        <v>98.278829999999999</v>
      </c>
      <c r="L24" s="78">
        <v>1E-4</v>
      </c>
      <c r="M24" s="78">
        <v>2.8999999999999998E-3</v>
      </c>
      <c r="N24" s="78">
        <v>2.0000000000000001E-4</v>
      </c>
    </row>
    <row r="25" spans="2:14">
      <c r="B25" t="s">
        <v>2061</v>
      </c>
      <c r="C25" t="s">
        <v>2062</v>
      </c>
      <c r="D25" t="s">
        <v>100</v>
      </c>
      <c r="E25" t="s">
        <v>2056</v>
      </c>
      <c r="F25" t="s">
        <v>2037</v>
      </c>
      <c r="G25" t="s">
        <v>102</v>
      </c>
      <c r="H25" s="77">
        <v>6613</v>
      </c>
      <c r="I25" s="77">
        <v>15540</v>
      </c>
      <c r="J25" s="77">
        <v>0</v>
      </c>
      <c r="K25" s="77">
        <v>1027.6602</v>
      </c>
      <c r="L25" s="78">
        <v>8.0000000000000004E-4</v>
      </c>
      <c r="M25" s="78">
        <v>3.0300000000000001E-2</v>
      </c>
      <c r="N25" s="78">
        <v>2.5999999999999999E-3</v>
      </c>
    </row>
    <row r="26" spans="2:14">
      <c r="B26" s="79" t="s">
        <v>2063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2064</v>
      </c>
      <c r="D28" s="16"/>
      <c r="E28" s="16"/>
      <c r="F28" s="16"/>
      <c r="G28" s="16"/>
      <c r="H28" s="81">
        <v>2892767.05</v>
      </c>
      <c r="J28" s="81">
        <v>0</v>
      </c>
      <c r="K28" s="81">
        <v>11997.788013201</v>
      </c>
      <c r="M28" s="80">
        <v>0.35389999999999999</v>
      </c>
      <c r="N28" s="80">
        <v>3.0200000000000001E-2</v>
      </c>
    </row>
    <row r="29" spans="2:14">
      <c r="B29" t="s">
        <v>2065</v>
      </c>
      <c r="C29" t="s">
        <v>2066</v>
      </c>
      <c r="D29" t="s">
        <v>100</v>
      </c>
      <c r="E29" t="s">
        <v>2036</v>
      </c>
      <c r="F29" t="s">
        <v>2067</v>
      </c>
      <c r="G29" t="s">
        <v>102</v>
      </c>
      <c r="H29" s="77">
        <v>10879.94</v>
      </c>
      <c r="I29" s="77">
        <v>340.49</v>
      </c>
      <c r="J29" s="77">
        <v>0</v>
      </c>
      <c r="K29" s="77">
        <v>37.045107706000003</v>
      </c>
      <c r="L29" s="78">
        <v>2.0000000000000001E-4</v>
      </c>
      <c r="M29" s="78">
        <v>1.1000000000000001E-3</v>
      </c>
      <c r="N29" s="78">
        <v>1E-4</v>
      </c>
    </row>
    <row r="30" spans="2:14">
      <c r="B30" t="s">
        <v>2068</v>
      </c>
      <c r="C30" t="s">
        <v>2069</v>
      </c>
      <c r="D30" t="s">
        <v>100</v>
      </c>
      <c r="E30" t="s">
        <v>2036</v>
      </c>
      <c r="F30" t="s">
        <v>2067</v>
      </c>
      <c r="G30" t="s">
        <v>102</v>
      </c>
      <c r="H30" s="77">
        <v>481198.94</v>
      </c>
      <c r="I30" s="77">
        <v>336.91</v>
      </c>
      <c r="J30" s="77">
        <v>0</v>
      </c>
      <c r="K30" s="77">
        <v>1621.2073487539999</v>
      </c>
      <c r="L30" s="78">
        <v>2.8E-3</v>
      </c>
      <c r="M30" s="78">
        <v>4.7800000000000002E-2</v>
      </c>
      <c r="N30" s="78">
        <v>4.1000000000000003E-3</v>
      </c>
    </row>
    <row r="31" spans="2:14">
      <c r="B31" t="s">
        <v>2070</v>
      </c>
      <c r="C31" t="s">
        <v>2071</v>
      </c>
      <c r="D31" t="s">
        <v>100</v>
      </c>
      <c r="E31" t="s">
        <v>2036</v>
      </c>
      <c r="F31" t="s">
        <v>2067</v>
      </c>
      <c r="G31" t="s">
        <v>102</v>
      </c>
      <c r="H31" s="77">
        <v>419196</v>
      </c>
      <c r="I31" s="77">
        <v>348.04</v>
      </c>
      <c r="J31" s="77">
        <v>0</v>
      </c>
      <c r="K31" s="77">
        <v>1458.9697584</v>
      </c>
      <c r="L31" s="78">
        <v>3.3E-3</v>
      </c>
      <c r="M31" s="78">
        <v>4.2999999999999997E-2</v>
      </c>
      <c r="N31" s="78">
        <v>3.7000000000000002E-3</v>
      </c>
    </row>
    <row r="32" spans="2:14">
      <c r="B32" t="s">
        <v>2072</v>
      </c>
      <c r="C32" t="s">
        <v>2073</v>
      </c>
      <c r="D32" t="s">
        <v>100</v>
      </c>
      <c r="E32" t="s">
        <v>2044</v>
      </c>
      <c r="F32" t="s">
        <v>2067</v>
      </c>
      <c r="G32" t="s">
        <v>102</v>
      </c>
      <c r="H32" s="77">
        <v>4154.16</v>
      </c>
      <c r="I32" s="77">
        <v>3428.69</v>
      </c>
      <c r="J32" s="77">
        <v>0</v>
      </c>
      <c r="K32" s="77">
        <v>142.43326850400001</v>
      </c>
      <c r="L32" s="78">
        <v>5.0000000000000001E-4</v>
      </c>
      <c r="M32" s="78">
        <v>4.1999999999999997E-3</v>
      </c>
      <c r="N32" s="78">
        <v>4.0000000000000002E-4</v>
      </c>
    </row>
    <row r="33" spans="2:14">
      <c r="B33" t="s">
        <v>2074</v>
      </c>
      <c r="C33" t="s">
        <v>2075</v>
      </c>
      <c r="D33" t="s">
        <v>100</v>
      </c>
      <c r="E33" t="s">
        <v>2044</v>
      </c>
      <c r="F33" t="s">
        <v>2067</v>
      </c>
      <c r="G33" t="s">
        <v>102</v>
      </c>
      <c r="H33" s="77">
        <v>954245</v>
      </c>
      <c r="I33" s="77">
        <v>337.56</v>
      </c>
      <c r="J33" s="77">
        <v>0</v>
      </c>
      <c r="K33" s="77">
        <v>3221.149422</v>
      </c>
      <c r="L33" s="78">
        <v>2.0999999999999999E-3</v>
      </c>
      <c r="M33" s="78">
        <v>9.5000000000000001E-2</v>
      </c>
      <c r="N33" s="78">
        <v>8.0999999999999996E-3</v>
      </c>
    </row>
    <row r="34" spans="2:14">
      <c r="B34" t="s">
        <v>2076</v>
      </c>
      <c r="C34" t="s">
        <v>2077</v>
      </c>
      <c r="D34" t="s">
        <v>100</v>
      </c>
      <c r="E34" t="s">
        <v>2044</v>
      </c>
      <c r="F34" t="s">
        <v>2067</v>
      </c>
      <c r="G34" t="s">
        <v>102</v>
      </c>
      <c r="H34" s="77">
        <v>0.01</v>
      </c>
      <c r="I34" s="77">
        <v>361.37</v>
      </c>
      <c r="J34" s="77">
        <v>0</v>
      </c>
      <c r="K34" s="77">
        <v>3.6137000000000003E-5</v>
      </c>
      <c r="L34" s="78">
        <v>0</v>
      </c>
      <c r="M34" s="78">
        <v>0</v>
      </c>
      <c r="N34" s="78">
        <v>0</v>
      </c>
    </row>
    <row r="35" spans="2:14">
      <c r="B35" t="s">
        <v>2078</v>
      </c>
      <c r="C35" t="s">
        <v>2079</v>
      </c>
      <c r="D35" t="s">
        <v>100</v>
      </c>
      <c r="E35" t="s">
        <v>2053</v>
      </c>
      <c r="F35" t="s">
        <v>2067</v>
      </c>
      <c r="G35" t="s">
        <v>102</v>
      </c>
      <c r="H35" s="77">
        <v>953605</v>
      </c>
      <c r="I35" s="77">
        <v>338.17</v>
      </c>
      <c r="J35" s="77">
        <v>0</v>
      </c>
      <c r="K35" s="77">
        <v>3224.8060285000001</v>
      </c>
      <c r="L35" s="78">
        <v>3.0000000000000001E-3</v>
      </c>
      <c r="M35" s="78">
        <v>9.5100000000000004E-2</v>
      </c>
      <c r="N35" s="78">
        <v>8.0999999999999996E-3</v>
      </c>
    </row>
    <row r="36" spans="2:14">
      <c r="B36" t="s">
        <v>2080</v>
      </c>
      <c r="C36" t="s">
        <v>2081</v>
      </c>
      <c r="D36" t="s">
        <v>100</v>
      </c>
      <c r="E36" t="s">
        <v>2056</v>
      </c>
      <c r="F36" t="s">
        <v>2067</v>
      </c>
      <c r="G36" t="s">
        <v>102</v>
      </c>
      <c r="H36" s="77">
        <v>39000</v>
      </c>
      <c r="I36" s="77">
        <v>3251</v>
      </c>
      <c r="J36" s="77">
        <v>0</v>
      </c>
      <c r="K36" s="77">
        <v>1267.8900000000001</v>
      </c>
      <c r="L36" s="78">
        <v>1.03E-2</v>
      </c>
      <c r="M36" s="78">
        <v>3.7400000000000003E-2</v>
      </c>
      <c r="N36" s="78">
        <v>3.2000000000000002E-3</v>
      </c>
    </row>
    <row r="37" spans="2:14">
      <c r="B37" t="s">
        <v>2082</v>
      </c>
      <c r="C37" t="s">
        <v>2083</v>
      </c>
      <c r="D37" t="s">
        <v>100</v>
      </c>
      <c r="E37" t="s">
        <v>2056</v>
      </c>
      <c r="F37" t="s">
        <v>2067</v>
      </c>
      <c r="G37" t="s">
        <v>102</v>
      </c>
      <c r="H37" s="77">
        <v>30488</v>
      </c>
      <c r="I37" s="77">
        <v>3359.64</v>
      </c>
      <c r="J37" s="77">
        <v>0</v>
      </c>
      <c r="K37" s="77">
        <v>1024.2870432</v>
      </c>
      <c r="L37" s="78">
        <v>1E-3</v>
      </c>
      <c r="M37" s="78">
        <v>3.0200000000000001E-2</v>
      </c>
      <c r="N37" s="78">
        <v>2.5999999999999999E-3</v>
      </c>
    </row>
    <row r="38" spans="2:14">
      <c r="B38" s="79" t="s">
        <v>2084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1059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211</v>
      </c>
      <c r="C41" t="s">
        <v>211</v>
      </c>
      <c r="D41" s="16"/>
      <c r="E41" s="16"/>
      <c r="F41" t="s">
        <v>211</v>
      </c>
      <c r="G41" t="s">
        <v>211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2085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211</v>
      </c>
      <c r="C43" t="s">
        <v>211</v>
      </c>
      <c r="D43" s="16"/>
      <c r="E43" s="16"/>
      <c r="F43" t="s">
        <v>211</v>
      </c>
      <c r="G43" t="s">
        <v>211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225</v>
      </c>
      <c r="D44" s="16"/>
      <c r="E44" s="16"/>
      <c r="F44" s="16"/>
      <c r="G44" s="16"/>
      <c r="H44" s="81">
        <v>233642.36</v>
      </c>
      <c r="J44" s="81">
        <v>0.1343</v>
      </c>
      <c r="K44" s="81">
        <v>18048.368140160674</v>
      </c>
      <c r="M44" s="80">
        <v>0.53239999999999998</v>
      </c>
      <c r="N44" s="80">
        <v>4.5499999999999999E-2</v>
      </c>
    </row>
    <row r="45" spans="2:14">
      <c r="B45" s="79" t="s">
        <v>2086</v>
      </c>
      <c r="D45" s="16"/>
      <c r="E45" s="16"/>
      <c r="F45" s="16"/>
      <c r="G45" s="16"/>
      <c r="H45" s="81">
        <v>230420.97</v>
      </c>
      <c r="J45" s="81">
        <v>0.1343</v>
      </c>
      <c r="K45" s="81">
        <v>17321.609513362073</v>
      </c>
      <c r="M45" s="80">
        <v>0.51090000000000002</v>
      </c>
      <c r="N45" s="80">
        <v>4.36E-2</v>
      </c>
    </row>
    <row r="46" spans="2:14">
      <c r="B46" t="s">
        <v>2087</v>
      </c>
      <c r="C46" t="s">
        <v>2088</v>
      </c>
      <c r="D46" t="s">
        <v>1856</v>
      </c>
      <c r="E46" t="s">
        <v>2089</v>
      </c>
      <c r="F46" t="s">
        <v>1102</v>
      </c>
      <c r="G46" t="s">
        <v>106</v>
      </c>
      <c r="H46" s="77">
        <v>1186.3800000000001</v>
      </c>
      <c r="I46" s="77">
        <v>3160</v>
      </c>
      <c r="J46" s="77">
        <v>0</v>
      </c>
      <c r="K46" s="77">
        <v>134.437734288</v>
      </c>
      <c r="L46" s="78">
        <v>0</v>
      </c>
      <c r="M46" s="78">
        <v>4.0000000000000001E-3</v>
      </c>
      <c r="N46" s="78">
        <v>2.9999999999999997E-4</v>
      </c>
    </row>
    <row r="47" spans="2:14">
      <c r="B47" t="s">
        <v>2090</v>
      </c>
      <c r="C47" t="s">
        <v>2091</v>
      </c>
      <c r="D47" t="s">
        <v>1856</v>
      </c>
      <c r="E47" t="s">
        <v>2089</v>
      </c>
      <c r="F47" t="s">
        <v>1102</v>
      </c>
      <c r="G47" t="s">
        <v>106</v>
      </c>
      <c r="H47" s="77">
        <v>1501.19</v>
      </c>
      <c r="I47" s="77">
        <v>3863.5</v>
      </c>
      <c r="J47" s="77">
        <v>0</v>
      </c>
      <c r="K47" s="77">
        <v>207.98253368089999</v>
      </c>
      <c r="L47" s="78">
        <v>0</v>
      </c>
      <c r="M47" s="78">
        <v>6.1000000000000004E-3</v>
      </c>
      <c r="N47" s="78">
        <v>5.0000000000000001E-4</v>
      </c>
    </row>
    <row r="48" spans="2:14">
      <c r="B48" t="s">
        <v>2092</v>
      </c>
      <c r="C48" t="s">
        <v>2093</v>
      </c>
      <c r="D48" t="s">
        <v>1856</v>
      </c>
      <c r="E48" t="s">
        <v>2094</v>
      </c>
      <c r="F48" t="s">
        <v>1102</v>
      </c>
      <c r="G48" t="s">
        <v>106</v>
      </c>
      <c r="H48" s="77">
        <v>2594.85</v>
      </c>
      <c r="I48" s="77">
        <v>5421.5</v>
      </c>
      <c r="J48" s="77">
        <v>0</v>
      </c>
      <c r="K48" s="77">
        <v>504.47773680149999</v>
      </c>
      <c r="L48" s="78">
        <v>1E-4</v>
      </c>
      <c r="M48" s="78">
        <v>1.49E-2</v>
      </c>
      <c r="N48" s="78">
        <v>1.2999999999999999E-3</v>
      </c>
    </row>
    <row r="49" spans="2:14">
      <c r="B49" t="s">
        <v>2095</v>
      </c>
      <c r="C49" t="s">
        <v>2096</v>
      </c>
      <c r="D49" t="s">
        <v>2097</v>
      </c>
      <c r="E49" t="s">
        <v>2098</v>
      </c>
      <c r="F49" t="s">
        <v>1102</v>
      </c>
      <c r="G49" t="s">
        <v>106</v>
      </c>
      <c r="H49" s="77">
        <v>4851.4799999999996</v>
      </c>
      <c r="I49" s="77">
        <v>498.1</v>
      </c>
      <c r="J49" s="77">
        <v>0</v>
      </c>
      <c r="K49" s="77">
        <v>86.656485661679994</v>
      </c>
      <c r="L49" s="78">
        <v>0</v>
      </c>
      <c r="M49" s="78">
        <v>2.5999999999999999E-3</v>
      </c>
      <c r="N49" s="78">
        <v>2.0000000000000001E-4</v>
      </c>
    </row>
    <row r="50" spans="2:14">
      <c r="B50" t="s">
        <v>2099</v>
      </c>
      <c r="C50" t="s">
        <v>2100</v>
      </c>
      <c r="D50" t="s">
        <v>2101</v>
      </c>
      <c r="E50" t="s">
        <v>2102</v>
      </c>
      <c r="F50" t="s">
        <v>1102</v>
      </c>
      <c r="G50" t="s">
        <v>200</v>
      </c>
      <c r="H50" s="77">
        <v>31881.13</v>
      </c>
      <c r="I50" s="77">
        <v>19750</v>
      </c>
      <c r="J50" s="77">
        <v>0</v>
      </c>
      <c r="K50" s="77">
        <v>170.08168400310001</v>
      </c>
      <c r="L50" s="78">
        <v>1E-4</v>
      </c>
      <c r="M50" s="78">
        <v>5.0000000000000001E-3</v>
      </c>
      <c r="N50" s="78">
        <v>4.0000000000000002E-4</v>
      </c>
    </row>
    <row r="51" spans="2:14">
      <c r="B51" t="s">
        <v>2103</v>
      </c>
      <c r="C51" t="s">
        <v>2104</v>
      </c>
      <c r="D51" t="s">
        <v>1968</v>
      </c>
      <c r="E51" t="s">
        <v>2105</v>
      </c>
      <c r="F51" t="s">
        <v>1102</v>
      </c>
      <c r="G51" t="s">
        <v>106</v>
      </c>
      <c r="H51" s="77">
        <v>1940.59</v>
      </c>
      <c r="I51" s="77">
        <v>3010.75</v>
      </c>
      <c r="J51" s="77">
        <v>0</v>
      </c>
      <c r="K51" s="77">
        <v>209.51675994204999</v>
      </c>
      <c r="L51" s="78">
        <v>1E-4</v>
      </c>
      <c r="M51" s="78">
        <v>6.1999999999999998E-3</v>
      </c>
      <c r="N51" s="78">
        <v>5.0000000000000001E-4</v>
      </c>
    </row>
    <row r="52" spans="2:14">
      <c r="B52" t="s">
        <v>2106</v>
      </c>
      <c r="C52" t="s">
        <v>2107</v>
      </c>
      <c r="D52" t="s">
        <v>1856</v>
      </c>
      <c r="E52" t="s">
        <v>2108</v>
      </c>
      <c r="F52" t="s">
        <v>1102</v>
      </c>
      <c r="G52" t="s">
        <v>110</v>
      </c>
      <c r="H52" s="77">
        <v>728.41</v>
      </c>
      <c r="I52" s="77">
        <v>19330</v>
      </c>
      <c r="J52" s="77">
        <v>0</v>
      </c>
      <c r="K52" s="77">
        <v>548.59140041859996</v>
      </c>
      <c r="L52" s="78">
        <v>2.0000000000000001E-4</v>
      </c>
      <c r="M52" s="78">
        <v>1.6199999999999999E-2</v>
      </c>
      <c r="N52" s="78">
        <v>1.4E-3</v>
      </c>
    </row>
    <row r="53" spans="2:14">
      <c r="B53" t="s">
        <v>2109</v>
      </c>
      <c r="C53" t="s">
        <v>2110</v>
      </c>
      <c r="D53" t="s">
        <v>123</v>
      </c>
      <c r="E53" t="s">
        <v>2111</v>
      </c>
      <c r="F53" t="s">
        <v>2037</v>
      </c>
      <c r="G53" t="s">
        <v>106</v>
      </c>
      <c r="H53" s="77">
        <v>4718.3100000000004</v>
      </c>
      <c r="I53" s="77">
        <v>6246.9</v>
      </c>
      <c r="J53" s="77">
        <v>0</v>
      </c>
      <c r="K53" s="77">
        <v>1056.9667131005399</v>
      </c>
      <c r="L53" s="78">
        <v>1E-4</v>
      </c>
      <c r="M53" s="78">
        <v>3.1199999999999999E-2</v>
      </c>
      <c r="N53" s="78">
        <v>2.7000000000000001E-3</v>
      </c>
    </row>
    <row r="54" spans="2:14">
      <c r="B54" t="s">
        <v>2112</v>
      </c>
      <c r="C54" t="s">
        <v>2113</v>
      </c>
      <c r="D54" t="s">
        <v>1876</v>
      </c>
      <c r="E54" t="s">
        <v>2089</v>
      </c>
      <c r="F54" t="s">
        <v>2037</v>
      </c>
      <c r="G54" t="s">
        <v>106</v>
      </c>
      <c r="H54" s="77">
        <v>658.27</v>
      </c>
      <c r="I54" s="77">
        <v>29731</v>
      </c>
      <c r="J54" s="77">
        <v>0</v>
      </c>
      <c r="K54" s="77">
        <v>701.81696976820001</v>
      </c>
      <c r="L54" s="78">
        <v>0</v>
      </c>
      <c r="M54" s="78">
        <v>2.07E-2</v>
      </c>
      <c r="N54" s="78">
        <v>1.8E-3</v>
      </c>
    </row>
    <row r="55" spans="2:14">
      <c r="B55" t="s">
        <v>2114</v>
      </c>
      <c r="C55" t="s">
        <v>2115</v>
      </c>
      <c r="D55" t="s">
        <v>1968</v>
      </c>
      <c r="E55" t="s">
        <v>2089</v>
      </c>
      <c r="F55" t="s">
        <v>2037</v>
      </c>
      <c r="G55" t="s">
        <v>106</v>
      </c>
      <c r="H55" s="77">
        <v>35509.93</v>
      </c>
      <c r="I55" s="77">
        <v>725.85</v>
      </c>
      <c r="J55" s="77">
        <v>0</v>
      </c>
      <c r="K55" s="77">
        <v>924.28729328132999</v>
      </c>
      <c r="L55" s="78">
        <v>0</v>
      </c>
      <c r="M55" s="78">
        <v>2.7300000000000001E-2</v>
      </c>
      <c r="N55" s="78">
        <v>2.3E-3</v>
      </c>
    </row>
    <row r="56" spans="2:14">
      <c r="B56" t="s">
        <v>2116</v>
      </c>
      <c r="C56" t="s">
        <v>2117</v>
      </c>
      <c r="D56" t="s">
        <v>1968</v>
      </c>
      <c r="E56" t="s">
        <v>2089</v>
      </c>
      <c r="F56" t="s">
        <v>2037</v>
      </c>
      <c r="G56" t="s">
        <v>106</v>
      </c>
      <c r="H56" s="77">
        <v>16790.96</v>
      </c>
      <c r="I56" s="77">
        <v>984</v>
      </c>
      <c r="J56" s="77">
        <v>0</v>
      </c>
      <c r="K56" s="77">
        <v>592.48984439039998</v>
      </c>
      <c r="L56" s="78">
        <v>1E-4</v>
      </c>
      <c r="M56" s="78">
        <v>1.7500000000000002E-2</v>
      </c>
      <c r="N56" s="78">
        <v>1.5E-3</v>
      </c>
    </row>
    <row r="57" spans="2:14">
      <c r="B57" t="s">
        <v>2118</v>
      </c>
      <c r="C57" t="s">
        <v>2119</v>
      </c>
      <c r="D57" t="s">
        <v>123</v>
      </c>
      <c r="E57" t="s">
        <v>2089</v>
      </c>
      <c r="F57" t="s">
        <v>2037</v>
      </c>
      <c r="G57" t="s">
        <v>202</v>
      </c>
      <c r="H57" s="77">
        <v>42917.03</v>
      </c>
      <c r="I57" s="77">
        <v>2122</v>
      </c>
      <c r="J57" s="77">
        <v>0</v>
      </c>
      <c r="K57" s="77">
        <v>416.00747523088</v>
      </c>
      <c r="L57" s="78">
        <v>1E-4</v>
      </c>
      <c r="M57" s="78">
        <v>1.23E-2</v>
      </c>
      <c r="N57" s="78">
        <v>1E-3</v>
      </c>
    </row>
    <row r="58" spans="2:14">
      <c r="B58" t="s">
        <v>2120</v>
      </c>
      <c r="C58" t="s">
        <v>2121</v>
      </c>
      <c r="D58" t="s">
        <v>1876</v>
      </c>
      <c r="E58" t="s">
        <v>2089</v>
      </c>
      <c r="F58" t="s">
        <v>2037</v>
      </c>
      <c r="G58" t="s">
        <v>106</v>
      </c>
      <c r="H58" s="77">
        <v>714.37</v>
      </c>
      <c r="I58" s="77">
        <v>6838</v>
      </c>
      <c r="J58" s="77">
        <v>0</v>
      </c>
      <c r="K58" s="77">
        <v>175.17115347160001</v>
      </c>
      <c r="L58" s="78">
        <v>0</v>
      </c>
      <c r="M58" s="78">
        <v>5.1999999999999998E-3</v>
      </c>
      <c r="N58" s="78">
        <v>4.0000000000000002E-4</v>
      </c>
    </row>
    <row r="59" spans="2:14">
      <c r="B59" t="s">
        <v>2122</v>
      </c>
      <c r="C59" t="s">
        <v>2123</v>
      </c>
      <c r="D59" t="s">
        <v>1856</v>
      </c>
      <c r="E59" t="s">
        <v>2089</v>
      </c>
      <c r="F59" t="s">
        <v>2037</v>
      </c>
      <c r="G59" t="s">
        <v>106</v>
      </c>
      <c r="H59" s="77">
        <v>800.49</v>
      </c>
      <c r="I59" s="77">
        <v>5038</v>
      </c>
      <c r="J59" s="77">
        <v>0</v>
      </c>
      <c r="K59" s="77">
        <v>144.61866871320001</v>
      </c>
      <c r="L59" s="78">
        <v>0</v>
      </c>
      <c r="M59" s="78">
        <v>4.3E-3</v>
      </c>
      <c r="N59" s="78">
        <v>4.0000000000000002E-4</v>
      </c>
    </row>
    <row r="60" spans="2:14">
      <c r="B60" t="s">
        <v>2124</v>
      </c>
      <c r="C60" t="s">
        <v>2125</v>
      </c>
      <c r="D60" t="s">
        <v>1968</v>
      </c>
      <c r="E60" t="s">
        <v>2089</v>
      </c>
      <c r="F60" t="s">
        <v>2037</v>
      </c>
      <c r="G60" t="s">
        <v>106</v>
      </c>
      <c r="H60" s="77">
        <v>11307.6</v>
      </c>
      <c r="I60" s="77">
        <v>482.8</v>
      </c>
      <c r="J60" s="77">
        <v>0</v>
      </c>
      <c r="K60" s="77">
        <v>195.7708307808</v>
      </c>
      <c r="L60" s="78">
        <v>1E-4</v>
      </c>
      <c r="M60" s="78">
        <v>5.7999999999999996E-3</v>
      </c>
      <c r="N60" s="78">
        <v>5.0000000000000001E-4</v>
      </c>
    </row>
    <row r="61" spans="2:14">
      <c r="B61" t="s">
        <v>2126</v>
      </c>
      <c r="C61" t="s">
        <v>2127</v>
      </c>
      <c r="D61" t="s">
        <v>2128</v>
      </c>
      <c r="E61" t="s">
        <v>2089</v>
      </c>
      <c r="F61" t="s">
        <v>2037</v>
      </c>
      <c r="G61" t="s">
        <v>110</v>
      </c>
      <c r="H61" s="77">
        <v>10049.49</v>
      </c>
      <c r="I61" s="77">
        <v>638</v>
      </c>
      <c r="J61" s="77">
        <v>0</v>
      </c>
      <c r="K61" s="77">
        <v>249.80777034444</v>
      </c>
      <c r="L61" s="78">
        <v>1E-4</v>
      </c>
      <c r="M61" s="78">
        <v>7.4000000000000003E-3</v>
      </c>
      <c r="N61" s="78">
        <v>5.9999999999999995E-4</v>
      </c>
    </row>
    <row r="62" spans="2:14">
      <c r="B62" t="s">
        <v>2129</v>
      </c>
      <c r="C62" t="s">
        <v>2130</v>
      </c>
      <c r="D62" t="s">
        <v>2128</v>
      </c>
      <c r="E62" t="s">
        <v>2089</v>
      </c>
      <c r="F62" t="s">
        <v>2037</v>
      </c>
      <c r="G62" t="s">
        <v>106</v>
      </c>
      <c r="H62" s="77">
        <v>6648.46</v>
      </c>
      <c r="I62" s="77">
        <v>649.07000000000005</v>
      </c>
      <c r="J62" s="77">
        <v>0</v>
      </c>
      <c r="K62" s="77">
        <v>154.74722932869199</v>
      </c>
      <c r="L62" s="78">
        <v>0</v>
      </c>
      <c r="M62" s="78">
        <v>4.5999999999999999E-3</v>
      </c>
      <c r="N62" s="78">
        <v>4.0000000000000002E-4</v>
      </c>
    </row>
    <row r="63" spans="2:14">
      <c r="B63" t="s">
        <v>2131</v>
      </c>
      <c r="C63" t="s">
        <v>2132</v>
      </c>
      <c r="D63" t="s">
        <v>1876</v>
      </c>
      <c r="E63" t="s">
        <v>2089</v>
      </c>
      <c r="F63" t="s">
        <v>2037</v>
      </c>
      <c r="G63" t="s">
        <v>106</v>
      </c>
      <c r="H63" s="77">
        <v>419.31</v>
      </c>
      <c r="I63" s="77">
        <v>11438</v>
      </c>
      <c r="J63" s="77">
        <v>0</v>
      </c>
      <c r="K63" s="77">
        <v>171.98699059079999</v>
      </c>
      <c r="L63" s="78">
        <v>0</v>
      </c>
      <c r="M63" s="78">
        <v>5.1000000000000004E-3</v>
      </c>
      <c r="N63" s="78">
        <v>4.0000000000000002E-4</v>
      </c>
    </row>
    <row r="64" spans="2:14">
      <c r="B64" t="s">
        <v>2133</v>
      </c>
      <c r="C64" t="s">
        <v>2134</v>
      </c>
      <c r="D64" t="s">
        <v>123</v>
      </c>
      <c r="E64" t="s">
        <v>2089</v>
      </c>
      <c r="F64" t="s">
        <v>2037</v>
      </c>
      <c r="G64" t="s">
        <v>110</v>
      </c>
      <c r="H64" s="77">
        <v>14368.3</v>
      </c>
      <c r="I64" s="77">
        <v>2845.5</v>
      </c>
      <c r="J64" s="77">
        <v>0</v>
      </c>
      <c r="K64" s="77">
        <v>1592.9612784393</v>
      </c>
      <c r="L64" s="78">
        <v>1E-4</v>
      </c>
      <c r="M64" s="78">
        <v>4.7E-2</v>
      </c>
      <c r="N64" s="78">
        <v>4.0000000000000001E-3</v>
      </c>
    </row>
    <row r="65" spans="2:14">
      <c r="B65" t="s">
        <v>2135</v>
      </c>
      <c r="C65" t="s">
        <v>2136</v>
      </c>
      <c r="D65" t="s">
        <v>1876</v>
      </c>
      <c r="E65" t="s">
        <v>2137</v>
      </c>
      <c r="F65" t="s">
        <v>2037</v>
      </c>
      <c r="G65" t="s">
        <v>106</v>
      </c>
      <c r="H65" s="77">
        <v>2901.93</v>
      </c>
      <c r="I65" s="77">
        <v>5688</v>
      </c>
      <c r="J65" s="77">
        <v>0</v>
      </c>
      <c r="K65" s="77">
        <v>591.91153734240004</v>
      </c>
      <c r="L65" s="78">
        <v>0</v>
      </c>
      <c r="M65" s="78">
        <v>1.7500000000000002E-2</v>
      </c>
      <c r="N65" s="78">
        <v>1.5E-3</v>
      </c>
    </row>
    <row r="66" spans="2:14">
      <c r="B66" t="s">
        <v>2138</v>
      </c>
      <c r="C66" t="s">
        <v>2139</v>
      </c>
      <c r="D66" t="s">
        <v>1876</v>
      </c>
      <c r="E66" t="s">
        <v>2140</v>
      </c>
      <c r="F66" t="s">
        <v>2037</v>
      </c>
      <c r="G66" t="s">
        <v>106</v>
      </c>
      <c r="H66" s="77">
        <v>2172.46</v>
      </c>
      <c r="I66" s="77">
        <v>7411</v>
      </c>
      <c r="J66" s="77">
        <v>0</v>
      </c>
      <c r="K66" s="77">
        <v>577.34962401159999</v>
      </c>
      <c r="L66" s="78">
        <v>0</v>
      </c>
      <c r="M66" s="78">
        <v>1.7000000000000001E-2</v>
      </c>
      <c r="N66" s="78">
        <v>1.5E-3</v>
      </c>
    </row>
    <row r="67" spans="2:14">
      <c r="B67" t="s">
        <v>2141</v>
      </c>
      <c r="C67" t="s">
        <v>2142</v>
      </c>
      <c r="D67" t="s">
        <v>1856</v>
      </c>
      <c r="E67" t="s">
        <v>2143</v>
      </c>
      <c r="F67" t="s">
        <v>2037</v>
      </c>
      <c r="G67" t="s">
        <v>116</v>
      </c>
      <c r="H67" s="77">
        <v>4375.68</v>
      </c>
      <c r="I67" s="77">
        <v>4927</v>
      </c>
      <c r="J67" s="77">
        <v>0</v>
      </c>
      <c r="K67" s="77">
        <v>570.64451880384001</v>
      </c>
      <c r="L67" s="78">
        <v>1E-4</v>
      </c>
      <c r="M67" s="78">
        <v>1.6799999999999999E-2</v>
      </c>
      <c r="N67" s="78">
        <v>1.4E-3</v>
      </c>
    </row>
    <row r="68" spans="2:14">
      <c r="B68" t="s">
        <v>2144</v>
      </c>
      <c r="C68" t="s">
        <v>2145</v>
      </c>
      <c r="D68" t="s">
        <v>1968</v>
      </c>
      <c r="E68" t="s">
        <v>2146</v>
      </c>
      <c r="F68" t="s">
        <v>2037</v>
      </c>
      <c r="G68" t="s">
        <v>106</v>
      </c>
      <c r="H68" s="77">
        <v>6480.19</v>
      </c>
      <c r="I68" s="77">
        <v>1002</v>
      </c>
      <c r="J68" s="77">
        <v>0</v>
      </c>
      <c r="K68" s="77">
        <v>232.84437262680001</v>
      </c>
      <c r="L68" s="78">
        <v>0</v>
      </c>
      <c r="M68" s="78">
        <v>6.8999999999999999E-3</v>
      </c>
      <c r="N68" s="78">
        <v>5.9999999999999995E-4</v>
      </c>
    </row>
    <row r="69" spans="2:14">
      <c r="B69" t="s">
        <v>2147</v>
      </c>
      <c r="C69" t="s">
        <v>2148</v>
      </c>
      <c r="D69" t="s">
        <v>1856</v>
      </c>
      <c r="E69" t="s">
        <v>2149</v>
      </c>
      <c r="F69" t="s">
        <v>2037</v>
      </c>
      <c r="G69" t="s">
        <v>106</v>
      </c>
      <c r="H69" s="77">
        <v>918.32</v>
      </c>
      <c r="I69" s="77">
        <v>4592.5</v>
      </c>
      <c r="J69" s="77">
        <v>0</v>
      </c>
      <c r="K69" s="77">
        <v>151.23541175599999</v>
      </c>
      <c r="L69" s="78">
        <v>1E-4</v>
      </c>
      <c r="M69" s="78">
        <v>4.4999999999999997E-3</v>
      </c>
      <c r="N69" s="78">
        <v>4.0000000000000002E-4</v>
      </c>
    </row>
    <row r="70" spans="2:14">
      <c r="B70" t="s">
        <v>2150</v>
      </c>
      <c r="C70" t="s">
        <v>2151</v>
      </c>
      <c r="D70" t="s">
        <v>1968</v>
      </c>
      <c r="E70" t="s">
        <v>2149</v>
      </c>
      <c r="F70" t="s">
        <v>2037</v>
      </c>
      <c r="G70" t="s">
        <v>106</v>
      </c>
      <c r="H70" s="77">
        <v>40.659999999999997</v>
      </c>
      <c r="I70" s="77">
        <v>77857</v>
      </c>
      <c r="J70" s="77">
        <v>0</v>
      </c>
      <c r="K70" s="77">
        <v>113.52076913320001</v>
      </c>
      <c r="L70" s="78">
        <v>0</v>
      </c>
      <c r="M70" s="78">
        <v>3.3E-3</v>
      </c>
      <c r="N70" s="78">
        <v>2.9999999999999997E-4</v>
      </c>
    </row>
    <row r="71" spans="2:14">
      <c r="B71" t="s">
        <v>2152</v>
      </c>
      <c r="C71" t="s">
        <v>2153</v>
      </c>
      <c r="D71" t="s">
        <v>2128</v>
      </c>
      <c r="E71" t="s">
        <v>2154</v>
      </c>
      <c r="F71" t="s">
        <v>2037</v>
      </c>
      <c r="G71" t="s">
        <v>110</v>
      </c>
      <c r="H71" s="77">
        <v>3192.56</v>
      </c>
      <c r="I71" s="77">
        <v>20196</v>
      </c>
      <c r="J71" s="77">
        <v>0</v>
      </c>
      <c r="K71" s="77">
        <v>2512.1506048531201</v>
      </c>
      <c r="L71" s="78">
        <v>1E-4</v>
      </c>
      <c r="M71" s="78">
        <v>7.4099999999999999E-2</v>
      </c>
      <c r="N71" s="78">
        <v>6.3E-3</v>
      </c>
    </row>
    <row r="72" spans="2:14">
      <c r="B72" t="s">
        <v>2155</v>
      </c>
      <c r="C72" t="s">
        <v>2156</v>
      </c>
      <c r="D72" t="s">
        <v>2128</v>
      </c>
      <c r="E72" t="s">
        <v>2154</v>
      </c>
      <c r="F72" t="s">
        <v>2037</v>
      </c>
      <c r="G72" t="s">
        <v>110</v>
      </c>
      <c r="H72" s="77">
        <v>1112.3699999999999</v>
      </c>
      <c r="I72" s="77">
        <v>8947.1</v>
      </c>
      <c r="J72" s="77">
        <v>0</v>
      </c>
      <c r="K72" s="77">
        <v>387.76874499917398</v>
      </c>
      <c r="L72" s="78">
        <v>2.0000000000000001E-4</v>
      </c>
      <c r="M72" s="78">
        <v>1.14E-2</v>
      </c>
      <c r="N72" s="78">
        <v>1E-3</v>
      </c>
    </row>
    <row r="73" spans="2:14">
      <c r="B73" t="s">
        <v>2157</v>
      </c>
      <c r="C73" t="s">
        <v>2158</v>
      </c>
      <c r="D73" t="s">
        <v>2128</v>
      </c>
      <c r="E73" t="s">
        <v>2154</v>
      </c>
      <c r="F73" t="s">
        <v>2037</v>
      </c>
      <c r="G73" t="s">
        <v>110</v>
      </c>
      <c r="H73" s="77">
        <v>1189.72</v>
      </c>
      <c r="I73" s="77">
        <v>2128</v>
      </c>
      <c r="J73" s="77">
        <v>0</v>
      </c>
      <c r="K73" s="77">
        <v>98.641036721920003</v>
      </c>
      <c r="L73" s="78">
        <v>0</v>
      </c>
      <c r="M73" s="78">
        <v>2.8999999999999998E-3</v>
      </c>
      <c r="N73" s="78">
        <v>2.0000000000000001E-4</v>
      </c>
    </row>
    <row r="74" spans="2:14">
      <c r="B74" t="s">
        <v>2159</v>
      </c>
      <c r="C74" t="s">
        <v>2160</v>
      </c>
      <c r="D74" t="s">
        <v>2128</v>
      </c>
      <c r="E74" t="s">
        <v>2154</v>
      </c>
      <c r="F74" t="s">
        <v>2037</v>
      </c>
      <c r="G74" t="s">
        <v>110</v>
      </c>
      <c r="H74" s="77">
        <v>866.58</v>
      </c>
      <c r="I74" s="77">
        <v>5423.6</v>
      </c>
      <c r="J74" s="77">
        <v>0</v>
      </c>
      <c r="K74" s="77">
        <v>183.12074886705599</v>
      </c>
      <c r="L74" s="78">
        <v>1E-4</v>
      </c>
      <c r="M74" s="78">
        <v>5.4000000000000003E-3</v>
      </c>
      <c r="N74" s="78">
        <v>5.0000000000000001E-4</v>
      </c>
    </row>
    <row r="75" spans="2:14">
      <c r="B75" t="s">
        <v>2161</v>
      </c>
      <c r="C75" t="s">
        <v>2162</v>
      </c>
      <c r="D75" t="s">
        <v>2101</v>
      </c>
      <c r="E75" t="s">
        <v>2102</v>
      </c>
      <c r="F75" t="s">
        <v>2037</v>
      </c>
      <c r="G75" t="s">
        <v>200</v>
      </c>
      <c r="H75" s="77">
        <v>4869.3999999999996</v>
      </c>
      <c r="I75" s="77">
        <v>209400</v>
      </c>
      <c r="J75" s="77">
        <v>0</v>
      </c>
      <c r="K75" s="77">
        <v>275.42849548319998</v>
      </c>
      <c r="L75" s="78">
        <v>0</v>
      </c>
      <c r="M75" s="78">
        <v>8.0999999999999996E-3</v>
      </c>
      <c r="N75" s="78">
        <v>6.9999999999999999E-4</v>
      </c>
    </row>
    <row r="76" spans="2:14">
      <c r="B76" t="s">
        <v>2163</v>
      </c>
      <c r="C76" t="s">
        <v>2164</v>
      </c>
      <c r="D76" t="s">
        <v>1856</v>
      </c>
      <c r="E76" t="s">
        <v>2165</v>
      </c>
      <c r="F76" t="s">
        <v>2037</v>
      </c>
      <c r="G76" t="s">
        <v>106</v>
      </c>
      <c r="H76" s="77">
        <v>78.67</v>
      </c>
      <c r="I76" s="77">
        <v>31568</v>
      </c>
      <c r="J76" s="77">
        <v>0.1343</v>
      </c>
      <c r="K76" s="77">
        <v>89.190980521599997</v>
      </c>
      <c r="L76" s="78">
        <v>0</v>
      </c>
      <c r="M76" s="78">
        <v>2.5999999999999999E-3</v>
      </c>
      <c r="N76" s="78">
        <v>2.0000000000000001E-4</v>
      </c>
    </row>
    <row r="77" spans="2:14">
      <c r="B77" t="s">
        <v>2166</v>
      </c>
      <c r="C77" t="s">
        <v>2167</v>
      </c>
      <c r="D77" t="s">
        <v>1876</v>
      </c>
      <c r="E77" t="s">
        <v>2168</v>
      </c>
      <c r="F77" t="s">
        <v>2037</v>
      </c>
      <c r="G77" t="s">
        <v>106</v>
      </c>
      <c r="H77" s="77">
        <v>443.56</v>
      </c>
      <c r="I77" s="77">
        <v>6720</v>
      </c>
      <c r="J77" s="77">
        <v>0</v>
      </c>
      <c r="K77" s="77">
        <v>106.888733952</v>
      </c>
      <c r="L77" s="78">
        <v>0</v>
      </c>
      <c r="M77" s="78">
        <v>3.2000000000000002E-3</v>
      </c>
      <c r="N77" s="78">
        <v>2.9999999999999997E-4</v>
      </c>
    </row>
    <row r="78" spans="2:14">
      <c r="B78" t="s">
        <v>2169</v>
      </c>
      <c r="C78" t="s">
        <v>2170</v>
      </c>
      <c r="D78" t="s">
        <v>1876</v>
      </c>
      <c r="E78" t="s">
        <v>2108</v>
      </c>
      <c r="F78" t="s">
        <v>2037</v>
      </c>
      <c r="G78" t="s">
        <v>106</v>
      </c>
      <c r="H78" s="77">
        <v>1083.23</v>
      </c>
      <c r="I78" s="77">
        <v>14888</v>
      </c>
      <c r="J78" s="77">
        <v>0</v>
      </c>
      <c r="K78" s="77">
        <v>578.31881868640005</v>
      </c>
      <c r="L78" s="78">
        <v>0</v>
      </c>
      <c r="M78" s="78">
        <v>1.7100000000000001E-2</v>
      </c>
      <c r="N78" s="78">
        <v>1.5E-3</v>
      </c>
    </row>
    <row r="79" spans="2:14">
      <c r="B79" t="s">
        <v>2171</v>
      </c>
      <c r="C79" t="s">
        <v>2172</v>
      </c>
      <c r="D79" t="s">
        <v>1876</v>
      </c>
      <c r="E79" t="s">
        <v>2108</v>
      </c>
      <c r="F79" t="s">
        <v>2037</v>
      </c>
      <c r="G79" t="s">
        <v>106</v>
      </c>
      <c r="H79" s="77">
        <v>589.04999999999995</v>
      </c>
      <c r="I79" s="77">
        <v>14565</v>
      </c>
      <c r="J79" s="77">
        <v>0</v>
      </c>
      <c r="K79" s="77">
        <v>307.66134514499998</v>
      </c>
      <c r="L79" s="78">
        <v>0</v>
      </c>
      <c r="M79" s="78">
        <v>9.1000000000000004E-3</v>
      </c>
      <c r="N79" s="78">
        <v>8.0000000000000004E-4</v>
      </c>
    </row>
    <row r="80" spans="2:14">
      <c r="B80" t="s">
        <v>2173</v>
      </c>
      <c r="C80" t="s">
        <v>2174</v>
      </c>
      <c r="D80" t="s">
        <v>1876</v>
      </c>
      <c r="E80" t="s">
        <v>2108</v>
      </c>
      <c r="F80" t="s">
        <v>2037</v>
      </c>
      <c r="G80" t="s">
        <v>106</v>
      </c>
      <c r="H80" s="77">
        <v>531.14</v>
      </c>
      <c r="I80" s="77">
        <v>8226</v>
      </c>
      <c r="J80" s="77">
        <v>0</v>
      </c>
      <c r="K80" s="77">
        <v>156.6779929704</v>
      </c>
      <c r="L80" s="78">
        <v>0</v>
      </c>
      <c r="M80" s="78">
        <v>4.5999999999999999E-3</v>
      </c>
      <c r="N80" s="78">
        <v>4.0000000000000002E-4</v>
      </c>
    </row>
    <row r="81" spans="2:14">
      <c r="B81" t="s">
        <v>2175</v>
      </c>
      <c r="C81" t="s">
        <v>2176</v>
      </c>
      <c r="D81" t="s">
        <v>1876</v>
      </c>
      <c r="E81" t="s">
        <v>2108</v>
      </c>
      <c r="F81" t="s">
        <v>2037</v>
      </c>
      <c r="G81" t="s">
        <v>106</v>
      </c>
      <c r="H81" s="77">
        <v>3851.76</v>
      </c>
      <c r="I81" s="77">
        <v>3180</v>
      </c>
      <c r="J81" s="77">
        <v>0</v>
      </c>
      <c r="K81" s="77">
        <v>439.23468124800002</v>
      </c>
      <c r="L81" s="78">
        <v>0</v>
      </c>
      <c r="M81" s="78">
        <v>1.2999999999999999E-2</v>
      </c>
      <c r="N81" s="78">
        <v>1.1000000000000001E-3</v>
      </c>
    </row>
    <row r="82" spans="2:14">
      <c r="B82" t="s">
        <v>2177</v>
      </c>
      <c r="C82" t="s">
        <v>2178</v>
      </c>
      <c r="D82" t="s">
        <v>1876</v>
      </c>
      <c r="E82" t="s">
        <v>2108</v>
      </c>
      <c r="F82" t="s">
        <v>2037</v>
      </c>
      <c r="G82" t="s">
        <v>106</v>
      </c>
      <c r="H82" s="77">
        <v>350</v>
      </c>
      <c r="I82" s="77">
        <v>12809</v>
      </c>
      <c r="J82" s="77">
        <v>0</v>
      </c>
      <c r="K82" s="77">
        <v>160.765759</v>
      </c>
      <c r="L82" s="78">
        <v>0</v>
      </c>
      <c r="M82" s="78">
        <v>4.7000000000000002E-3</v>
      </c>
      <c r="N82" s="78">
        <v>4.0000000000000002E-4</v>
      </c>
    </row>
    <row r="83" spans="2:14">
      <c r="B83" t="s">
        <v>2179</v>
      </c>
      <c r="C83" t="s">
        <v>2180</v>
      </c>
      <c r="D83" t="s">
        <v>1876</v>
      </c>
      <c r="E83" t="s">
        <v>2108</v>
      </c>
      <c r="F83" t="s">
        <v>2037</v>
      </c>
      <c r="G83" t="s">
        <v>106</v>
      </c>
      <c r="H83" s="77">
        <v>1074.26</v>
      </c>
      <c r="I83" s="77">
        <v>9986</v>
      </c>
      <c r="J83" s="77">
        <v>0</v>
      </c>
      <c r="K83" s="77">
        <v>384.6903145096</v>
      </c>
      <c r="L83" s="78">
        <v>0</v>
      </c>
      <c r="M83" s="78">
        <v>1.1299999999999999E-2</v>
      </c>
      <c r="N83" s="78">
        <v>1E-3</v>
      </c>
    </row>
    <row r="84" spans="2:14">
      <c r="B84" t="s">
        <v>2181</v>
      </c>
      <c r="C84" t="s">
        <v>2182</v>
      </c>
      <c r="D84" t="s">
        <v>1876</v>
      </c>
      <c r="E84" t="s">
        <v>2108</v>
      </c>
      <c r="F84" t="s">
        <v>2037</v>
      </c>
      <c r="G84" t="s">
        <v>106</v>
      </c>
      <c r="H84" s="77">
        <v>1171.28</v>
      </c>
      <c r="I84" s="77">
        <v>5242</v>
      </c>
      <c r="J84" s="77">
        <v>0</v>
      </c>
      <c r="K84" s="77">
        <v>220.17501239360001</v>
      </c>
      <c r="L84" s="78">
        <v>0</v>
      </c>
      <c r="M84" s="78">
        <v>6.4999999999999997E-3</v>
      </c>
      <c r="N84" s="78">
        <v>5.9999999999999995E-4</v>
      </c>
    </row>
    <row r="85" spans="2:14">
      <c r="B85" t="s">
        <v>2183</v>
      </c>
      <c r="C85" t="s">
        <v>2184</v>
      </c>
      <c r="D85" t="s">
        <v>123</v>
      </c>
      <c r="E85" t="s">
        <v>2108</v>
      </c>
      <c r="F85" t="s">
        <v>2037</v>
      </c>
      <c r="G85" t="s">
        <v>110</v>
      </c>
      <c r="H85" s="77">
        <v>216.29</v>
      </c>
      <c r="I85" s="77">
        <v>22630</v>
      </c>
      <c r="J85" s="77">
        <v>0</v>
      </c>
      <c r="K85" s="77">
        <v>190.70506887740001</v>
      </c>
      <c r="L85" s="78">
        <v>1E-4</v>
      </c>
      <c r="M85" s="78">
        <v>5.5999999999999999E-3</v>
      </c>
      <c r="N85" s="78">
        <v>5.0000000000000001E-4</v>
      </c>
    </row>
    <row r="86" spans="2:14">
      <c r="B86" t="s">
        <v>2185</v>
      </c>
      <c r="C86" t="s">
        <v>2186</v>
      </c>
      <c r="D86" t="s">
        <v>1876</v>
      </c>
      <c r="E86" t="s">
        <v>2108</v>
      </c>
      <c r="F86" t="s">
        <v>2037</v>
      </c>
      <c r="G86" t="s">
        <v>106</v>
      </c>
      <c r="H86" s="77">
        <v>800.9</v>
      </c>
      <c r="I86" s="77">
        <v>7467</v>
      </c>
      <c r="J86" s="77">
        <v>0</v>
      </c>
      <c r="K86" s="77">
        <v>214.45428595800001</v>
      </c>
      <c r="L86" s="78">
        <v>0</v>
      </c>
      <c r="M86" s="78">
        <v>6.3E-3</v>
      </c>
      <c r="N86" s="78">
        <v>5.0000000000000001E-4</v>
      </c>
    </row>
    <row r="87" spans="2:14">
      <c r="B87" t="s">
        <v>2187</v>
      </c>
      <c r="C87" t="s">
        <v>2188</v>
      </c>
      <c r="D87" t="s">
        <v>107</v>
      </c>
      <c r="E87" t="s">
        <v>2189</v>
      </c>
      <c r="F87" t="s">
        <v>2037</v>
      </c>
      <c r="G87" t="s">
        <v>120</v>
      </c>
      <c r="H87" s="77">
        <v>2524.41</v>
      </c>
      <c r="I87" s="77">
        <v>8905</v>
      </c>
      <c r="J87" s="77">
        <v>0</v>
      </c>
      <c r="K87" s="77">
        <v>539.85410326575004</v>
      </c>
      <c r="L87" s="78">
        <v>0</v>
      </c>
      <c r="M87" s="78">
        <v>1.5900000000000001E-2</v>
      </c>
      <c r="N87" s="78">
        <v>1.4E-3</v>
      </c>
    </row>
    <row r="88" spans="2:14">
      <c r="B88" s="79" t="s">
        <v>2190</v>
      </c>
      <c r="D88" s="16"/>
      <c r="E88" s="16"/>
      <c r="F88" s="16"/>
      <c r="G88" s="16"/>
      <c r="H88" s="81">
        <v>3221.39</v>
      </c>
      <c r="J88" s="81">
        <v>0</v>
      </c>
      <c r="K88" s="81">
        <v>726.75862679859995</v>
      </c>
      <c r="M88" s="80">
        <v>2.1399999999999999E-2</v>
      </c>
      <c r="N88" s="80">
        <v>1.8E-3</v>
      </c>
    </row>
    <row r="89" spans="2:14">
      <c r="B89" t="s">
        <v>2191</v>
      </c>
      <c r="C89" t="s">
        <v>2192</v>
      </c>
      <c r="D89" t="s">
        <v>1968</v>
      </c>
      <c r="E89" t="s">
        <v>2089</v>
      </c>
      <c r="F89" t="s">
        <v>2067</v>
      </c>
      <c r="G89" t="s">
        <v>106</v>
      </c>
      <c r="H89" s="77">
        <v>1791.49</v>
      </c>
      <c r="I89" s="77">
        <v>9089</v>
      </c>
      <c r="J89" s="77">
        <v>0</v>
      </c>
      <c r="K89" s="77">
        <v>583.90309459460002</v>
      </c>
      <c r="L89" s="78">
        <v>1E-4</v>
      </c>
      <c r="M89" s="78">
        <v>1.72E-2</v>
      </c>
      <c r="N89" s="78">
        <v>1.5E-3</v>
      </c>
    </row>
    <row r="90" spans="2:14">
      <c r="B90" t="s">
        <v>2193</v>
      </c>
      <c r="C90" t="s">
        <v>2194</v>
      </c>
      <c r="D90" t="s">
        <v>1876</v>
      </c>
      <c r="E90" t="s">
        <v>2195</v>
      </c>
      <c r="F90" t="s">
        <v>2067</v>
      </c>
      <c r="G90" t="s">
        <v>106</v>
      </c>
      <c r="H90" s="77">
        <v>1429.9</v>
      </c>
      <c r="I90" s="77">
        <v>2786</v>
      </c>
      <c r="J90" s="77">
        <v>0</v>
      </c>
      <c r="K90" s="77">
        <v>142.85553220400001</v>
      </c>
      <c r="L90" s="78">
        <v>0</v>
      </c>
      <c r="M90" s="78">
        <v>4.1999999999999997E-3</v>
      </c>
      <c r="N90" s="78">
        <v>4.0000000000000002E-4</v>
      </c>
    </row>
    <row r="91" spans="2:14">
      <c r="B91" s="79" t="s">
        <v>1059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211</v>
      </c>
      <c r="C92" t="s">
        <v>211</v>
      </c>
      <c r="D92" s="16"/>
      <c r="E92" s="16"/>
      <c r="F92" t="s">
        <v>211</v>
      </c>
      <c r="G92" t="s">
        <v>211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s="79" t="s">
        <v>2085</v>
      </c>
      <c r="D93" s="16"/>
      <c r="E93" s="16"/>
      <c r="F93" s="16"/>
      <c r="G93" s="16"/>
      <c r="H93" s="81">
        <v>0</v>
      </c>
      <c r="J93" s="81">
        <v>0</v>
      </c>
      <c r="K93" s="81">
        <v>0</v>
      </c>
      <c r="M93" s="80">
        <v>0</v>
      </c>
      <c r="N93" s="80">
        <v>0</v>
      </c>
    </row>
    <row r="94" spans="2:14">
      <c r="B94" t="s">
        <v>211</v>
      </c>
      <c r="C94" t="s">
        <v>211</v>
      </c>
      <c r="D94" s="16"/>
      <c r="E94" s="16"/>
      <c r="F94" t="s">
        <v>211</v>
      </c>
      <c r="G94" t="s">
        <v>211</v>
      </c>
      <c r="H94" s="77">
        <v>0</v>
      </c>
      <c r="I94" s="77">
        <v>0</v>
      </c>
      <c r="K94" s="77">
        <v>0</v>
      </c>
      <c r="L94" s="78">
        <v>0</v>
      </c>
      <c r="M94" s="78">
        <v>0</v>
      </c>
      <c r="N94" s="78">
        <v>0</v>
      </c>
    </row>
    <row r="95" spans="2:14">
      <c r="B95" t="s">
        <v>227</v>
      </c>
      <c r="D95" s="16"/>
      <c r="E95" s="16"/>
      <c r="F95" s="16"/>
      <c r="G95" s="16"/>
    </row>
    <row r="96" spans="2:14">
      <c r="B96" t="s">
        <v>352</v>
      </c>
      <c r="D96" s="16"/>
      <c r="E96" s="16"/>
      <c r="F96" s="16"/>
      <c r="G96" s="16"/>
    </row>
    <row r="97" spans="2:7">
      <c r="B97" t="s">
        <v>353</v>
      </c>
      <c r="D97" s="16"/>
      <c r="E97" s="16"/>
      <c r="F97" s="16"/>
      <c r="G97" s="16"/>
    </row>
    <row r="98" spans="2:7">
      <c r="B98" t="s">
        <v>354</v>
      </c>
      <c r="D98" s="16"/>
      <c r="E98" s="16"/>
      <c r="F98" s="16"/>
      <c r="G98" s="16"/>
    </row>
    <row r="99" spans="2:7">
      <c r="B99" t="s">
        <v>355</v>
      </c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3715</v>
      </c>
    </row>
    <row r="3" spans="2:65" s="1" customFormat="1">
      <c r="B3" s="2" t="s">
        <v>2</v>
      </c>
      <c r="C3" s="26" t="s">
        <v>3716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45762.54</v>
      </c>
      <c r="K11" s="7"/>
      <c r="L11" s="75">
        <v>4629.218165961669</v>
      </c>
      <c r="M11" s="7"/>
      <c r="N11" s="76">
        <v>1</v>
      </c>
      <c r="O11" s="76">
        <v>1.17E-2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2196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2197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1059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45762.54</v>
      </c>
      <c r="L21" s="81">
        <v>4629.218165961669</v>
      </c>
      <c r="N21" s="80">
        <v>1</v>
      </c>
      <c r="O21" s="80">
        <v>1.17E-2</v>
      </c>
    </row>
    <row r="22" spans="2:15">
      <c r="B22" s="79" t="s">
        <v>2196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2197</v>
      </c>
      <c r="C24" s="16"/>
      <c r="D24" s="16"/>
      <c r="E24" s="16"/>
      <c r="J24" s="81">
        <v>33066.51</v>
      </c>
      <c r="L24" s="81">
        <v>2318.8076205831899</v>
      </c>
      <c r="N24" s="80">
        <v>0.50090000000000001</v>
      </c>
      <c r="O24" s="80">
        <v>5.7999999999999996E-3</v>
      </c>
    </row>
    <row r="25" spans="2:15">
      <c r="B25" t="s">
        <v>2198</v>
      </c>
      <c r="C25" t="s">
        <v>2199</v>
      </c>
      <c r="D25" t="s">
        <v>123</v>
      </c>
      <c r="E25" t="s">
        <v>2111</v>
      </c>
      <c r="F25" t="s">
        <v>2067</v>
      </c>
      <c r="G25" t="s">
        <v>532</v>
      </c>
      <c r="H25" t="s">
        <v>214</v>
      </c>
      <c r="I25" t="s">
        <v>106</v>
      </c>
      <c r="J25" s="77">
        <v>10.18</v>
      </c>
      <c r="K25" s="77">
        <v>1015461</v>
      </c>
      <c r="L25" s="77">
        <v>370.69891226279998</v>
      </c>
      <c r="M25" s="78">
        <v>0</v>
      </c>
      <c r="N25" s="78">
        <v>8.0100000000000005E-2</v>
      </c>
      <c r="O25" s="78">
        <v>8.9999999999999998E-4</v>
      </c>
    </row>
    <row r="26" spans="2:15">
      <c r="B26" t="s">
        <v>2200</v>
      </c>
      <c r="C26" t="s">
        <v>2201</v>
      </c>
      <c r="D26" t="s">
        <v>123</v>
      </c>
      <c r="E26" t="s">
        <v>2202</v>
      </c>
      <c r="F26" t="s">
        <v>2067</v>
      </c>
      <c r="G26" t="s">
        <v>2203</v>
      </c>
      <c r="H26" t="s">
        <v>349</v>
      </c>
      <c r="I26" t="s">
        <v>106</v>
      </c>
      <c r="J26" s="77">
        <v>141.28</v>
      </c>
      <c r="K26" s="77">
        <v>113351</v>
      </c>
      <c r="L26" s="77">
        <v>574.2702619808</v>
      </c>
      <c r="M26" s="78">
        <v>0</v>
      </c>
      <c r="N26" s="78">
        <v>0.1241</v>
      </c>
      <c r="O26" s="78">
        <v>1.4E-3</v>
      </c>
    </row>
    <row r="27" spans="2:15">
      <c r="B27" t="s">
        <v>2204</v>
      </c>
      <c r="C27" t="s">
        <v>2205</v>
      </c>
      <c r="D27" t="s">
        <v>123</v>
      </c>
      <c r="E27" t="s">
        <v>2206</v>
      </c>
      <c r="F27" t="s">
        <v>2067</v>
      </c>
      <c r="G27" t="s">
        <v>1063</v>
      </c>
      <c r="H27" t="s">
        <v>214</v>
      </c>
      <c r="I27" t="s">
        <v>110</v>
      </c>
      <c r="J27" s="77">
        <v>59.93</v>
      </c>
      <c r="K27" s="77">
        <v>101083</v>
      </c>
      <c r="L27" s="77">
        <v>236.02806305077999</v>
      </c>
      <c r="M27" s="78">
        <v>1.6899999999999998E-2</v>
      </c>
      <c r="N27" s="78">
        <v>5.0999999999999997E-2</v>
      </c>
      <c r="O27" s="78">
        <v>5.9999999999999995E-4</v>
      </c>
    </row>
    <row r="28" spans="2:15">
      <c r="B28" t="s">
        <v>2207</v>
      </c>
      <c r="C28" t="s">
        <v>2208</v>
      </c>
      <c r="D28" t="s">
        <v>123</v>
      </c>
      <c r="E28" t="s">
        <v>2102</v>
      </c>
      <c r="F28" t="s">
        <v>2067</v>
      </c>
      <c r="G28" t="s">
        <v>1063</v>
      </c>
      <c r="H28" t="s">
        <v>151</v>
      </c>
      <c r="I28" t="s">
        <v>106</v>
      </c>
      <c r="J28" s="77">
        <v>371.38</v>
      </c>
      <c r="K28" s="77">
        <v>33766</v>
      </c>
      <c r="L28" s="77">
        <v>449.6850124888</v>
      </c>
      <c r="M28" s="78">
        <v>0</v>
      </c>
      <c r="N28" s="78">
        <v>9.7100000000000006E-2</v>
      </c>
      <c r="O28" s="78">
        <v>1.1000000000000001E-3</v>
      </c>
    </row>
    <row r="29" spans="2:15">
      <c r="B29" t="s">
        <v>2209</v>
      </c>
      <c r="C29" t="s">
        <v>2210</v>
      </c>
      <c r="D29" t="s">
        <v>123</v>
      </c>
      <c r="E29" t="s">
        <v>2206</v>
      </c>
      <c r="F29" t="s">
        <v>2067</v>
      </c>
      <c r="G29" t="s">
        <v>211</v>
      </c>
      <c r="H29" t="s">
        <v>212</v>
      </c>
      <c r="I29" t="s">
        <v>110</v>
      </c>
      <c r="J29" s="77">
        <v>57.61</v>
      </c>
      <c r="K29" s="77">
        <v>220567</v>
      </c>
      <c r="L29" s="77">
        <v>495.08486906493999</v>
      </c>
      <c r="M29" s="78">
        <v>0</v>
      </c>
      <c r="N29" s="78">
        <v>0.1069</v>
      </c>
      <c r="O29" s="78">
        <v>1.1999999999999999E-3</v>
      </c>
    </row>
    <row r="30" spans="2:15">
      <c r="B30" t="s">
        <v>2211</v>
      </c>
      <c r="C30" t="s">
        <v>2212</v>
      </c>
      <c r="D30" t="s">
        <v>1968</v>
      </c>
      <c r="E30" t="s">
        <v>2213</v>
      </c>
      <c r="F30" t="s">
        <v>2067</v>
      </c>
      <c r="G30" t="s">
        <v>211</v>
      </c>
      <c r="H30" t="s">
        <v>212</v>
      </c>
      <c r="I30" t="s">
        <v>113</v>
      </c>
      <c r="J30" s="77">
        <v>32426.13</v>
      </c>
      <c r="K30" s="77">
        <v>134.5</v>
      </c>
      <c r="L30" s="77">
        <v>193.04050173506999</v>
      </c>
      <c r="M30" s="78">
        <v>0</v>
      </c>
      <c r="N30" s="78">
        <v>4.1700000000000001E-2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12696.03</v>
      </c>
      <c r="L31" s="81">
        <v>2310.4105453784791</v>
      </c>
      <c r="N31" s="80">
        <v>0.49909999999999999</v>
      </c>
      <c r="O31" s="80">
        <v>5.7999999999999996E-3</v>
      </c>
    </row>
    <row r="32" spans="2:15">
      <c r="B32" t="s">
        <v>2214</v>
      </c>
      <c r="C32" t="s">
        <v>2215</v>
      </c>
      <c r="D32" t="s">
        <v>123</v>
      </c>
      <c r="E32" t="s">
        <v>2189</v>
      </c>
      <c r="F32" t="s">
        <v>2037</v>
      </c>
      <c r="G32" t="s">
        <v>2216</v>
      </c>
      <c r="H32" t="s">
        <v>214</v>
      </c>
      <c r="I32" t="s">
        <v>106</v>
      </c>
      <c r="J32" s="77">
        <v>1923.22</v>
      </c>
      <c r="K32" s="77">
        <v>12089.56</v>
      </c>
      <c r="L32" s="77">
        <v>833.77668529355196</v>
      </c>
      <c r="M32" s="78">
        <v>0</v>
      </c>
      <c r="N32" s="78">
        <v>0.18010000000000001</v>
      </c>
      <c r="O32" s="78">
        <v>2.0999999999999999E-3</v>
      </c>
    </row>
    <row r="33" spans="2:15">
      <c r="B33" t="s">
        <v>2217</v>
      </c>
      <c r="C33" t="s">
        <v>2218</v>
      </c>
      <c r="D33" t="s">
        <v>123</v>
      </c>
      <c r="E33" t="s">
        <v>2089</v>
      </c>
      <c r="F33" t="s">
        <v>2037</v>
      </c>
      <c r="G33" t="s">
        <v>211</v>
      </c>
      <c r="H33" t="s">
        <v>212</v>
      </c>
      <c r="I33" t="s">
        <v>106</v>
      </c>
      <c r="J33" s="77">
        <v>9415.83</v>
      </c>
      <c r="K33" s="77">
        <v>1469.4</v>
      </c>
      <c r="L33" s="77">
        <v>496.14535478772001</v>
      </c>
      <c r="M33" s="78">
        <v>0</v>
      </c>
      <c r="N33" s="78">
        <v>0.1072</v>
      </c>
      <c r="O33" s="78">
        <v>1.2999999999999999E-3</v>
      </c>
    </row>
    <row r="34" spans="2:15">
      <c r="B34" t="s">
        <v>2219</v>
      </c>
      <c r="C34" t="s">
        <v>2220</v>
      </c>
      <c r="D34" t="s">
        <v>123</v>
      </c>
      <c r="E34" t="s">
        <v>2221</v>
      </c>
      <c r="F34" t="s">
        <v>2037</v>
      </c>
      <c r="G34" t="s">
        <v>211</v>
      </c>
      <c r="H34" t="s">
        <v>212</v>
      </c>
      <c r="I34" t="s">
        <v>113</v>
      </c>
      <c r="J34" s="77">
        <v>1356.98</v>
      </c>
      <c r="K34" s="77">
        <v>16324.430000000004</v>
      </c>
      <c r="L34" s="77">
        <v>980.48850529720698</v>
      </c>
      <c r="M34" s="78">
        <v>0</v>
      </c>
      <c r="N34" s="78">
        <v>0.21179999999999999</v>
      </c>
      <c r="O34" s="78">
        <v>2.5000000000000001E-3</v>
      </c>
    </row>
    <row r="35" spans="2:15">
      <c r="B35" s="79" t="s">
        <v>1059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352</v>
      </c>
      <c r="C38" s="16"/>
      <c r="D38" s="16"/>
      <c r="E38" s="16"/>
    </row>
    <row r="39" spans="2:15">
      <c r="B39" t="s">
        <v>353</v>
      </c>
      <c r="C39" s="16"/>
      <c r="D39" s="16"/>
      <c r="E39" s="16"/>
    </row>
    <row r="40" spans="2:15">
      <c r="B40" t="s">
        <v>354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3715</v>
      </c>
    </row>
    <row r="3" spans="2:60" s="1" customFormat="1">
      <c r="B3" s="2" t="s">
        <v>2</v>
      </c>
      <c r="C3" s="26" t="s">
        <v>3716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6074.77</v>
      </c>
      <c r="H11" s="7"/>
      <c r="I11" s="75">
        <v>4.8788920426880003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5583.44</v>
      </c>
      <c r="I12" s="81">
        <v>4.6334360516000004</v>
      </c>
      <c r="K12" s="80">
        <v>0.94969999999999999</v>
      </c>
      <c r="L12" s="80">
        <v>0</v>
      </c>
    </row>
    <row r="13" spans="2:60">
      <c r="B13" s="79" t="s">
        <v>2222</v>
      </c>
      <c r="D13" s="16"/>
      <c r="E13" s="16"/>
      <c r="G13" s="81">
        <v>5583.44</v>
      </c>
      <c r="I13" s="81">
        <v>4.6334360516000004</v>
      </c>
      <c r="K13" s="80">
        <v>0.94969999999999999</v>
      </c>
      <c r="L13" s="80">
        <v>0</v>
      </c>
    </row>
    <row r="14" spans="2:60">
      <c r="B14" t="s">
        <v>2223</v>
      </c>
      <c r="C14" t="s">
        <v>2224</v>
      </c>
      <c r="D14" t="s">
        <v>100</v>
      </c>
      <c r="E14" t="s">
        <v>123</v>
      </c>
      <c r="F14" t="s">
        <v>102</v>
      </c>
      <c r="G14" s="77">
        <v>213.75</v>
      </c>
      <c r="H14" s="77">
        <v>1.399</v>
      </c>
      <c r="I14" s="77">
        <v>2.9903625000000001E-3</v>
      </c>
      <c r="J14" s="78">
        <v>0</v>
      </c>
      <c r="K14" s="78">
        <v>5.9999999999999995E-4</v>
      </c>
      <c r="L14" s="78">
        <v>0</v>
      </c>
    </row>
    <row r="15" spans="2:60">
      <c r="B15" t="s">
        <v>2225</v>
      </c>
      <c r="C15" t="s">
        <v>2226</v>
      </c>
      <c r="D15" t="s">
        <v>100</v>
      </c>
      <c r="E15" t="s">
        <v>112</v>
      </c>
      <c r="F15" t="s">
        <v>102</v>
      </c>
      <c r="G15" s="77">
        <v>1586.94</v>
      </c>
      <c r="H15" s="77">
        <v>48.2</v>
      </c>
      <c r="I15" s="77">
        <v>0.76490508000000001</v>
      </c>
      <c r="J15" s="78">
        <v>1E-4</v>
      </c>
      <c r="K15" s="78">
        <v>0.15679999999999999</v>
      </c>
      <c r="L15" s="78">
        <v>0</v>
      </c>
    </row>
    <row r="16" spans="2:60">
      <c r="B16" t="s">
        <v>2227</v>
      </c>
      <c r="C16" t="s">
        <v>2228</v>
      </c>
      <c r="D16" t="s">
        <v>100</v>
      </c>
      <c r="E16" t="s">
        <v>112</v>
      </c>
      <c r="F16" t="s">
        <v>102</v>
      </c>
      <c r="G16" s="77">
        <v>204.04</v>
      </c>
      <c r="H16" s="77">
        <v>1696</v>
      </c>
      <c r="I16" s="77">
        <v>3.4605184000000002</v>
      </c>
      <c r="J16" s="78">
        <v>1E-4</v>
      </c>
      <c r="K16" s="78">
        <v>0.70930000000000004</v>
      </c>
      <c r="L16" s="78">
        <v>0</v>
      </c>
    </row>
    <row r="17" spans="2:12">
      <c r="B17" t="s">
        <v>2229</v>
      </c>
      <c r="C17" t="s">
        <v>2230</v>
      </c>
      <c r="D17" t="s">
        <v>100</v>
      </c>
      <c r="E17" t="s">
        <v>744</v>
      </c>
      <c r="F17" t="s">
        <v>102</v>
      </c>
      <c r="G17" s="77">
        <v>1003.98</v>
      </c>
      <c r="H17" s="77">
        <v>17.0045</v>
      </c>
      <c r="I17" s="77">
        <v>0.1707217791</v>
      </c>
      <c r="J17" s="78">
        <v>0</v>
      </c>
      <c r="K17" s="78">
        <v>3.5000000000000003E-2</v>
      </c>
      <c r="L17" s="78">
        <v>0</v>
      </c>
    </row>
    <row r="18" spans="2:12">
      <c r="B18" t="s">
        <v>2231</v>
      </c>
      <c r="C18" t="s">
        <v>2232</v>
      </c>
      <c r="D18" t="s">
        <v>100</v>
      </c>
      <c r="E18" t="s">
        <v>129</v>
      </c>
      <c r="F18" t="s">
        <v>102</v>
      </c>
      <c r="G18" s="77">
        <v>2574.73</v>
      </c>
      <c r="H18" s="77">
        <v>9.1</v>
      </c>
      <c r="I18" s="77">
        <v>0.23430043</v>
      </c>
      <c r="J18" s="78">
        <v>2.0000000000000001E-4</v>
      </c>
      <c r="K18" s="78">
        <v>4.8000000000000001E-2</v>
      </c>
      <c r="L18" s="78">
        <v>0</v>
      </c>
    </row>
    <row r="19" spans="2:12">
      <c r="B19" s="79" t="s">
        <v>225</v>
      </c>
      <c r="D19" s="16"/>
      <c r="E19" s="16"/>
      <c r="G19" s="81">
        <v>491.33</v>
      </c>
      <c r="I19" s="81">
        <v>0.24545599108800001</v>
      </c>
      <c r="K19" s="80">
        <v>5.0299999999999997E-2</v>
      </c>
      <c r="L19" s="80">
        <v>0</v>
      </c>
    </row>
    <row r="20" spans="2:12">
      <c r="B20" s="79" t="s">
        <v>2233</v>
      </c>
      <c r="D20" s="16"/>
      <c r="E20" s="16"/>
      <c r="G20" s="81">
        <v>491.33</v>
      </c>
      <c r="I20" s="81">
        <v>0.24545599108800001</v>
      </c>
      <c r="K20" s="80">
        <v>5.0299999999999997E-2</v>
      </c>
      <c r="L20" s="80">
        <v>0</v>
      </c>
    </row>
    <row r="21" spans="2:12">
      <c r="B21" t="s">
        <v>2234</v>
      </c>
      <c r="C21" t="s">
        <v>2235</v>
      </c>
      <c r="D21" t="s">
        <v>1856</v>
      </c>
      <c r="E21" t="s">
        <v>1102</v>
      </c>
      <c r="F21" t="s">
        <v>106</v>
      </c>
      <c r="G21" s="77">
        <v>388.64</v>
      </c>
      <c r="H21" s="77">
        <v>14.97</v>
      </c>
      <c r="I21" s="77">
        <v>0.20863135708800001</v>
      </c>
      <c r="J21" s="78">
        <v>0</v>
      </c>
      <c r="K21" s="78">
        <v>4.2799999999999998E-2</v>
      </c>
      <c r="L21" s="78">
        <v>0</v>
      </c>
    </row>
    <row r="22" spans="2:12">
      <c r="B22" t="s">
        <v>2236</v>
      </c>
      <c r="C22" t="s">
        <v>2237</v>
      </c>
      <c r="D22" t="s">
        <v>1856</v>
      </c>
      <c r="E22" t="s">
        <v>1274</v>
      </c>
      <c r="F22" t="s">
        <v>106</v>
      </c>
      <c r="G22" s="77">
        <v>102.69</v>
      </c>
      <c r="H22" s="77">
        <v>10</v>
      </c>
      <c r="I22" s="77">
        <v>3.6824634000000002E-2</v>
      </c>
      <c r="J22" s="78">
        <v>0</v>
      </c>
      <c r="K22" s="78">
        <v>7.4999999999999997E-3</v>
      </c>
      <c r="L22" s="78">
        <v>0</v>
      </c>
    </row>
    <row r="23" spans="2:12">
      <c r="B23" t="s">
        <v>227</v>
      </c>
      <c r="D23" s="16"/>
      <c r="E23" s="16"/>
    </row>
    <row r="24" spans="2:12">
      <c r="B24" t="s">
        <v>352</v>
      </c>
      <c r="D24" s="16"/>
      <c r="E24" s="16"/>
    </row>
    <row r="25" spans="2:12">
      <c r="B25" t="s">
        <v>353</v>
      </c>
      <c r="D25" s="16"/>
      <c r="E25" s="16"/>
    </row>
    <row r="26" spans="2:12">
      <c r="B26" t="s">
        <v>354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2023-05-31T13:11:19Z</dcterms:modified>
</cp:coreProperties>
</file>